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\\oh0co007\EPRS\pricing\Rate Cases\KPCo\2025 Base Case - TME 5-31-25 TY\Testimony\Spaeth\Rebuttal\"/>
    </mc:Choice>
  </mc:AlternateContent>
  <xr:revisionPtr revIDLastSave="0" documentId="8_{67B26857-3C96-408F-8AFE-3EAA60D7D9C4}" xr6:coauthVersionLast="47" xr6:coauthVersionMax="47" xr10:uidLastSave="{00000000-0000-0000-0000-000000000000}"/>
  <bookViews>
    <workbookView xWindow="28680" yWindow="-120" windowWidth="29040" windowHeight="15720" xr2:uid="{5269591C-776C-455B-B9CF-080990394A67}"/>
  </bookViews>
  <sheets>
    <sheet name="Pivot" sheetId="2" r:id="rId1"/>
    <sheet name="Net Metering Investigation Case" sheetId="1" r:id="rId2"/>
  </sheets>
  <calcPr calcId="191029" iterate="1"/>
  <pivotCaches>
    <pivotCache cacheId="0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5" i="2" l="1"/>
  <c r="M15" i="2"/>
  <c r="M7" i="2"/>
  <c r="N7" i="2" s="1"/>
  <c r="M14" i="2" l="1"/>
  <c r="W2" i="1"/>
  <c r="W3" i="1"/>
  <c r="W4" i="1"/>
  <c r="W5" i="1"/>
  <c r="W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70" i="1"/>
  <c r="W71" i="1"/>
  <c r="W72" i="1"/>
  <c r="W73" i="1"/>
  <c r="W74" i="1"/>
  <c r="W75" i="1"/>
  <c r="W76" i="1"/>
  <c r="W77" i="1"/>
  <c r="W78" i="1"/>
  <c r="W79" i="1"/>
  <c r="W80" i="1"/>
  <c r="W81" i="1"/>
  <c r="W82" i="1"/>
  <c r="W83" i="1"/>
  <c r="W84" i="1"/>
  <c r="W85" i="1"/>
  <c r="W86" i="1"/>
  <c r="W87" i="1"/>
  <c r="W88" i="1"/>
  <c r="W89" i="1"/>
  <c r="W90" i="1"/>
  <c r="W91" i="1"/>
  <c r="W92" i="1"/>
  <c r="W93" i="1"/>
  <c r="W94" i="1"/>
  <c r="W95" i="1"/>
  <c r="W96" i="1"/>
  <c r="W97" i="1"/>
  <c r="W98" i="1"/>
  <c r="W99" i="1"/>
  <c r="W100" i="1"/>
  <c r="W101" i="1"/>
  <c r="W102" i="1"/>
  <c r="W103" i="1"/>
  <c r="W104" i="1"/>
  <c r="W105" i="1"/>
  <c r="W106" i="1"/>
  <c r="W107" i="1"/>
  <c r="W108" i="1"/>
  <c r="W109" i="1"/>
  <c r="W110" i="1"/>
  <c r="W111" i="1"/>
  <c r="W112" i="1"/>
  <c r="W113" i="1"/>
  <c r="W114" i="1"/>
  <c r="W115" i="1"/>
  <c r="W116" i="1"/>
  <c r="W117" i="1"/>
  <c r="W118" i="1"/>
  <c r="W119" i="1"/>
  <c r="W120" i="1"/>
  <c r="W121" i="1"/>
  <c r="W122" i="1"/>
  <c r="W123" i="1"/>
  <c r="W124" i="1"/>
  <c r="W125" i="1"/>
  <c r="W126" i="1"/>
  <c r="W127" i="1"/>
  <c r="W128" i="1"/>
  <c r="W129" i="1"/>
  <c r="W130" i="1"/>
  <c r="W131" i="1"/>
  <c r="W132" i="1"/>
  <c r="W133" i="1"/>
  <c r="W134" i="1"/>
  <c r="W135" i="1"/>
  <c r="W136" i="1"/>
  <c r="W137" i="1"/>
  <c r="W138" i="1"/>
  <c r="W139" i="1"/>
  <c r="W140" i="1"/>
  <c r="W141" i="1"/>
  <c r="W142" i="1"/>
  <c r="W143" i="1"/>
  <c r="W144" i="1"/>
  <c r="W145" i="1"/>
  <c r="W146" i="1"/>
  <c r="W147" i="1"/>
  <c r="W148" i="1"/>
  <c r="W149" i="1"/>
  <c r="W150" i="1"/>
  <c r="W151" i="1"/>
  <c r="W152" i="1"/>
  <c r="W153" i="1"/>
  <c r="W154" i="1"/>
  <c r="W155" i="1"/>
  <c r="W156" i="1"/>
  <c r="W157" i="1"/>
  <c r="W158" i="1"/>
  <c r="W159" i="1"/>
  <c r="W160" i="1"/>
  <c r="W161" i="1"/>
  <c r="W162" i="1"/>
  <c r="W163" i="1"/>
  <c r="W164" i="1"/>
  <c r="W165" i="1"/>
  <c r="W166" i="1"/>
  <c r="W167" i="1"/>
  <c r="W168" i="1"/>
  <c r="W169" i="1"/>
  <c r="W170" i="1"/>
  <c r="W171" i="1"/>
  <c r="W172" i="1"/>
  <c r="W173" i="1"/>
  <c r="W174" i="1"/>
  <c r="W175" i="1"/>
  <c r="W176" i="1"/>
  <c r="W177" i="1"/>
  <c r="W178" i="1"/>
  <c r="W179" i="1"/>
  <c r="W180" i="1"/>
  <c r="W181" i="1"/>
  <c r="W182" i="1"/>
  <c r="W183" i="1"/>
  <c r="W184" i="1"/>
  <c r="W185" i="1"/>
  <c r="W186" i="1"/>
  <c r="W187" i="1"/>
  <c r="W188" i="1"/>
  <c r="W189" i="1"/>
  <c r="W190" i="1"/>
  <c r="W191" i="1"/>
  <c r="W192" i="1"/>
  <c r="W193" i="1"/>
  <c r="W194" i="1"/>
  <c r="W195" i="1"/>
  <c r="W196" i="1"/>
  <c r="W197" i="1"/>
  <c r="W198" i="1"/>
  <c r="W199" i="1"/>
  <c r="W200" i="1"/>
  <c r="W201" i="1"/>
  <c r="W202" i="1"/>
  <c r="W203" i="1"/>
  <c r="W204" i="1"/>
  <c r="W205" i="1"/>
  <c r="W206" i="1"/>
  <c r="W207" i="1"/>
  <c r="W208" i="1"/>
  <c r="W209" i="1"/>
  <c r="W210" i="1"/>
  <c r="W211" i="1"/>
  <c r="W212" i="1"/>
  <c r="W213" i="1"/>
  <c r="W214" i="1"/>
  <c r="W215" i="1"/>
  <c r="W216" i="1"/>
  <c r="W217" i="1"/>
  <c r="W218" i="1"/>
  <c r="W219" i="1"/>
  <c r="W220" i="1"/>
  <c r="W221" i="1"/>
  <c r="W222" i="1"/>
  <c r="W223" i="1"/>
  <c r="W224" i="1"/>
  <c r="W225" i="1"/>
  <c r="W226" i="1"/>
  <c r="W227" i="1"/>
  <c r="W228" i="1"/>
  <c r="W229" i="1"/>
  <c r="W230" i="1"/>
  <c r="W231" i="1"/>
  <c r="W232" i="1"/>
  <c r="W233" i="1"/>
  <c r="W234" i="1"/>
  <c r="W235" i="1"/>
  <c r="W236" i="1"/>
  <c r="W237" i="1"/>
  <c r="W238" i="1"/>
  <c r="W239" i="1"/>
  <c r="W240" i="1"/>
  <c r="W241" i="1"/>
  <c r="W242" i="1"/>
  <c r="W243" i="1"/>
  <c r="W244" i="1"/>
  <c r="W245" i="1"/>
  <c r="W246" i="1"/>
  <c r="W247" i="1"/>
  <c r="W248" i="1"/>
  <c r="W249" i="1"/>
  <c r="W250" i="1"/>
  <c r="W251" i="1"/>
  <c r="W252" i="1"/>
  <c r="W253" i="1"/>
  <c r="W254" i="1"/>
  <c r="W255" i="1"/>
  <c r="W256" i="1"/>
  <c r="W257" i="1"/>
  <c r="W258" i="1"/>
  <c r="W259" i="1"/>
  <c r="W260" i="1"/>
  <c r="W261" i="1"/>
  <c r="W262" i="1"/>
  <c r="W263" i="1"/>
  <c r="W264" i="1"/>
  <c r="W265" i="1"/>
  <c r="W266" i="1"/>
  <c r="W267" i="1"/>
  <c r="W268" i="1"/>
  <c r="W269" i="1"/>
  <c r="W270" i="1"/>
  <c r="W271" i="1"/>
  <c r="W272" i="1"/>
  <c r="W273" i="1"/>
  <c r="W274" i="1"/>
  <c r="W275" i="1"/>
  <c r="W276" i="1"/>
  <c r="W277" i="1"/>
  <c r="W278" i="1"/>
  <c r="W279" i="1"/>
  <c r="W280" i="1"/>
  <c r="W281" i="1"/>
  <c r="W282" i="1"/>
  <c r="W283" i="1"/>
  <c r="W284" i="1"/>
  <c r="W285" i="1"/>
  <c r="W286" i="1"/>
  <c r="W287" i="1"/>
  <c r="W288" i="1"/>
  <c r="W289" i="1"/>
  <c r="W290" i="1"/>
  <c r="W291" i="1"/>
  <c r="W292" i="1"/>
  <c r="W293" i="1"/>
  <c r="W294" i="1"/>
  <c r="W295" i="1"/>
  <c r="W296" i="1"/>
  <c r="W297" i="1"/>
  <c r="W298" i="1"/>
  <c r="W299" i="1"/>
  <c r="W300" i="1"/>
  <c r="W301" i="1"/>
  <c r="W302" i="1"/>
  <c r="W303" i="1"/>
  <c r="W304" i="1"/>
  <c r="W305" i="1"/>
  <c r="W306" i="1"/>
  <c r="W307" i="1"/>
  <c r="W308" i="1"/>
  <c r="W309" i="1"/>
  <c r="W310" i="1"/>
  <c r="W311" i="1"/>
  <c r="W312" i="1"/>
  <c r="W313" i="1"/>
  <c r="W314" i="1"/>
  <c r="W315" i="1"/>
  <c r="W316" i="1"/>
  <c r="W317" i="1"/>
  <c r="W318" i="1"/>
  <c r="W319" i="1"/>
  <c r="W320" i="1"/>
  <c r="W321" i="1"/>
  <c r="W322" i="1"/>
  <c r="W323" i="1"/>
  <c r="W324" i="1"/>
  <c r="W325" i="1"/>
  <c r="W326" i="1"/>
  <c r="W327" i="1"/>
  <c r="W328" i="1"/>
  <c r="W329" i="1"/>
  <c r="W330" i="1"/>
  <c r="W331" i="1"/>
  <c r="W332" i="1"/>
  <c r="W333" i="1"/>
  <c r="W334" i="1"/>
  <c r="W335" i="1"/>
  <c r="W336" i="1"/>
  <c r="W337" i="1"/>
  <c r="W338" i="1"/>
  <c r="W339" i="1"/>
  <c r="W340" i="1"/>
  <c r="W341" i="1"/>
  <c r="W342" i="1"/>
  <c r="W343" i="1"/>
  <c r="W344" i="1"/>
  <c r="W345" i="1"/>
  <c r="W346" i="1"/>
  <c r="W347" i="1"/>
  <c r="W348" i="1"/>
  <c r="W349" i="1"/>
  <c r="W350" i="1"/>
  <c r="W351" i="1"/>
  <c r="W352" i="1"/>
  <c r="W353" i="1"/>
  <c r="W354" i="1"/>
  <c r="W355" i="1"/>
  <c r="W356" i="1"/>
  <c r="W357" i="1"/>
  <c r="W358" i="1"/>
  <c r="W359" i="1"/>
  <c r="W360" i="1"/>
  <c r="W361" i="1"/>
  <c r="W362" i="1"/>
  <c r="W363" i="1"/>
  <c r="W364" i="1"/>
  <c r="W365" i="1"/>
  <c r="W366" i="1"/>
  <c r="W367" i="1"/>
  <c r="W368" i="1"/>
  <c r="W369" i="1"/>
  <c r="W370" i="1"/>
  <c r="W371" i="1"/>
  <c r="W372" i="1"/>
  <c r="W373" i="1"/>
  <c r="W374" i="1"/>
  <c r="W375" i="1"/>
  <c r="W376" i="1"/>
  <c r="W377" i="1"/>
  <c r="W378" i="1"/>
  <c r="W379" i="1"/>
  <c r="W380" i="1"/>
  <c r="W381" i="1"/>
  <c r="W382" i="1"/>
  <c r="W383" i="1"/>
  <c r="W384" i="1"/>
  <c r="W385" i="1"/>
  <c r="W386" i="1"/>
  <c r="W387" i="1"/>
  <c r="W388" i="1"/>
  <c r="W389" i="1"/>
  <c r="W390" i="1"/>
  <c r="W391" i="1"/>
  <c r="W392" i="1"/>
  <c r="W393" i="1"/>
  <c r="W394" i="1"/>
  <c r="W395" i="1"/>
  <c r="W396" i="1"/>
  <c r="W397" i="1"/>
  <c r="W398" i="1"/>
  <c r="W399" i="1"/>
  <c r="W400" i="1"/>
  <c r="W401" i="1"/>
  <c r="W402" i="1"/>
  <c r="W403" i="1"/>
  <c r="W404" i="1"/>
  <c r="W405" i="1"/>
  <c r="W406" i="1"/>
  <c r="W407" i="1"/>
  <c r="W408" i="1"/>
  <c r="W409" i="1"/>
  <c r="W410" i="1"/>
  <c r="W411" i="1"/>
  <c r="W412" i="1"/>
  <c r="W413" i="1"/>
  <c r="W414" i="1"/>
  <c r="W415" i="1"/>
  <c r="W416" i="1"/>
  <c r="W417" i="1"/>
  <c r="W418" i="1"/>
  <c r="W419" i="1"/>
  <c r="W420" i="1"/>
  <c r="W421" i="1"/>
  <c r="W422" i="1"/>
  <c r="W423" i="1"/>
  <c r="W424" i="1"/>
  <c r="W425" i="1"/>
  <c r="W426" i="1"/>
  <c r="W427" i="1"/>
  <c r="W428" i="1"/>
  <c r="W429" i="1"/>
  <c r="W430" i="1"/>
  <c r="W431" i="1"/>
  <c r="W432" i="1"/>
</calcChain>
</file>

<file path=xl/sharedStrings.xml><?xml version="1.0" encoding="utf-8"?>
<sst xmlns="http://schemas.openxmlformats.org/spreadsheetml/2006/main" count="6078" uniqueCount="479">
  <si>
    <t>Project Number</t>
  </si>
  <si>
    <t>Status Group</t>
  </si>
  <si>
    <t>Status Detail</t>
  </si>
  <si>
    <t>Gen Fuel Type</t>
  </si>
  <si>
    <t>Energy Storage</t>
  </si>
  <si>
    <t>Total Capacity kW (AC)</t>
  </si>
  <si>
    <t>Total Capacity kW (DC)</t>
  </si>
  <si>
    <t>Account Class</t>
  </si>
  <si>
    <t>RTO</t>
  </si>
  <si>
    <t>Operating Company</t>
  </si>
  <si>
    <t>State</t>
  </si>
  <si>
    <t>Jurisdiction</t>
  </si>
  <si>
    <t>Tariff Option</t>
  </si>
  <si>
    <t>Tariff Participation</t>
  </si>
  <si>
    <t>Tariff Program</t>
  </si>
  <si>
    <t>Tariff Service</t>
  </si>
  <si>
    <t>App Received Date</t>
  </si>
  <si>
    <t>App Submit Date</t>
  </si>
  <si>
    <t>App Verify Date</t>
  </si>
  <si>
    <t>Approval Date</t>
  </si>
  <si>
    <t>IA Effective Date</t>
  </si>
  <si>
    <t>In Service Date</t>
  </si>
  <si>
    <t>AEP-77284</t>
  </si>
  <si>
    <t>In Service</t>
  </si>
  <si>
    <t>Solar</t>
  </si>
  <si>
    <t>N</t>
  </si>
  <si>
    <t>C</t>
  </si>
  <si>
    <t>PJM</t>
  </si>
  <si>
    <t>Kentucky Power</t>
  </si>
  <si>
    <t>KY</t>
  </si>
  <si>
    <t>N/A</t>
  </si>
  <si>
    <t>KY Power</t>
  </si>
  <si>
    <t>Net Metering</t>
  </si>
  <si>
    <t>BTM</t>
  </si>
  <si>
    <t>AEP-17617</t>
  </si>
  <si>
    <t>R</t>
  </si>
  <si>
    <t>AEP-105283</t>
  </si>
  <si>
    <t>AEP-88908</t>
  </si>
  <si>
    <t>AEP-92702</t>
  </si>
  <si>
    <t>AEP-79987</t>
  </si>
  <si>
    <t>AEP-00072</t>
  </si>
  <si>
    <t>AEP-29013</t>
  </si>
  <si>
    <t>AEP-20995</t>
  </si>
  <si>
    <t>AEP-58946</t>
  </si>
  <si>
    <t>P</t>
  </si>
  <si>
    <t>AEP-58932</t>
  </si>
  <si>
    <t>AEP-69719</t>
  </si>
  <si>
    <t>AEP-58920</t>
  </si>
  <si>
    <t>AEP-00025</t>
  </si>
  <si>
    <t>AEP-85000</t>
  </si>
  <si>
    <t>AEP-59593</t>
  </si>
  <si>
    <t>AEP-50781</t>
  </si>
  <si>
    <t>AEP-46944</t>
  </si>
  <si>
    <t>AEP-23584</t>
  </si>
  <si>
    <t>AEP-00074</t>
  </si>
  <si>
    <t>AEP-58222</t>
  </si>
  <si>
    <t>AEP-48312</t>
  </si>
  <si>
    <t>AEP-40196</t>
  </si>
  <si>
    <t>AEP-55079</t>
  </si>
  <si>
    <t>AEP-32246</t>
  </si>
  <si>
    <t>AEP-51035</t>
  </si>
  <si>
    <t>AEP-53208</t>
  </si>
  <si>
    <t>AEP-57120</t>
  </si>
  <si>
    <t>AEP-50685</t>
  </si>
  <si>
    <t>AEP-38996</t>
  </si>
  <si>
    <t>AEP-29613</t>
  </si>
  <si>
    <t>AEP-30479</t>
  </si>
  <si>
    <t>AEP-53097</t>
  </si>
  <si>
    <t>AEP-65365</t>
  </si>
  <si>
    <t>AEP-27118</t>
  </si>
  <si>
    <t>AEP-46320</t>
  </si>
  <si>
    <t>AEP-59635</t>
  </si>
  <si>
    <t>AEP-27158</t>
  </si>
  <si>
    <t>AEP-17197</t>
  </si>
  <si>
    <t>AEP-17192</t>
  </si>
  <si>
    <t>AEP-57266</t>
  </si>
  <si>
    <t>AEP-46708</t>
  </si>
  <si>
    <t>Y</t>
  </si>
  <si>
    <t>I</t>
  </si>
  <si>
    <t>AEP-33725</t>
  </si>
  <si>
    <t>AEP-48931</t>
  </si>
  <si>
    <t>AEP-37146</t>
  </si>
  <si>
    <t>AEP-35806</t>
  </si>
  <si>
    <t>AEP-25370</t>
  </si>
  <si>
    <t>AEP-00021</t>
  </si>
  <si>
    <t>AEP-24543</t>
  </si>
  <si>
    <t>AEP-25364</t>
  </si>
  <si>
    <t>AEP-37687</t>
  </si>
  <si>
    <t>AEP-60944</t>
  </si>
  <si>
    <t>AEP-60946</t>
  </si>
  <si>
    <t>AEP-00065</t>
  </si>
  <si>
    <t>AEP-68512</t>
  </si>
  <si>
    <t>AEP-93118</t>
  </si>
  <si>
    <t>AEP-93570</t>
  </si>
  <si>
    <t>AEP-89328</t>
  </si>
  <si>
    <t>AEP-99348</t>
  </si>
  <si>
    <t>AEP-48855</t>
  </si>
  <si>
    <t>AEP-56637</t>
  </si>
  <si>
    <t>AEP-72117</t>
  </si>
  <si>
    <t>AEP-56626</t>
  </si>
  <si>
    <t>AEP-75854</t>
  </si>
  <si>
    <t>AEP-64073</t>
  </si>
  <si>
    <t>AEP-57483</t>
  </si>
  <si>
    <t>AEP-56316</t>
  </si>
  <si>
    <t>AEP-00064</t>
  </si>
  <si>
    <t>AEP-00016</t>
  </si>
  <si>
    <t>AEP-00081</t>
  </si>
  <si>
    <t>AEP-30944</t>
  </si>
  <si>
    <t>AEP-57151</t>
  </si>
  <si>
    <t>AEP-48794</t>
  </si>
  <si>
    <t>AEP-97048</t>
  </si>
  <si>
    <t>AEP-87008</t>
  </si>
  <si>
    <t>AEP-75202</t>
  </si>
  <si>
    <t>AEP-18230</t>
  </si>
  <si>
    <t>AEP-17010</t>
  </si>
  <si>
    <t>AEP-17476</t>
  </si>
  <si>
    <t>AEP-16107</t>
  </si>
  <si>
    <t>AEP-22417</t>
  </si>
  <si>
    <t>AEP-77267</t>
  </si>
  <si>
    <t>AEP-105070</t>
  </si>
  <si>
    <t>AEP-77794</t>
  </si>
  <si>
    <t>AEP-99671</t>
  </si>
  <si>
    <t>AEP-92308</t>
  </si>
  <si>
    <t>AEP-91578</t>
  </si>
  <si>
    <t>AEP-98994</t>
  </si>
  <si>
    <t>AEP-93969</t>
  </si>
  <si>
    <t>AEP-87978</t>
  </si>
  <si>
    <t>AEP-91731</t>
  </si>
  <si>
    <t>AEP-92069</t>
  </si>
  <si>
    <t>AEP-64189</t>
  </si>
  <si>
    <t>AEP-100755</t>
  </si>
  <si>
    <t>AEP-94167</t>
  </si>
  <si>
    <t>AEP-104421</t>
  </si>
  <si>
    <t>AEP-70856</t>
  </si>
  <si>
    <t>AEP-91716</t>
  </si>
  <si>
    <t>AEP-92663</t>
  </si>
  <si>
    <t>AEP-104410</t>
  </si>
  <si>
    <t>AEP-106692</t>
  </si>
  <si>
    <t>AEP-104423</t>
  </si>
  <si>
    <t>AEP-104413</t>
  </si>
  <si>
    <t>AEP-93943</t>
  </si>
  <si>
    <t>AEP-75056</t>
  </si>
  <si>
    <t>AEP-29124</t>
  </si>
  <si>
    <t>AEP-62120</t>
  </si>
  <si>
    <t>AEP-64271</t>
  </si>
  <si>
    <t>AEP-104427</t>
  </si>
  <si>
    <t>AEP-87022</t>
  </si>
  <si>
    <t>AEP-57591</t>
  </si>
  <si>
    <t>AEP-23434</t>
  </si>
  <si>
    <t>AEP-91897</t>
  </si>
  <si>
    <t>AEP-66564</t>
  </si>
  <si>
    <t>AEP-72783</t>
  </si>
  <si>
    <t>AEP-91894</t>
  </si>
  <si>
    <t>AEP-30958</t>
  </si>
  <si>
    <t>AEP-38133</t>
  </si>
  <si>
    <t>AEP-55174</t>
  </si>
  <si>
    <t>AEP-00007</t>
  </si>
  <si>
    <t>AEP-49738</t>
  </si>
  <si>
    <t>AEP-00030</t>
  </si>
  <si>
    <t>AEP-38157</t>
  </si>
  <si>
    <t>AEP-00010</t>
  </si>
  <si>
    <t>AEP-76857</t>
  </si>
  <si>
    <t>AEP-88070</t>
  </si>
  <si>
    <t>AEP-52418</t>
  </si>
  <si>
    <t>AEP-50863</t>
  </si>
  <si>
    <t>AEP-64366</t>
  </si>
  <si>
    <t>AEP-70095</t>
  </si>
  <si>
    <t>AEP-16043</t>
  </si>
  <si>
    <t>AEP-92774</t>
  </si>
  <si>
    <t>AEP-43234</t>
  </si>
  <si>
    <t>AEP-38773</t>
  </si>
  <si>
    <t>AEP-38693</t>
  </si>
  <si>
    <t>AEP-25514</t>
  </si>
  <si>
    <t>AEP-22285</t>
  </si>
  <si>
    <t>AEP-34831</t>
  </si>
  <si>
    <t>AEP-27186</t>
  </si>
  <si>
    <t>AEP-27106</t>
  </si>
  <si>
    <t>AEP-33134</t>
  </si>
  <si>
    <t>AEP-34951</t>
  </si>
  <si>
    <t>AEP-31695</t>
  </si>
  <si>
    <t>AEP-31317</t>
  </si>
  <si>
    <t>AEP-33931</t>
  </si>
  <si>
    <t>AEP-27951</t>
  </si>
  <si>
    <t>AEP-27658</t>
  </si>
  <si>
    <t>AEP-28882</t>
  </si>
  <si>
    <t>AEP-27608</t>
  </si>
  <si>
    <t>AEP-22603</t>
  </si>
  <si>
    <t>AEP-23661</t>
  </si>
  <si>
    <t>AEP-35126</t>
  </si>
  <si>
    <t>AEP-24169</t>
  </si>
  <si>
    <t>AEP-28729</t>
  </si>
  <si>
    <t>AEP-25592</t>
  </si>
  <si>
    <t>AEP-32828</t>
  </si>
  <si>
    <t>AEP-31713</t>
  </si>
  <si>
    <t>AEP-31817</t>
  </si>
  <si>
    <t>AEP-35887</t>
  </si>
  <si>
    <t>AEP-25745</t>
  </si>
  <si>
    <t>AEP-23932</t>
  </si>
  <si>
    <t>AEP-27107</t>
  </si>
  <si>
    <t>AEP-27552</t>
  </si>
  <si>
    <t>AEP-34162</t>
  </si>
  <si>
    <t>AEP-30090</t>
  </si>
  <si>
    <t>AEP-33464</t>
  </si>
  <si>
    <t>AEP-29608</t>
  </si>
  <si>
    <t>AEP-30089</t>
  </si>
  <si>
    <t>AEP-24733</t>
  </si>
  <si>
    <t>AEP-74475</t>
  </si>
  <si>
    <t>AEP-14225</t>
  </si>
  <si>
    <t>AEP-66534</t>
  </si>
  <si>
    <t>AEP-00027</t>
  </si>
  <si>
    <t>AEP-23582</t>
  </si>
  <si>
    <t>AEP-00001</t>
  </si>
  <si>
    <t>AEP-00005</t>
  </si>
  <si>
    <t>AEP-72181</t>
  </si>
  <si>
    <t>AEP-66401</t>
  </si>
  <si>
    <t>AEP-77903</t>
  </si>
  <si>
    <t>AEP-74566</t>
  </si>
  <si>
    <t>AEP-74951</t>
  </si>
  <si>
    <t>AEP-74954</t>
  </si>
  <si>
    <t>AEP-74741</t>
  </si>
  <si>
    <t>AEP-88423</t>
  </si>
  <si>
    <t>AEP-88703</t>
  </si>
  <si>
    <t>AEP-98415</t>
  </si>
  <si>
    <t>AEP-50629</t>
  </si>
  <si>
    <t>AEP-98448</t>
  </si>
  <si>
    <t>AEP-98445</t>
  </si>
  <si>
    <t>AEP-98438</t>
  </si>
  <si>
    <t>AEP-98444</t>
  </si>
  <si>
    <t>AEP-98441</t>
  </si>
  <si>
    <t>AEP-00063</t>
  </si>
  <si>
    <t>AEP-73396</t>
  </si>
  <si>
    <t>AEP-00015</t>
  </si>
  <si>
    <t>AEP-35006</t>
  </si>
  <si>
    <t>AEP-87586</t>
  </si>
  <si>
    <t>AEP-00028</t>
  </si>
  <si>
    <t>AEP-00038</t>
  </si>
  <si>
    <t>AEP-96636</t>
  </si>
  <si>
    <t>AEP-00034</t>
  </si>
  <si>
    <t>AEP-00012</t>
  </si>
  <si>
    <t>AEP-96640</t>
  </si>
  <si>
    <t>AEP-83665</t>
  </si>
  <si>
    <t>AEP-82538</t>
  </si>
  <si>
    <t>AEP-20437</t>
  </si>
  <si>
    <t>AEP-82533</t>
  </si>
  <si>
    <t>AEP-48048</t>
  </si>
  <si>
    <t>AEP-86676</t>
  </si>
  <si>
    <t>AEP-102257</t>
  </si>
  <si>
    <t>AEP-00075</t>
  </si>
  <si>
    <t>AEP-00041</t>
  </si>
  <si>
    <t>AEP-18191</t>
  </si>
  <si>
    <t>AEP-82812</t>
  </si>
  <si>
    <t>AEP-00071</t>
  </si>
  <si>
    <t>AEP-85890</t>
  </si>
  <si>
    <t>AEP-23378</t>
  </si>
  <si>
    <t>AEP-00061</t>
  </si>
  <si>
    <t>AEP-00076</t>
  </si>
  <si>
    <t>AEP-00070</t>
  </si>
  <si>
    <t>AEP-00018</t>
  </si>
  <si>
    <t>AEP-00019</t>
  </si>
  <si>
    <t>AEP-00053</t>
  </si>
  <si>
    <t>AEP-00069</t>
  </si>
  <si>
    <t>AEP-00055</t>
  </si>
  <si>
    <t>AEP-00080</t>
  </si>
  <si>
    <t>AEP-00017</t>
  </si>
  <si>
    <t>AEP-00020</t>
  </si>
  <si>
    <t>AEP-00066</t>
  </si>
  <si>
    <t>AEP-00006</t>
  </si>
  <si>
    <t>AEP-00026</t>
  </si>
  <si>
    <t>AEP-00009</t>
  </si>
  <si>
    <t>AEP-00011</t>
  </si>
  <si>
    <t>AEP-00077</t>
  </si>
  <si>
    <t>AEP-61266</t>
  </si>
  <si>
    <t>AEP-83990</t>
  </si>
  <si>
    <t>AEP-47917</t>
  </si>
  <si>
    <t>AEP-55646</t>
  </si>
  <si>
    <t>AEP-100441</t>
  </si>
  <si>
    <t>AEP-71656</t>
  </si>
  <si>
    <t>AEP-51953</t>
  </si>
  <si>
    <t>AEP-65868</t>
  </si>
  <si>
    <t>AEP-61263</t>
  </si>
  <si>
    <t>AEP-37281</t>
  </si>
  <si>
    <t>Pending Update</t>
  </si>
  <si>
    <t>AEP-59559</t>
  </si>
  <si>
    <t>AEP-00060</t>
  </si>
  <si>
    <t>AEP-62287</t>
  </si>
  <si>
    <t>AEP-92036</t>
  </si>
  <si>
    <t>AEP-00056</t>
  </si>
  <si>
    <t>AEP-49251</t>
  </si>
  <si>
    <t>AEP-18408</t>
  </si>
  <si>
    <t>AEP-44533</t>
  </si>
  <si>
    <t>AEP-81606</t>
  </si>
  <si>
    <t>AEP-73393</t>
  </si>
  <si>
    <t>AEP-00057</t>
  </si>
  <si>
    <t>AEP-23583</t>
  </si>
  <si>
    <t>AEP-18502</t>
  </si>
  <si>
    <t>AEP-52063</t>
  </si>
  <si>
    <t>AEP-00067</t>
  </si>
  <si>
    <t>AEP-92785</t>
  </si>
  <si>
    <t>AEP-57211</t>
  </si>
  <si>
    <t>AEP-00079</t>
  </si>
  <si>
    <t>AEP-55619</t>
  </si>
  <si>
    <t>AEP-51313</t>
  </si>
  <si>
    <t>AEP-19861</t>
  </si>
  <si>
    <t>AEP-35370</t>
  </si>
  <si>
    <t>AEP-00058</t>
  </si>
  <si>
    <t>AEP-00035</t>
  </si>
  <si>
    <t>AEP-56009</t>
  </si>
  <si>
    <t>AEP-73392</t>
  </si>
  <si>
    <t>AEP-46785</t>
  </si>
  <si>
    <t>AEP-33625</t>
  </si>
  <si>
    <t>AEP-52119</t>
  </si>
  <si>
    <t>AEP-101475</t>
  </si>
  <si>
    <t>AEP-67141</t>
  </si>
  <si>
    <t>AEP-71830</t>
  </si>
  <si>
    <t>AEP-98119</t>
  </si>
  <si>
    <t>AEP-83989</t>
  </si>
  <si>
    <t>AEP-97969</t>
  </si>
  <si>
    <t>AEP-100748</t>
  </si>
  <si>
    <t>AEP-18741</t>
  </si>
  <si>
    <t>AEP-65418</t>
  </si>
  <si>
    <t>AEP-74874</t>
  </si>
  <si>
    <t>AEP-71472</t>
  </si>
  <si>
    <t>AEP-68166</t>
  </si>
  <si>
    <t>AEP-27122</t>
  </si>
  <si>
    <t>AEP-58342</t>
  </si>
  <si>
    <t>AEP-55221</t>
  </si>
  <si>
    <t>AEP-33626</t>
  </si>
  <si>
    <t>AEP-92939</t>
  </si>
  <si>
    <t>AEP-00036</t>
  </si>
  <si>
    <t>AEP-18949</t>
  </si>
  <si>
    <t>AEP-00032</t>
  </si>
  <si>
    <t>AEP-77254</t>
  </si>
  <si>
    <t>AEP-18501</t>
  </si>
  <si>
    <t>AEP-55220</t>
  </si>
  <si>
    <t>AEP-00059</t>
  </si>
  <si>
    <t>AEP-90810</t>
  </si>
  <si>
    <t>AEP-68171</t>
  </si>
  <si>
    <t>AEP-50228</t>
  </si>
  <si>
    <t>AEP-47806</t>
  </si>
  <si>
    <t>AEP-65869</t>
  </si>
  <si>
    <t>AEP-49234</t>
  </si>
  <si>
    <t>AEP-56947</t>
  </si>
  <si>
    <t>AEP-00062</t>
  </si>
  <si>
    <t>AEP-55404</t>
  </si>
  <si>
    <t>AEP-35750</t>
  </si>
  <si>
    <t>AEP-14951</t>
  </si>
  <si>
    <t>AEP-16069</t>
  </si>
  <si>
    <t>AEP-17713</t>
  </si>
  <si>
    <t>AEP-19089</t>
  </si>
  <si>
    <t>AEP-30196</t>
  </si>
  <si>
    <t>AEP-18795</t>
  </si>
  <si>
    <t>AEP-19270</t>
  </si>
  <si>
    <t>AEP-33869</t>
  </si>
  <si>
    <t>AEP-17451</t>
  </si>
  <si>
    <t>AEP-00051</t>
  </si>
  <si>
    <t>AEP-34681</t>
  </si>
  <si>
    <t>AEP-32614</t>
  </si>
  <si>
    <t>AEP-25872</t>
  </si>
  <si>
    <t>AEP-44384</t>
  </si>
  <si>
    <t>AEP-44281</t>
  </si>
  <si>
    <t>AEP-35237</t>
  </si>
  <si>
    <t>AEP-28381</t>
  </si>
  <si>
    <t>AEP-45315</t>
  </si>
  <si>
    <t>AEP-43080</t>
  </si>
  <si>
    <t>AEP-35242</t>
  </si>
  <si>
    <t>AEP-42222</t>
  </si>
  <si>
    <t>AEP-49449</t>
  </si>
  <si>
    <t>AEP-23359</t>
  </si>
  <si>
    <t>AEP-23362</t>
  </si>
  <si>
    <t>AEP-27683</t>
  </si>
  <si>
    <t>AEP-17453</t>
  </si>
  <si>
    <t>AEP-26406</t>
  </si>
  <si>
    <t>AEP-19098</t>
  </si>
  <si>
    <t>AEP-18066</t>
  </si>
  <si>
    <t>AEP-30091</t>
  </si>
  <si>
    <t>AEP-18610</t>
  </si>
  <si>
    <t>AEP-50635</t>
  </si>
  <si>
    <t>AEP-18966</t>
  </si>
  <si>
    <t>AEP-32366</t>
  </si>
  <si>
    <t>AEP-35537</t>
  </si>
  <si>
    <t>AEP-32370</t>
  </si>
  <si>
    <t>AEP-24225</t>
  </si>
  <si>
    <t>AEP-18971</t>
  </si>
  <si>
    <t>AEP-31549</t>
  </si>
  <si>
    <t>AEP-50946</t>
  </si>
  <si>
    <t>AEP-18973</t>
  </si>
  <si>
    <t>AEP-28365</t>
  </si>
  <si>
    <t>AEP-51316</t>
  </si>
  <si>
    <t>AEP-47490</t>
  </si>
  <si>
    <t>AEP-25679</t>
  </si>
  <si>
    <t>AEP-47403</t>
  </si>
  <si>
    <t>AEP-49167</t>
  </si>
  <si>
    <t>AEP-23374</t>
  </si>
  <si>
    <t>AEP-55268</t>
  </si>
  <si>
    <t>AEP-78128</t>
  </si>
  <si>
    <t>AEP-55089</t>
  </si>
  <si>
    <t>AEP-54249</t>
  </si>
  <si>
    <t>AEP-55101</t>
  </si>
  <si>
    <t>AEP-59411</t>
  </si>
  <si>
    <t>AEP-48627</t>
  </si>
  <si>
    <t>AEP-56225</t>
  </si>
  <si>
    <t>AEP-62815</t>
  </si>
  <si>
    <t>AEP-70200</t>
  </si>
  <si>
    <t>AEP-52065</t>
  </si>
  <si>
    <t>AEP-63247</t>
  </si>
  <si>
    <t>AEP-47901</t>
  </si>
  <si>
    <t>AEP-64454</t>
  </si>
  <si>
    <t>AEP-63631</t>
  </si>
  <si>
    <t>AEP-54224</t>
  </si>
  <si>
    <t>AEP-28553</t>
  </si>
  <si>
    <t>AEP-54358</t>
  </si>
  <si>
    <t>AEP-40802</t>
  </si>
  <si>
    <t>AEP-30969</t>
  </si>
  <si>
    <t>AEP-31624</t>
  </si>
  <si>
    <t>AEP-34836</t>
  </si>
  <si>
    <t>AEP-27839</t>
  </si>
  <si>
    <t>AEP-00004</t>
  </si>
  <si>
    <t>AEP-31475</t>
  </si>
  <si>
    <t>AEP-78272</t>
  </si>
  <si>
    <t>AEP-57547</t>
  </si>
  <si>
    <t>AEP-98693</t>
  </si>
  <si>
    <t>AEP-92938</t>
  </si>
  <si>
    <t>AEP-93125</t>
  </si>
  <si>
    <t>AEP-93777</t>
  </si>
  <si>
    <t>AEP-98757</t>
  </si>
  <si>
    <t>AEP-93890</t>
  </si>
  <si>
    <t>AEP-90895</t>
  </si>
  <si>
    <t>AEP-95912</t>
  </si>
  <si>
    <t>AEP-97780</t>
  </si>
  <si>
    <t>AEP-94905</t>
  </si>
  <si>
    <t>AEP-93434</t>
  </si>
  <si>
    <t>AEP-93931</t>
  </si>
  <si>
    <t>AEP-93675</t>
  </si>
  <si>
    <t>AEP-93889</t>
  </si>
  <si>
    <t>AEP-93235</t>
  </si>
  <si>
    <t>AEP-88000</t>
  </si>
  <si>
    <t>AEP-93910</t>
  </si>
  <si>
    <t>AEP-90582</t>
  </si>
  <si>
    <t>AEP-93944</t>
  </si>
  <si>
    <t>AEP-97904</t>
  </si>
  <si>
    <t>AEP-88507</t>
  </si>
  <si>
    <t>AEP-94208</t>
  </si>
  <si>
    <t>AEP-88651</t>
  </si>
  <si>
    <t>AEP-93976</t>
  </si>
  <si>
    <t>AEP-92699</t>
  </si>
  <si>
    <t>AEP-96584</t>
  </si>
  <si>
    <t>AEP-94215</t>
  </si>
  <si>
    <t>AEP-98285</t>
  </si>
  <si>
    <t>AEP-87580</t>
  </si>
  <si>
    <t>AEP-94252</t>
  </si>
  <si>
    <t>AEP-83675</t>
  </si>
  <si>
    <t>AEP-94957</t>
  </si>
  <si>
    <t>AEP-83608</t>
  </si>
  <si>
    <t>AEP-17497</t>
  </si>
  <si>
    <t>AEP-89261</t>
  </si>
  <si>
    <t>AEP-72552</t>
  </si>
  <si>
    <t>AEP-67246</t>
  </si>
  <si>
    <t>AEP-56150</t>
  </si>
  <si>
    <t>AEP-69985</t>
  </si>
  <si>
    <t>AEP-00008</t>
  </si>
  <si>
    <t>AEP-00078</t>
  </si>
  <si>
    <t>AEP-00050</t>
  </si>
  <si>
    <t>AEP-49774</t>
  </si>
  <si>
    <t>AEP-19870</t>
  </si>
  <si>
    <t>AEP-00068</t>
  </si>
  <si>
    <t>AEP-00052</t>
  </si>
  <si>
    <t>AEP-00073</t>
  </si>
  <si>
    <t>AEP-00054</t>
  </si>
  <si>
    <t>AEP-00029</t>
  </si>
  <si>
    <t>In Service Year</t>
  </si>
  <si>
    <t>Row Labels</t>
  </si>
  <si>
    <t>(blank)</t>
  </si>
  <si>
    <t>Grand Total</t>
  </si>
  <si>
    <t>Sum of Total Capacity kW (AC)</t>
  </si>
  <si>
    <t>Count of Total Capacity kW</t>
  </si>
  <si>
    <t>(Multiple Items)</t>
  </si>
  <si>
    <t>2025 Peak</t>
  </si>
  <si>
    <t>2025 YE In Service MW</t>
  </si>
  <si>
    <t>2026 YTD In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</si>
</sst>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15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10" fontId="0" fillId="0" borderId="14" xfId="1" applyNumberFormat="1" applyFont="1" applyBorder="1"/>
    <xf numFmtId="10" fontId="0" fillId="0" borderId="0" xfId="1" applyNumberFormat="1" applyFont="1" applyBorder="1"/>
    <xf numFmtId="0" fontId="0" fillId="0" borderId="15" xfId="0" applyBorder="1"/>
    <xf numFmtId="10" fontId="0" fillId="0" borderId="16" xfId="1" applyNumberFormat="1" applyFont="1" applyBorder="1"/>
    <xf numFmtId="0" fontId="0" fillId="0" borderId="17" xfId="0" applyBorder="1"/>
    <xf numFmtId="0" fontId="0" fillId="0" borderId="0" xfId="0" applyNumberFormat="1"/>
    <xf numFmtId="10" fontId="0" fillId="33" borderId="14" xfId="1" applyNumberFormat="1" applyFont="1" applyFill="1" applyBorder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7">
    <dxf>
      <font>
        <color rgb="FF9C0006"/>
      </font>
      <fill>
        <patternFill>
          <bgColor rgb="FFFFC7CE"/>
        </patternFill>
      </fill>
    </dxf>
    <dxf>
      <numFmt numFmtId="20" formatCode="d\-mmm\-yy"/>
    </dxf>
    <dxf>
      <numFmt numFmtId="20" formatCode="d\-mmm\-yy"/>
    </dxf>
    <dxf>
      <numFmt numFmtId="20" formatCode="d\-mmm\-yy"/>
    </dxf>
    <dxf>
      <numFmt numFmtId="20" formatCode="d\-mmm\-yy"/>
    </dxf>
    <dxf>
      <numFmt numFmtId="20" formatCode="d\-mmm\-yy"/>
    </dxf>
    <dxf>
      <numFmt numFmtId="20" formatCode="d\-mmm\-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13" Type="http://schemas.openxmlformats.org/officeDocument/2006/relationships/customXml" Target="../customXml/item6.xml"/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200025</xdr:colOff>
      <xdr:row>23</xdr:row>
      <xdr:rowOff>57150</xdr:rowOff>
    </xdr:from>
    <xdr:to>
      <xdr:col>19</xdr:col>
      <xdr:colOff>323850</xdr:colOff>
      <xdr:row>50</xdr:row>
      <xdr:rowOff>47625</xdr:rowOff>
    </xdr:to>
    <xdr:pic>
      <xdr:nvPicPr>
        <xdr:cNvPr id="2" name="x__x0000_i1028">
          <a:extLst>
            <a:ext uri="{FF2B5EF4-FFF2-40B4-BE49-F238E27FC236}">
              <a16:creationId xmlns:a16="http://schemas.microsoft.com/office/drawing/2014/main" id="{A03738D3-AD6A-9C62-5C8C-82399B26C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34125" y="4219575"/>
          <a:ext cx="9715500" cy="487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311735" refreshedDate="46209.494614699077" createdVersion="8" refreshedVersion="8" minRefreshableVersion="3" recordCount="432" xr:uid="{434CEBD5-CB4F-4DBA-9ACD-9139A590B0E6}">
  <cacheSource type="worksheet">
    <worksheetSource ref="A1:W1048576" sheet="Net Metering Investigation Case"/>
  </cacheSource>
  <cacheFields count="38">
    <cacheField name="Project Number" numFmtId="0">
      <sharedItems containsBlank="1"/>
    </cacheField>
    <cacheField name="Name" numFmtId="0">
      <sharedItems containsBlank="1"/>
    </cacheField>
    <cacheField name="Company" numFmtId="0">
      <sharedItems containsBlank="1"/>
    </cacheField>
    <cacheField name="Status Group" numFmtId="0">
      <sharedItems containsBlank="1" count="2">
        <s v="In Service"/>
        <m/>
      </sharedItems>
    </cacheField>
    <cacheField name="Status Detail" numFmtId="0">
      <sharedItems containsBlank="1"/>
    </cacheField>
    <cacheField name="Gen Fuel Type" numFmtId="0">
      <sharedItems containsBlank="1"/>
    </cacheField>
    <cacheField name="Energy Storage" numFmtId="0">
      <sharedItems containsBlank="1"/>
    </cacheField>
    <cacheField name="Total Capacity kW (AC)" numFmtId="0">
      <sharedItems containsString="0" containsBlank="1" containsNumber="1" minValue="1.2" maxValue="250"/>
    </cacheField>
    <cacheField name="Total Capacity kW (DC)" numFmtId="0">
      <sharedItems containsString="0" containsBlank="1" containsNumber="1" minValue="1.2" maxValue="317.11"/>
    </cacheField>
    <cacheField name="Premise" numFmtId="0">
      <sharedItems containsBlank="1"/>
    </cacheField>
    <cacheField name="Service Point" numFmtId="0">
      <sharedItems containsBlank="1" containsMixedTypes="1" containsNumber="1" containsInteger="1" minValue="1" maxValue="1"/>
    </cacheField>
    <cacheField name="Meter Serial Number" numFmtId="0">
      <sharedItems containsString="0" containsBlank="1" containsNumber="1" containsInteger="1" minValue="428058188" maxValue="685220136"/>
    </cacheField>
    <cacheField name="Service Delivery ID" numFmtId="0">
      <sharedItems containsString="0" containsBlank="1" containsNumber="1" containsInteger="1" minValue="0" maxValue="0"/>
    </cacheField>
    <cacheField name="Account Class" numFmtId="0">
      <sharedItems containsBlank="1"/>
    </cacheField>
    <cacheField name="Revenue Class" numFmtId="0">
      <sharedItems containsString="0" containsBlank="1" containsNumber="1" containsInteger="1" minValue="10" maxValue="221"/>
    </cacheField>
    <cacheField name="Tariff Code" numFmtId="0">
      <sharedItems containsString="0" containsBlank="1" containsNumber="1" containsInteger="1" minValue="12" maxValue="264"/>
    </cacheField>
    <cacheField name="Voltage Type" numFmtId="0">
      <sharedItems containsBlank="1"/>
    </cacheField>
    <cacheField name="Circuit ID" numFmtId="0">
      <sharedItems containsString="0" containsBlank="1" containsNumber="1" containsInteger="1" minValue="2206403" maxValue="3451202"/>
    </cacheField>
    <cacheField name="Latitude" numFmtId="0">
      <sharedItems containsString="0" containsBlank="1" containsNumber="1" minValue="37.015928299999999" maxValue="38.735300100000003"/>
    </cacheField>
    <cacheField name="Longitude" numFmtId="0">
      <sharedItems containsString="0" containsBlank="1" containsNumber="1" minValue="-83.526768300000001" maxValue="-82.3175533"/>
    </cacheField>
    <cacheField name="Transformer Pole #" numFmtId="0">
      <sharedItems containsBlank="1" containsMixedTypes="1" containsNumber="1" containsInteger="1" minValue="37820266000181" maxValue="39831047000040"/>
    </cacheField>
    <cacheField name="RTO" numFmtId="0">
      <sharedItems containsBlank="1"/>
    </cacheField>
    <cacheField name="Operating Company" numFmtId="0">
      <sharedItems containsBlank="1"/>
    </cacheField>
    <cacheField name="State" numFmtId="0">
      <sharedItems containsBlank="1"/>
    </cacheField>
    <cacheField name="Jurisdiction" numFmtId="0">
      <sharedItems containsBlank="1"/>
    </cacheField>
    <cacheField name="Tariff Option" numFmtId="0">
      <sharedItems containsBlank="1"/>
    </cacheField>
    <cacheField name="Tariff Participation" numFmtId="0">
      <sharedItems containsBlank="1"/>
    </cacheField>
    <cacheField name="Tariff Program" numFmtId="0">
      <sharedItems containsBlank="1"/>
    </cacheField>
    <cacheField name="Tariff Service" numFmtId="0">
      <sharedItems containsBlank="1"/>
    </cacheField>
    <cacheField name="AEP Queue Number" numFmtId="0">
      <sharedItems containsBlank="1"/>
    </cacheField>
    <cacheField name="App Received Date" numFmtId="0">
      <sharedItems containsNonDate="0" containsDate="1" containsString="0" containsBlank="1" minDate="2011-05-23T00:00:00" maxDate="2026-06-05T00:00:00"/>
    </cacheField>
    <cacheField name="App Submit Date" numFmtId="0">
      <sharedItems containsNonDate="0" containsDate="1" containsString="0" containsBlank="1" minDate="2011-05-23T00:00:00" maxDate="2026-06-05T00:00:00"/>
    </cacheField>
    <cacheField name="App Verify Date" numFmtId="0">
      <sharedItems containsNonDate="0" containsDate="1" containsString="0" containsBlank="1" minDate="2019-05-31T00:00:00" maxDate="2026-06-11T00:00:00"/>
    </cacheField>
    <cacheField name="Approval Date" numFmtId="0">
      <sharedItems containsNonDate="0" containsDate="1" containsString="0" containsBlank="1" minDate="2011-05-27T00:00:00" maxDate="2026-06-11T00:00:00"/>
    </cacheField>
    <cacheField name="IA Effective Date" numFmtId="0">
      <sharedItems containsNonDate="0" containsDate="1" containsString="0" containsBlank="1" minDate="2000-01-01T00:00:00" maxDate="2026-06-11T00:00:00"/>
    </cacheField>
    <cacheField name="In Service Date" numFmtId="0">
      <sharedItems containsNonDate="0" containsDate="1" containsString="0" containsBlank="1" minDate="2006-01-26T00:00:00" maxDate="2026-06-17T00:00:00"/>
    </cacheField>
    <cacheField name="In Service Year" numFmtId="0">
      <sharedItems containsString="0" containsBlank="1" containsNumber="1" containsInteger="1" minValue="2006" maxValue="2026" count="19">
        <n v="2024"/>
        <n v="2021"/>
        <n v="2026"/>
        <n v="2025"/>
        <n v="2014"/>
        <n v="2019"/>
        <n v="2023"/>
        <n v="2022"/>
        <n v="2020"/>
        <n v="2017"/>
        <n v="2018"/>
        <n v="2008"/>
        <n v="2013"/>
        <n v="2011"/>
        <n v="2016"/>
        <n v="2006"/>
        <n v="2015"/>
        <n v="2012"/>
        <m/>
      </sharedItems>
    </cacheField>
    <cacheField name="Account Count" numFmtId="0">
      <sharedItems containsBlank="1" count="3">
        <s v="Singular"/>
        <s v="Duplicate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32">
  <r>
    <s v="AEP-77284"/>
    <s v="Extra Mile LLC"/>
    <s v="Appalachian EnergyWorks"/>
    <x v="0"/>
    <s v="In Service"/>
    <s v="Solar"/>
    <s v="N"/>
    <n v="37.619999999999997"/>
    <n v="37.615000000000002"/>
    <s v="038160312"/>
    <n v="1"/>
    <n v="435943714"/>
    <m/>
    <s v="C"/>
    <n v="212"/>
    <n v="211"/>
    <s v="D"/>
    <n v="3422004"/>
    <n v="37.452246700000003"/>
    <n v="-82.523673299999999"/>
    <s v="37830072A00618"/>
    <s v="PJM"/>
    <s v="Kentucky Power"/>
    <s v="KY"/>
    <s v="State"/>
    <s v="N/A"/>
    <s v="KY Power"/>
    <s v="Net Metering"/>
    <s v="BTM"/>
    <s v="AEPDER 24-04117"/>
    <d v="2024-05-20T00:00:00"/>
    <d v="2024-07-25T00:00:00"/>
    <d v="2024-07-30T00:00:00"/>
    <d v="2024-08-07T00:00:00"/>
    <d v="2024-08-07T00:00:00"/>
    <d v="2024-09-03T00:00:00"/>
    <x v="0"/>
    <x v="0"/>
  </r>
  <r>
    <s v="AEP-17617"/>
    <s v="Nathan Carter Tackett"/>
    <s v="Appalachian EnergyWorks"/>
    <x v="0"/>
    <s v="In Service"/>
    <s v="Solar"/>
    <s v="N"/>
    <n v="7.6"/>
    <n v="9.7200000000000006"/>
    <s v="033530082"/>
    <n v="1"/>
    <n v="428777247"/>
    <m/>
    <s v="R"/>
    <n v="20"/>
    <n v="22"/>
    <s v="D"/>
    <n v="3120101"/>
    <n v="37.553260000000002"/>
    <n v="-82.701706700000003"/>
    <n v="38831100000093"/>
    <s v="PJM"/>
    <s v="Kentucky Power"/>
    <s v="KY"/>
    <s v="State"/>
    <s v="N/A"/>
    <s v="KY Power"/>
    <s v="Net Metering"/>
    <s v="BTM"/>
    <s v="AEPDER 20-03394"/>
    <d v="2020-11-18T00:00:00"/>
    <d v="2020-11-11T00:00:00"/>
    <d v="2020-11-19T00:00:00"/>
    <d v="2020-11-19T00:00:00"/>
    <d v="2020-11-19T00:00:00"/>
    <d v="2021-02-05T00:00:00"/>
    <x v="1"/>
    <x v="0"/>
  </r>
  <r>
    <s v="AEP-105283"/>
    <s v="Mother of Good Counsel Catholic Church"/>
    <s v="Appalachian EnergyWorks"/>
    <x v="0"/>
    <s v="In Service"/>
    <s v="Solar"/>
    <s v="N"/>
    <n v="41.47"/>
    <n v="62.92"/>
    <s v="031770537"/>
    <n v="1"/>
    <n v="436035118"/>
    <m/>
    <s v="C"/>
    <n v="211"/>
    <n v="211"/>
    <s v="D"/>
    <n v="3302703"/>
    <n v="37.252115000000003"/>
    <n v="-83.189750000000004"/>
    <s v="37830272B40339"/>
    <s v="PJM"/>
    <s v="Kentucky Power"/>
    <s v="KY"/>
    <s v="State"/>
    <s v="N/A"/>
    <s v="KY Power"/>
    <s v="Net Metering"/>
    <s v="BTM"/>
    <s v="AEPDER 26-02612"/>
    <d v="2026-05-05T00:00:00"/>
    <d v="2026-04-27T00:00:00"/>
    <m/>
    <d v="2026-05-08T00:00:00"/>
    <d v="2026-05-08T00:00:00"/>
    <d v="2026-06-08T00:00:00"/>
    <x v="2"/>
    <x v="0"/>
  </r>
  <r>
    <s v="AEP-88908"/>
    <s v="Nona Callihan"/>
    <s v="BIA Solar LLC"/>
    <x v="0"/>
    <s v="In Service"/>
    <s v="Solar"/>
    <s v="N"/>
    <n v="5.67"/>
    <n v="5.67"/>
    <s v="032476585"/>
    <n v="1"/>
    <n v="428778612"/>
    <m/>
    <s v="R"/>
    <n v="20"/>
    <n v="22"/>
    <s v="D"/>
    <n v="3000701"/>
    <n v="38.683470669999998"/>
    <n v="-82.89282833"/>
    <n v="39830951000056"/>
    <s v="PJM"/>
    <s v="Kentucky Power"/>
    <s v="KY"/>
    <s v="State"/>
    <s v="N/A"/>
    <s v="KY Power"/>
    <s v="Net Metering"/>
    <s v="BTM"/>
    <s v="AEPDER 24-12961"/>
    <d v="2025-05-13T00:00:00"/>
    <d v="2025-05-08T00:00:00"/>
    <d v="2025-05-19T00:00:00"/>
    <d v="2025-04-01T00:00:00"/>
    <d v="2025-04-01T00:00:00"/>
    <d v="2025-05-29T00:00:00"/>
    <x v="3"/>
    <x v="0"/>
  </r>
  <r>
    <s v="AEP-92702"/>
    <s v="Clarence Harless"/>
    <s v="BIA Solar LLC"/>
    <x v="0"/>
    <s v="In Service"/>
    <s v="Solar"/>
    <s v="N"/>
    <n v="7.6"/>
    <n v="8.5"/>
    <s v="036190143"/>
    <n v="1"/>
    <n v="435979505"/>
    <m/>
    <s v="R"/>
    <n v="10"/>
    <n v="15"/>
    <s v="D"/>
    <n v="3000303"/>
    <n v="38.4926587"/>
    <n v="-82.686946800000001"/>
    <s v="38830020C24505"/>
    <s v="PJM"/>
    <s v="Kentucky Power"/>
    <s v="KY"/>
    <s v="State"/>
    <s v="N/A"/>
    <s v="KY Power"/>
    <s v="Net Metering"/>
    <s v="BTM"/>
    <s v="AEPDER 25-03065"/>
    <d v="2025-05-19T00:00:00"/>
    <d v="2025-05-13T00:00:00"/>
    <d v="2025-06-26T00:00:00"/>
    <d v="2025-06-26T00:00:00"/>
    <d v="2025-06-26T00:00:00"/>
    <d v="2025-07-09T00:00:00"/>
    <x v="3"/>
    <x v="0"/>
  </r>
  <r>
    <s v="AEP-79987"/>
    <s v="Robert Powers"/>
    <s v="BIA Solar, LLC"/>
    <x v="0"/>
    <s v="In Service"/>
    <s v="Solar"/>
    <s v="N"/>
    <n v="7.6"/>
    <n v="10.53"/>
    <s v="035091507"/>
    <n v="1"/>
    <n v="435788140"/>
    <m/>
    <s v="R"/>
    <n v="10"/>
    <n v="15"/>
    <s v="D"/>
    <n v="3110902"/>
    <n v="38.573594669999999"/>
    <n v="-82.828056500000002"/>
    <s v="39831073A20527"/>
    <s v="PJM"/>
    <s v="Kentucky Power"/>
    <s v="KY"/>
    <s v="State"/>
    <s v="N/A"/>
    <s v="KY Power"/>
    <s v="Net Metering"/>
    <s v="BTM"/>
    <s v="AEPDER 24-06210"/>
    <d v="2024-06-28T00:00:00"/>
    <d v="2024-09-10T00:00:00"/>
    <d v="2024-09-12T00:00:00"/>
    <d v="2024-09-12T00:00:00"/>
    <d v="2024-09-12T00:00:00"/>
    <d v="2024-10-08T00:00:00"/>
    <x v="0"/>
    <x v="0"/>
  </r>
  <r>
    <s v="AEP-00072"/>
    <s v="Robert Hignite"/>
    <s v="Bogie Electric LLC"/>
    <x v="0"/>
    <s v="In Service"/>
    <s v="Solar"/>
    <s v="N"/>
    <n v="10"/>
    <n v="11.5"/>
    <s v="038006540"/>
    <n v="1"/>
    <n v="428777156"/>
    <m/>
    <s v="R"/>
    <n v="20"/>
    <n v="15"/>
    <s v="D"/>
    <n v="3001003"/>
    <n v="38.333173330000001"/>
    <n v="-82.920887829999998"/>
    <s v="38830182D46166"/>
    <s v="PJM"/>
    <s v="Kentucky Power"/>
    <s v="KY"/>
    <s v="State"/>
    <s v="N/A"/>
    <s v="KY Power"/>
    <s v="Net Metering"/>
    <s v="BTM"/>
    <m/>
    <d v="2014-08-06T00:00:00"/>
    <d v="2014-08-06T00:00:00"/>
    <m/>
    <d v="2014-08-06T00:00:00"/>
    <d v="2014-08-06T00:00:00"/>
    <d v="2014-08-18T00:00:00"/>
    <x v="4"/>
    <x v="0"/>
  </r>
  <r>
    <s v="AEP-29013"/>
    <s v="Webb Jr Van"/>
    <s v="Bruce Electric LLC"/>
    <x v="0"/>
    <s v="In Service"/>
    <s v="Solar"/>
    <s v="N"/>
    <n v="7.48"/>
    <n v="8.14"/>
    <s v="030540279"/>
    <n v="1"/>
    <n v="435893346"/>
    <m/>
    <s v="R"/>
    <n v="20"/>
    <n v="22"/>
    <s v="D"/>
    <n v="3309104"/>
    <n v="37.147588300000002"/>
    <n v="-82.794420000000002"/>
    <s v="37830401D00243"/>
    <s v="PJM"/>
    <s v="Kentucky Power"/>
    <s v="KY"/>
    <s v="State"/>
    <s v="N/A"/>
    <s v="KY Power"/>
    <s v="Net Metering"/>
    <s v="BTM"/>
    <s v="AEPDER 21-08032"/>
    <d v="2021-09-13T00:00:00"/>
    <d v="2021-09-10T00:00:00"/>
    <d v="2021-09-17T00:00:00"/>
    <d v="2021-09-21T00:00:00"/>
    <d v="2021-09-21T00:00:00"/>
    <d v="2021-11-08T00:00:00"/>
    <x v="1"/>
    <x v="0"/>
  </r>
  <r>
    <s v="AEP-20995"/>
    <s v="Bonnie Merrill"/>
    <s v="Bruce Electric LLC"/>
    <x v="0"/>
    <s v="In Service"/>
    <s v="Solar"/>
    <s v="N"/>
    <n v="2.36"/>
    <n v="2.48"/>
    <s v="036369646"/>
    <n v="1"/>
    <n v="441195122"/>
    <m/>
    <s v="R"/>
    <n v="20"/>
    <n v="15"/>
    <s v="D"/>
    <n v="3409303"/>
    <n v="37.753288300000001"/>
    <n v="-82.834193299999995"/>
    <n v="38830856000037"/>
    <s v="PJM"/>
    <s v="Kentucky Power"/>
    <s v="KY"/>
    <s v="State"/>
    <s v="N/A"/>
    <s v="KY Power"/>
    <s v="Net Metering"/>
    <s v="BTM"/>
    <s v="AEPDER 21-01886"/>
    <d v="2021-03-24T00:00:00"/>
    <d v="2021-03-19T00:00:00"/>
    <d v="2021-03-26T00:00:00"/>
    <d v="2021-03-26T00:00:00"/>
    <d v="2021-03-26T00:00:00"/>
    <d v="2021-04-16T00:00:00"/>
    <x v="1"/>
    <x v="0"/>
  </r>
  <r>
    <s v="AEP-58946"/>
    <s v="Boyd County Public Schools"/>
    <s v="CMTA"/>
    <x v="0"/>
    <s v="In Service"/>
    <s v="Solar"/>
    <s v="N"/>
    <n v="40"/>
    <n v="50.4"/>
    <s v="033835484"/>
    <n v="1"/>
    <n v="582450805"/>
    <m/>
    <s v="P"/>
    <n v="213"/>
    <n v="260"/>
    <s v="D"/>
    <n v="3001204"/>
    <n v="38.4340817"/>
    <n v="-82.698170000000005"/>
    <s v="38830092A01035"/>
    <s v="PJM"/>
    <s v="Kentucky Power"/>
    <s v="KY"/>
    <s v="State"/>
    <s v="N/A"/>
    <s v="KY Power"/>
    <s v="Net Metering"/>
    <s v="BTM"/>
    <s v="AEPDER 23-04884"/>
    <d v="2023-06-14T00:00:00"/>
    <d v="2023-06-13T00:00:00"/>
    <d v="2023-06-23T00:00:00"/>
    <d v="2023-07-14T00:00:00"/>
    <d v="2023-07-14T00:00:00"/>
    <d v="2024-05-06T00:00:00"/>
    <x v="0"/>
    <x v="0"/>
  </r>
  <r>
    <s v="AEP-58932"/>
    <s v="Boyd County Public Schools"/>
    <s v="CMTA"/>
    <x v="0"/>
    <s v="In Service"/>
    <s v="Solar"/>
    <s v="N"/>
    <n v="40"/>
    <n v="49.95"/>
    <s v="030799805"/>
    <n v="1"/>
    <n v="582450807"/>
    <m/>
    <s v="P"/>
    <n v="213"/>
    <n v="260"/>
    <s v="D"/>
    <n v="3117601"/>
    <n v="38.428227829999997"/>
    <n v="-82.701357999999999"/>
    <s v="38830092B00284"/>
    <s v="PJM"/>
    <s v="Kentucky Power"/>
    <s v="KY"/>
    <s v="State"/>
    <s v="N/A"/>
    <s v="KY Power"/>
    <s v="Net Metering"/>
    <s v="BTM"/>
    <s v="AEPDER 23-04870"/>
    <d v="2023-06-14T00:00:00"/>
    <d v="2023-08-18T00:00:00"/>
    <d v="2023-12-06T00:00:00"/>
    <d v="2023-12-06T00:00:00"/>
    <d v="2023-12-06T00:00:00"/>
    <d v="2024-05-06T00:00:00"/>
    <x v="0"/>
    <x v="0"/>
  </r>
  <r>
    <s v="AEP-69719"/>
    <s v="Boyd County Public Schools"/>
    <s v="CMTA"/>
    <x v="0"/>
    <s v="In Service"/>
    <s v="Solar"/>
    <s v="N"/>
    <n v="43.2"/>
    <n v="50.4"/>
    <s v="032908146"/>
    <n v="1"/>
    <n v="574041058"/>
    <m/>
    <s v="C"/>
    <n v="211"/>
    <n v="211"/>
    <s v="D"/>
    <n v="3117603"/>
    <n v="38.377642600000001"/>
    <n v="-82.703458999999995"/>
    <s v="38830140B27607"/>
    <s v="PJM"/>
    <s v="Kentucky Power"/>
    <s v="KY"/>
    <s v="State"/>
    <s v="N/A"/>
    <s v="KY Power"/>
    <s v="Net Metering"/>
    <s v="BTM"/>
    <s v="AEPDER 23-13422"/>
    <d v="2025-05-20T00:00:00"/>
    <d v="2023-12-19T00:00:00"/>
    <d v="2025-05-20T00:00:00"/>
    <d v="2024-01-10T00:00:00"/>
    <d v="2024-01-10T00:00:00"/>
    <d v="2025-09-09T00:00:00"/>
    <x v="3"/>
    <x v="0"/>
  </r>
  <r>
    <s v="AEP-58920"/>
    <s v="Boyd County Public Schools"/>
    <s v="CMTA"/>
    <x v="0"/>
    <s v="In Service"/>
    <s v="Solar"/>
    <s v="N"/>
    <n v="40"/>
    <n v="51.75"/>
    <s v="035587134"/>
    <n v="1"/>
    <n v="445749010"/>
    <m/>
    <s v="P"/>
    <n v="213"/>
    <n v="215"/>
    <s v="D"/>
    <n v="3008701"/>
    <n v="38.375001900000001"/>
    <n v="-82.714321499999997"/>
    <s v="38830163C30351"/>
    <s v="PJM"/>
    <s v="Kentucky Power"/>
    <s v="KY"/>
    <s v="State"/>
    <s v="N/A"/>
    <s v="KY Power"/>
    <s v="Net Metering"/>
    <s v="BTM"/>
    <s v="AEPDER 23-04858"/>
    <d v="2023-06-22T00:00:00"/>
    <d v="2023-06-21T00:00:00"/>
    <d v="2023-06-23T00:00:00"/>
    <d v="2023-07-14T00:00:00"/>
    <d v="2023-07-14T00:00:00"/>
    <d v="2024-06-03T00:00:00"/>
    <x v="0"/>
    <x v="0"/>
  </r>
  <r>
    <s v="AEP-00025"/>
    <s v="Hemphill Community Center"/>
    <s v="CMTA Energy Solutions"/>
    <x v="0"/>
    <s v="In Service"/>
    <s v="Solar"/>
    <s v="N"/>
    <n v="29.8"/>
    <n v="29.8"/>
    <s v="033910044"/>
    <n v="1"/>
    <n v="462746731"/>
    <m/>
    <s v="C"/>
    <n v="211"/>
    <n v="211"/>
    <s v="D"/>
    <n v="3413501"/>
    <n v="37.210892000000001"/>
    <n v="-82.706552000000002"/>
    <s v="37830332B00003"/>
    <s v="PJM"/>
    <s v="Kentucky Power"/>
    <s v="KY"/>
    <s v="State"/>
    <s v="N/A"/>
    <s v="KY Power"/>
    <s v="Net Metering"/>
    <s v="BTM"/>
    <m/>
    <d v="2019-03-11T00:00:00"/>
    <d v="2019-03-11T00:00:00"/>
    <m/>
    <d v="2019-05-07T00:00:00"/>
    <d v="2019-05-07T00:00:00"/>
    <d v="2019-09-26T00:00:00"/>
    <x v="5"/>
    <x v="1"/>
  </r>
  <r>
    <s v="AEP-85000"/>
    <s v="Martin Co Bd of Ed"/>
    <s v="Calhoun Construction Services"/>
    <x v="0"/>
    <s v="In Service"/>
    <s v="Solar"/>
    <s v="N"/>
    <n v="40"/>
    <n v="56.16"/>
    <s v="030462532"/>
    <n v="1"/>
    <n v="582450779"/>
    <m/>
    <s v="C"/>
    <n v="211"/>
    <n v="240"/>
    <s v="D"/>
    <n v="3411401"/>
    <n v="37.864900169999999"/>
    <n v="-82.509334659999993"/>
    <s v="38830744C40684"/>
    <s v="PJM"/>
    <s v="Kentucky Power"/>
    <s v="KY"/>
    <s v="State"/>
    <s v="N/A"/>
    <s v="KY Power"/>
    <s v="Net Metering"/>
    <s v="BTM"/>
    <s v="AEPDER 24-10634"/>
    <d v="2025-02-03T00:00:00"/>
    <d v="2025-02-03T00:00:00"/>
    <d v="2025-03-07T00:00:00"/>
    <d v="2025-03-13T00:00:00"/>
    <d v="2025-03-13T00:00:00"/>
    <d v="2025-04-16T00:00:00"/>
    <x v="3"/>
    <x v="0"/>
  </r>
  <r>
    <s v="AEP-59593"/>
    <s v="Char-leigh Arnold"/>
    <s v="Commonwealth Solar, LLC"/>
    <x v="0"/>
    <s v="In Service"/>
    <s v="Solar"/>
    <s v="N"/>
    <n v="19.2"/>
    <n v="24.84"/>
    <s v="037916333"/>
    <n v="1"/>
    <n v="428778238"/>
    <m/>
    <s v="R"/>
    <n v="20"/>
    <n v="15"/>
    <s v="D"/>
    <n v="3307302"/>
    <n v="37.347009409999998"/>
    <n v="-83.116580470000002"/>
    <s v="37830178A20601"/>
    <s v="PJM"/>
    <s v="Kentucky Power"/>
    <s v="KY"/>
    <s v="State"/>
    <s v="N/A"/>
    <s v="KY Power"/>
    <s v="Net Metering"/>
    <s v="BTM"/>
    <s v="AEPDER 23-05439"/>
    <d v="2023-08-01T00:00:00"/>
    <d v="2023-06-23T00:00:00"/>
    <d v="2023-08-02T00:00:00"/>
    <d v="2023-08-02T00:00:00"/>
    <d v="2023-08-02T00:00:00"/>
    <d v="2023-10-03T00:00:00"/>
    <x v="6"/>
    <x v="0"/>
  </r>
  <r>
    <s v="AEP-50781"/>
    <s v="Charles Payton"/>
    <s v="Covenant Solar Tech LLC"/>
    <x v="0"/>
    <s v="In Service"/>
    <s v="Solar"/>
    <s v="N"/>
    <n v="9.43"/>
    <n v="9.43"/>
    <s v="038876081"/>
    <n v="1"/>
    <n v="685220115"/>
    <m/>
    <s v="R"/>
    <n v="20"/>
    <n v="15"/>
    <s v="D"/>
    <n v="3003701"/>
    <n v="38.354080510000003"/>
    <n v="-82.855190829999998"/>
    <s v="38830184A00090"/>
    <s v="PJM"/>
    <s v="Kentucky Power"/>
    <s v="KY"/>
    <s v="State"/>
    <s v="N/A"/>
    <s v="KY Power"/>
    <s v="Net Metering"/>
    <s v="BTM"/>
    <s v="AEPDER 22-15911"/>
    <d v="2022-11-18T00:00:00"/>
    <d v="2022-11-17T00:00:00"/>
    <d v="2022-11-23T00:00:00"/>
    <d v="2022-11-23T00:00:00"/>
    <d v="2022-11-23T00:00:00"/>
    <d v="2022-12-21T00:00:00"/>
    <x v="7"/>
    <x v="0"/>
  </r>
  <r>
    <s v="AEP-46944"/>
    <s v="Billy Moore"/>
    <s v="Covenant Solar Tech LLC"/>
    <x v="0"/>
    <s v="In Service"/>
    <s v="Solar"/>
    <s v="N"/>
    <n v="11.4"/>
    <n v="12.820499999999999"/>
    <s v="034800003"/>
    <n v="1"/>
    <n v="428778012"/>
    <m/>
    <s v="R"/>
    <n v="10"/>
    <n v="15"/>
    <s v="D"/>
    <n v="3010601"/>
    <n v="38.514563299999999"/>
    <n v="-82.690908300000004"/>
    <s v="39831148A00350"/>
    <s v="PJM"/>
    <s v="Kentucky Power"/>
    <s v="KY"/>
    <s v="State"/>
    <s v="N/A"/>
    <s v="KY Power"/>
    <s v="Net Metering"/>
    <s v="BTM"/>
    <s v="AEPDER 22-12523"/>
    <d v="2022-09-07T00:00:00"/>
    <d v="2022-09-02T00:00:00"/>
    <d v="2022-10-27T00:00:00"/>
    <d v="2022-10-27T00:00:00"/>
    <d v="2022-10-27T00:00:00"/>
    <d v="2023-01-20T00:00:00"/>
    <x v="6"/>
    <x v="0"/>
  </r>
  <r>
    <s v="AEP-23584"/>
    <s v="James Brock"/>
    <s v="Customer"/>
    <x v="0"/>
    <s v="In Service"/>
    <s v="Solar"/>
    <s v="N"/>
    <n v="2.1"/>
    <n v="2.1"/>
    <s v="030427686"/>
    <n v="1"/>
    <n v="482815520"/>
    <m/>
    <s v="R"/>
    <n v="20"/>
    <n v="15"/>
    <s v="D"/>
    <n v="3303902"/>
    <n v="37.176085"/>
    <n v="-83.302628830000003"/>
    <s v="37830365D10353"/>
    <s v="PJM"/>
    <s v="Kentucky Power"/>
    <s v="KY"/>
    <s v="State"/>
    <s v="N/A"/>
    <s v="KY Power"/>
    <s v="Net Metering"/>
    <s v="BTM"/>
    <m/>
    <d v="2019-05-21T00:00:00"/>
    <d v="2019-05-21T00:00:00"/>
    <m/>
    <d v="2019-06-11T00:00:00"/>
    <d v="2019-06-11T00:00:00"/>
    <d v="2019-09-23T00:00:00"/>
    <x v="5"/>
    <x v="0"/>
  </r>
  <r>
    <s v="AEP-00074"/>
    <s v="Derrick Mills"/>
    <s v="Daily Green Power"/>
    <x v="0"/>
    <s v="In Service"/>
    <s v="Solar"/>
    <s v="N"/>
    <n v="21"/>
    <n v="24.8"/>
    <s v="031380033"/>
    <n v="1"/>
    <n v="435927713"/>
    <m/>
    <s v="R"/>
    <n v="20"/>
    <n v="22"/>
    <s v="D"/>
    <n v="3116702"/>
    <n v="38.504732832999998"/>
    <n v="-82.757892659999996"/>
    <s v="39831146D00102"/>
    <s v="PJM"/>
    <s v="Kentucky Power"/>
    <s v="KY"/>
    <s v="State"/>
    <s v="N/A"/>
    <s v="KY Power"/>
    <s v="Net Metering"/>
    <s v="BTM"/>
    <m/>
    <d v="2019-09-13T00:00:00"/>
    <d v="2019-09-13T00:00:00"/>
    <m/>
    <d v="2019-10-10T00:00:00"/>
    <d v="2019-10-10T00:00:00"/>
    <d v="2019-10-24T00:00:00"/>
    <x v="5"/>
    <x v="0"/>
  </r>
  <r>
    <s v="AEP-58222"/>
    <s v="George Jordan"/>
    <s v="Design 1 Group"/>
    <x v="0"/>
    <s v="In Service"/>
    <s v="Solar"/>
    <s v="N"/>
    <n v="6.67"/>
    <n v="8.8550000000000004"/>
    <s v="033820329"/>
    <n v="1"/>
    <n v="435738737"/>
    <m/>
    <s v="R"/>
    <n v="20"/>
    <n v="22"/>
    <s v="D"/>
    <n v="3103103"/>
    <n v="38.294280000000001"/>
    <n v="-83.144525000000002"/>
    <n v="38830225000073"/>
    <s v="PJM"/>
    <s v="Kentucky Power"/>
    <s v="KY"/>
    <s v="State"/>
    <s v="N/A"/>
    <s v="KY Power"/>
    <s v="Net Metering"/>
    <s v="BTM"/>
    <s v="AEPDER 23-04270"/>
    <d v="2023-05-17T00:00:00"/>
    <d v="2023-05-02T00:00:00"/>
    <d v="2023-05-17T00:00:00"/>
    <d v="2023-05-17T00:00:00"/>
    <d v="2023-05-17T00:00:00"/>
    <d v="2023-06-09T00:00:00"/>
    <x v="6"/>
    <x v="0"/>
  </r>
  <r>
    <s v="AEP-48312"/>
    <s v="Mike Hedges"/>
    <s v="Design 1 Group"/>
    <x v="0"/>
    <s v="In Service"/>
    <s v="Solar"/>
    <s v="N"/>
    <n v="5.93"/>
    <n v="6.5449999999999999"/>
    <s v="032360148"/>
    <n v="1"/>
    <n v="435738559"/>
    <m/>
    <s v="R"/>
    <n v="10"/>
    <n v="15"/>
    <s v="D"/>
    <n v="3000102"/>
    <n v="38.4669417"/>
    <n v="-82.624578299999996"/>
    <s v="38830046B12199"/>
    <s v="PJM"/>
    <s v="Kentucky Power"/>
    <s v="KY"/>
    <s v="State"/>
    <s v="N/A"/>
    <s v="KY Power"/>
    <s v="Net Metering"/>
    <s v="BTM"/>
    <s v="AEPDER 22-13746"/>
    <d v="2023-10-24T00:00:00"/>
    <d v="2023-10-24T00:00:00"/>
    <d v="2023-11-06T00:00:00"/>
    <d v="2023-11-06T00:00:00"/>
    <d v="2023-11-06T00:00:00"/>
    <d v="2023-11-07T00:00:00"/>
    <x v="6"/>
    <x v="0"/>
  </r>
  <r>
    <s v="AEP-40196"/>
    <s v="Greydon Amburgey"/>
    <s v="Design 1 Group"/>
    <x v="0"/>
    <s v="In Service"/>
    <s v="Solar"/>
    <s v="N"/>
    <n v="4.1900000000000004"/>
    <n v="4.62"/>
    <s v="030870480"/>
    <n v="1"/>
    <n v="428778255"/>
    <m/>
    <s v="R"/>
    <n v="10"/>
    <n v="22"/>
    <s v="D"/>
    <n v="3309302"/>
    <n v="37.221111700000002"/>
    <n v="-83.056626699999995"/>
    <s v="37830323C00165"/>
    <s v="PJM"/>
    <s v="Kentucky Power"/>
    <s v="KY"/>
    <s v="State"/>
    <s v="N/A"/>
    <s v="KY Power"/>
    <s v="Net Metering"/>
    <s v="BTM"/>
    <s v="AEPDER 22-06195"/>
    <d v="2022-10-06T00:00:00"/>
    <d v="2022-10-06T00:00:00"/>
    <d v="2022-11-15T00:00:00"/>
    <d v="2022-11-17T00:00:00"/>
    <d v="2022-11-17T00:00:00"/>
    <d v="2022-12-27T00:00:00"/>
    <x v="7"/>
    <x v="0"/>
  </r>
  <r>
    <s v="AEP-55079"/>
    <s v="Jeffrey Fletcher"/>
    <s v="Design 1 Group"/>
    <x v="0"/>
    <s v="In Service"/>
    <s v="Solar"/>
    <s v="N"/>
    <n v="4.8899999999999997"/>
    <n v="5.39"/>
    <s v="033164760"/>
    <n v="1"/>
    <n v="435657008"/>
    <m/>
    <s v="R"/>
    <n v="10"/>
    <n v="15"/>
    <s v="D"/>
    <n v="3008002"/>
    <n v="38.453530000000001"/>
    <n v="-82.635154999999997"/>
    <s v="38830069C45595"/>
    <s v="PJM"/>
    <s v="Kentucky Power"/>
    <s v="KY"/>
    <s v="State"/>
    <s v="N/A"/>
    <s v="KY Power"/>
    <s v="Net Metering"/>
    <s v="BTM"/>
    <s v="AEPDER 23-01668"/>
    <d v="2023-02-22T00:00:00"/>
    <d v="2023-02-22T00:00:00"/>
    <d v="2023-02-23T00:00:00"/>
    <d v="2023-02-23T00:00:00"/>
    <d v="2023-02-23T00:00:00"/>
    <d v="2023-05-30T00:00:00"/>
    <x v="6"/>
    <x v="0"/>
  </r>
  <r>
    <s v="AEP-32246"/>
    <s v="Helen Daniels"/>
    <s v="Design 1 Group"/>
    <x v="0"/>
    <s v="In Service"/>
    <s v="Solar"/>
    <s v="N"/>
    <n v="4.3499999999999996"/>
    <n v="5.1749999999999998"/>
    <s v="034434879"/>
    <n v="1"/>
    <n v="435693461"/>
    <m/>
    <s v="R"/>
    <n v="20"/>
    <n v="15"/>
    <s v="D"/>
    <n v="3312202"/>
    <n v="37.398281500000003"/>
    <n v="-83.257340999999997"/>
    <n v="37830102000157"/>
    <s v="PJM"/>
    <s v="Kentucky Power"/>
    <s v="KY"/>
    <s v="State"/>
    <s v="N/A"/>
    <s v="KY Power"/>
    <s v="Net Metering"/>
    <s v="BTM"/>
    <s v="AEPDER 21-11255"/>
    <d v="2021-12-16T00:00:00"/>
    <d v="2021-11-18T00:00:00"/>
    <d v="2021-12-16T00:00:00"/>
    <d v="2021-12-17T00:00:00"/>
    <d v="2021-12-17T00:00:00"/>
    <d v="2022-01-17T00:00:00"/>
    <x v="7"/>
    <x v="0"/>
  </r>
  <r>
    <s v="AEP-51035"/>
    <s v="Charles Riffe"/>
    <s v="Design 1 Group"/>
    <x v="0"/>
    <s v="In Service"/>
    <s v="Solar"/>
    <s v="N"/>
    <n v="8.73"/>
    <n v="9.625"/>
    <s v="031261242"/>
    <n v="1"/>
    <n v="435657144"/>
    <m/>
    <s v="R"/>
    <n v="10"/>
    <n v="15"/>
    <s v="D"/>
    <n v="3000202"/>
    <n v="38.257299199999999"/>
    <n v="-82.662106899999998"/>
    <s v="38830285B10090"/>
    <s v="PJM"/>
    <s v="Kentucky Power"/>
    <s v="KY"/>
    <s v="State"/>
    <s v="N/A"/>
    <s v="KY Power"/>
    <s v="Net Metering"/>
    <s v="BTM"/>
    <s v="AEPDER 22-16131"/>
    <d v="2022-11-17T00:00:00"/>
    <d v="2022-11-16T00:00:00"/>
    <d v="2022-11-17T00:00:00"/>
    <d v="2022-11-17T00:00:00"/>
    <d v="2022-11-17T00:00:00"/>
    <d v="2023-08-30T00:00:00"/>
    <x v="6"/>
    <x v="0"/>
  </r>
  <r>
    <s v="AEP-53208"/>
    <s v="Beverly Hazlett"/>
    <s v="Design 1 Group"/>
    <x v="0"/>
    <s v="In Service"/>
    <s v="Solar"/>
    <s v="N"/>
    <n v="5.58"/>
    <n v="6.16"/>
    <s v="034090449"/>
    <n v="1"/>
    <n v="435738556"/>
    <m/>
    <s v="R"/>
    <n v="20"/>
    <n v="15"/>
    <s v="D"/>
    <n v="3008001"/>
    <n v="38.446521699999998"/>
    <n v="-82.631261699999996"/>
    <s v="38830069D37101"/>
    <s v="PJM"/>
    <s v="Kentucky Power"/>
    <s v="KY"/>
    <s v="State"/>
    <s v="N/A"/>
    <s v="KY Power"/>
    <s v="Net Metering"/>
    <s v="BTM"/>
    <s v="AEPDER 23-00138"/>
    <d v="2023-02-01T00:00:00"/>
    <d v="2023-01-05T00:00:00"/>
    <d v="2023-02-06T00:00:00"/>
    <d v="2023-02-06T00:00:00"/>
    <d v="2023-02-06T00:00:00"/>
    <d v="2023-08-24T00:00:00"/>
    <x v="6"/>
    <x v="0"/>
  </r>
  <r>
    <s v="AEP-57120"/>
    <s v="Timothy Mahoney"/>
    <s v="Design 1 Group"/>
    <x v="0"/>
    <s v="In Service"/>
    <s v="Solar"/>
    <s v="N"/>
    <n v="6.67"/>
    <n v="8.8550000000000004"/>
    <s v="035390361"/>
    <n v="1"/>
    <n v="435704386"/>
    <m/>
    <s v="R"/>
    <n v="10"/>
    <n v="15"/>
    <s v="D"/>
    <n v="3008002"/>
    <n v="38.461793299999997"/>
    <n v="-82.626131700000002"/>
    <s v="38830045D47589"/>
    <s v="PJM"/>
    <s v="Kentucky Power"/>
    <s v="KY"/>
    <s v="State"/>
    <s v="N/A"/>
    <s v="KY Power"/>
    <s v="Net Metering"/>
    <s v="BTM"/>
    <s v="AEPDER 23-03328"/>
    <d v="2023-04-10T00:00:00"/>
    <d v="2023-04-10T00:00:00"/>
    <d v="2023-04-12T00:00:00"/>
    <d v="2023-04-12T00:00:00"/>
    <d v="2023-04-12T00:00:00"/>
    <d v="2023-04-19T00:00:00"/>
    <x v="6"/>
    <x v="0"/>
  </r>
  <r>
    <s v="AEP-50685"/>
    <s v="Nadine Maynard Sanders"/>
    <s v="Design 1 Group"/>
    <x v="0"/>
    <s v="In Service"/>
    <s v="Solar"/>
    <s v="N"/>
    <n v="6.98"/>
    <n v="7.7"/>
    <s v="034990482"/>
    <n v="1"/>
    <n v="535500064"/>
    <m/>
    <s v="R"/>
    <n v="20"/>
    <n v="22"/>
    <s v="D"/>
    <n v="3421001"/>
    <n v="37.271938300000002"/>
    <n v="-82.401570000000007"/>
    <n v="37820267000063"/>
    <s v="PJM"/>
    <s v="Kentucky Power"/>
    <s v="KY"/>
    <s v="State"/>
    <s v="N/A"/>
    <s v="KY Power"/>
    <s v="Net Metering"/>
    <s v="BTM"/>
    <s v="AEPDER 22-15835"/>
    <d v="2022-11-18T00:00:00"/>
    <d v="2022-11-18T00:00:00"/>
    <d v="2022-11-21T00:00:00"/>
    <d v="2022-11-21T00:00:00"/>
    <d v="2022-11-21T00:00:00"/>
    <d v="2023-04-12T00:00:00"/>
    <x v="6"/>
    <x v="0"/>
  </r>
  <r>
    <s v="AEP-38996"/>
    <s v="Joe Easterling"/>
    <s v="Design 1 Group"/>
    <x v="0"/>
    <s v="In Service"/>
    <s v="Solar"/>
    <s v="N"/>
    <n v="4.1900000000000004"/>
    <n v="4.62"/>
    <s v="038794504"/>
    <n v="1"/>
    <n v="455049184"/>
    <m/>
    <s v="R"/>
    <n v="10"/>
    <n v="22"/>
    <s v="D"/>
    <n v="3000303"/>
    <n v="38.468448299999999"/>
    <n v="-82.694753300000002"/>
    <s v="38830044B00226"/>
    <s v="PJM"/>
    <s v="Kentucky Power"/>
    <s v="KY"/>
    <s v="State"/>
    <s v="N/A"/>
    <s v="KY Power"/>
    <s v="Net Metering"/>
    <s v="BTM"/>
    <s v="AEPDER 22-05010"/>
    <d v="2022-06-08T00:00:00"/>
    <d v="2022-07-18T00:00:00"/>
    <d v="2022-08-25T00:00:00"/>
    <d v="2022-08-25T00:00:00"/>
    <d v="2022-08-25T00:00:00"/>
    <d v="2023-01-09T00:00:00"/>
    <x v="6"/>
    <x v="0"/>
  </r>
  <r>
    <s v="AEP-29613"/>
    <s v="Norman Hensley"/>
    <s v="Design 1 Group"/>
    <x v="0"/>
    <s v="In Service"/>
    <s v="Solar"/>
    <s v="N"/>
    <n v="5.8"/>
    <n v="6.9"/>
    <s v="034331669"/>
    <n v="1"/>
    <n v="435657276"/>
    <m/>
    <s v="R"/>
    <n v="20"/>
    <n v="22"/>
    <s v="D"/>
    <n v="3308602"/>
    <n v="37.171818999999999"/>
    <n v="-82.918318330000005"/>
    <s v="37830374D00063"/>
    <s v="PJM"/>
    <s v="Kentucky Power"/>
    <s v="KY"/>
    <s v="State"/>
    <s v="N/A"/>
    <s v="KY Power"/>
    <s v="Net Metering"/>
    <s v="BTM"/>
    <s v="AEPDER 21-08632"/>
    <d v="2021-09-24T00:00:00"/>
    <d v="2021-09-24T00:00:00"/>
    <d v="2021-09-29T00:00:00"/>
    <d v="2021-09-30T00:00:00"/>
    <d v="2021-09-30T00:00:00"/>
    <d v="2021-11-08T00:00:00"/>
    <x v="1"/>
    <x v="0"/>
  </r>
  <r>
    <s v="AEP-30479"/>
    <s v="Shafter Mullins"/>
    <s v="Design 1 Group"/>
    <x v="0"/>
    <s v="In Service"/>
    <s v="Solar"/>
    <s v="N"/>
    <n v="2.9"/>
    <n v="3.45"/>
    <s v="031400100"/>
    <n v="1"/>
    <n v="435892368"/>
    <m/>
    <s v="R"/>
    <n v="20"/>
    <n v="22"/>
    <s v="D"/>
    <n v="3413503"/>
    <n v="37.179344999999998"/>
    <n v="-82.683999999999997"/>
    <s v="37830380C00039"/>
    <s v="PJM"/>
    <s v="Kentucky Power"/>
    <s v="KY"/>
    <s v="State"/>
    <s v="N/A"/>
    <s v="KY Power"/>
    <s v="Net Metering"/>
    <s v="BTM"/>
    <s v="AEPDER 21-09495"/>
    <d v="2021-10-12T00:00:00"/>
    <d v="2021-10-12T00:00:00"/>
    <d v="2021-10-14T00:00:00"/>
    <d v="2021-10-21T00:00:00"/>
    <d v="2021-10-21T00:00:00"/>
    <d v="2021-12-02T00:00:00"/>
    <x v="1"/>
    <x v="0"/>
  </r>
  <r>
    <s v="AEP-53097"/>
    <s v="Timothy Gallion"/>
    <s v="Design 1 Group"/>
    <x v="0"/>
    <s v="In Service"/>
    <s v="Solar"/>
    <s v="N"/>
    <n v="13.26"/>
    <n v="14.63"/>
    <s v="030340920"/>
    <n v="1"/>
    <n v="455049341"/>
    <m/>
    <s v="R"/>
    <n v="20"/>
    <n v="22"/>
    <s v="D"/>
    <n v="3001002"/>
    <n v="38.201266699999998"/>
    <n v="-82.925743299999993"/>
    <n v="38830350000048"/>
    <s v="PJM"/>
    <s v="Kentucky Power"/>
    <s v="KY"/>
    <s v="State"/>
    <s v="N/A"/>
    <s v="KY Power"/>
    <s v="Net Metering"/>
    <s v="BTM"/>
    <s v="AEPDER 23-00045"/>
    <d v="2023-03-22T00:00:00"/>
    <d v="2023-02-27T00:00:00"/>
    <d v="2023-03-23T00:00:00"/>
    <d v="2023-03-23T00:00:00"/>
    <d v="2023-03-23T00:00:00"/>
    <d v="2023-04-20T00:00:00"/>
    <x v="6"/>
    <x v="0"/>
  </r>
  <r>
    <s v="AEP-65365"/>
    <s v="HENRY ROBINSON"/>
    <s v="Design 1 Group"/>
    <x v="0"/>
    <s v="In Service"/>
    <s v="Solar"/>
    <s v="N"/>
    <n v="6.96"/>
    <n v="9.6"/>
    <s v="034953013"/>
    <n v="1"/>
    <n v="435657116"/>
    <m/>
    <s v="R"/>
    <n v="20"/>
    <n v="15"/>
    <s v="D"/>
    <n v="3411401"/>
    <n v="37.9258387"/>
    <n v="-82.484389800000002"/>
    <s v="38820649B00129"/>
    <s v="PJM"/>
    <s v="Kentucky Power"/>
    <s v="KY"/>
    <s v="State"/>
    <s v="N/A"/>
    <s v="KY Power"/>
    <s v="Net Metering"/>
    <s v="BTM"/>
    <s v="AEPDER 23-10260"/>
    <d v="2023-09-13T00:00:00"/>
    <d v="2023-09-13T00:00:00"/>
    <d v="2023-09-15T00:00:00"/>
    <d v="2023-09-15T00:00:00"/>
    <d v="2023-09-15T00:00:00"/>
    <d v="2023-10-04T00:00:00"/>
    <x v="6"/>
    <x v="0"/>
  </r>
  <r>
    <s v="AEP-27118"/>
    <s v="Tiffany M Roberts"/>
    <s v="Design 1 Group"/>
    <x v="0"/>
    <s v="In Service"/>
    <s v="Solar"/>
    <s v="N"/>
    <n v="4.6399999999999997"/>
    <n v="5.52"/>
    <s v="036390195"/>
    <n v="1"/>
    <n v="435928609"/>
    <m/>
    <s v="R"/>
    <n v="20"/>
    <n v="22"/>
    <s v="D"/>
    <n v="3407103"/>
    <n v="37.351939999999999"/>
    <n v="-82.811854999999994"/>
    <n v="37830185000004"/>
    <s v="PJM"/>
    <s v="Kentucky Power"/>
    <s v="KY"/>
    <s v="State"/>
    <s v="N/A"/>
    <s v="KY Power"/>
    <s v="Net Metering"/>
    <s v="BTM"/>
    <s v="AEPDER 21-06143"/>
    <d v="2021-09-14T00:00:00"/>
    <d v="2021-07-26T00:00:00"/>
    <d v="2021-09-23T00:00:00"/>
    <d v="2021-09-24T00:00:00"/>
    <d v="2021-09-24T00:00:00"/>
    <d v="2021-11-22T00:00:00"/>
    <x v="1"/>
    <x v="0"/>
  </r>
  <r>
    <s v="AEP-46320"/>
    <s v="Dustin Ballard"/>
    <s v="Design 1 Group"/>
    <x v="0"/>
    <s v="In Service"/>
    <s v="Solar"/>
    <s v="N"/>
    <n v="10.119999999999999"/>
    <n v="11.164999999999999"/>
    <s v="034489870"/>
    <n v="1"/>
    <n v="685219785"/>
    <m/>
    <s v="R"/>
    <n v="20"/>
    <n v="15"/>
    <s v="D"/>
    <n v="3303901"/>
    <n v="37.1891854"/>
    <n v="-83.421240900000001"/>
    <n v="37830338000005"/>
    <s v="PJM"/>
    <s v="Kentucky Power"/>
    <s v="KY"/>
    <s v="State"/>
    <s v="N/A"/>
    <s v="KY Power"/>
    <s v="Net Metering"/>
    <s v="BTM"/>
    <s v="AEPDER 22-11930"/>
    <d v="2022-08-24T00:00:00"/>
    <d v="2022-08-24T00:00:00"/>
    <d v="2022-09-09T00:00:00"/>
    <d v="2022-09-09T00:00:00"/>
    <d v="2022-09-09T00:00:00"/>
    <d v="2022-10-17T00:00:00"/>
    <x v="7"/>
    <x v="0"/>
  </r>
  <r>
    <s v="AEP-59635"/>
    <s v="Rita Rice"/>
    <s v="Design 1 Grroup"/>
    <x v="0"/>
    <s v="In Service"/>
    <s v="Solar"/>
    <s v="N"/>
    <n v="6.98"/>
    <n v="7.7"/>
    <s v="035110458"/>
    <n v="1"/>
    <n v="435718927"/>
    <m/>
    <s v="R"/>
    <n v="20"/>
    <n v="22"/>
    <s v="D"/>
    <n v="3000203"/>
    <n v="38.130051166000001"/>
    <n v="-82.679219500000002"/>
    <n v="38830428000182"/>
    <s v="PJM"/>
    <s v="Kentucky Power"/>
    <s v="KY"/>
    <s v="State"/>
    <s v="N/A"/>
    <s v="KY Power"/>
    <s v="Net Metering"/>
    <s v="BTM"/>
    <s v="AEPDER 23-05481"/>
    <d v="2023-06-01T00:00:00"/>
    <d v="2023-06-01T00:00:00"/>
    <d v="2023-06-05T00:00:00"/>
    <d v="2023-06-05T00:00:00"/>
    <d v="2023-06-05T00:00:00"/>
    <d v="2023-08-22T00:00:00"/>
    <x v="6"/>
    <x v="0"/>
  </r>
  <r>
    <s v="AEP-27158"/>
    <s v="Larry Mullins Jr."/>
    <s v="Design 1 Solar"/>
    <x v="0"/>
    <s v="In Service"/>
    <s v="Solar"/>
    <s v="N"/>
    <n v="6.96"/>
    <n v="8.2799999999999994"/>
    <s v="032550339"/>
    <n v="1"/>
    <n v="435657253"/>
    <m/>
    <s v="R"/>
    <n v="20"/>
    <n v="22"/>
    <s v="D"/>
    <n v="3422002"/>
    <n v="37.349724999999999"/>
    <n v="-82.5576717"/>
    <s v="37830191C00072"/>
    <s v="PJM"/>
    <s v="Kentucky Power"/>
    <s v="KY"/>
    <s v="State"/>
    <s v="N/A"/>
    <s v="KY Power"/>
    <s v="Net Metering"/>
    <s v="BTM"/>
    <s v="AEPDER 21-06183"/>
    <d v="2021-08-10T00:00:00"/>
    <d v="2021-07-27T00:00:00"/>
    <d v="2021-08-12T00:00:00"/>
    <d v="2021-08-13T00:00:00"/>
    <d v="2021-08-13T00:00:00"/>
    <d v="2021-10-14T00:00:00"/>
    <x v="1"/>
    <x v="0"/>
  </r>
  <r>
    <s v="AEP-17197"/>
    <s v="Derrick Hall"/>
    <s v="Driven Solar"/>
    <x v="0"/>
    <s v="In Service"/>
    <s v="Solar"/>
    <s v="N"/>
    <n v="28.8"/>
    <n v="28.8"/>
    <s v="038172823"/>
    <n v="1"/>
    <n v="581510067"/>
    <m/>
    <s v="P"/>
    <n v="216"/>
    <n v="240"/>
    <s v="D"/>
    <n v="3302701"/>
    <n v="37.241826699999997"/>
    <n v="-83.185666699999999"/>
    <s v="37830296C21496"/>
    <s v="PJM"/>
    <s v="Kentucky Power"/>
    <s v="KY"/>
    <s v="State"/>
    <s v="N/A"/>
    <s v="KY Power"/>
    <s v="Net Metering"/>
    <s v="BTM"/>
    <s v="AEPDER 20-02974"/>
    <d v="2020-11-16T00:00:00"/>
    <d v="2020-11-16T00:00:00"/>
    <d v="2020-11-23T00:00:00"/>
    <d v="2020-12-15T00:00:00"/>
    <d v="2020-12-15T00:00:00"/>
    <d v="2021-02-05T00:00:00"/>
    <x v="1"/>
    <x v="0"/>
  </r>
  <r>
    <s v="AEP-17192"/>
    <s v="City of Hazard"/>
    <s v="Driven Solar"/>
    <x v="0"/>
    <s v="In Service"/>
    <s v="Solar"/>
    <s v="N"/>
    <n v="15.12"/>
    <n v="15.12"/>
    <s v="032960184"/>
    <n v="1"/>
    <n v="455078392"/>
    <m/>
    <s v="P"/>
    <n v="216"/>
    <n v="211"/>
    <s v="D"/>
    <n v="3300601"/>
    <n v="37.251874999999998"/>
    <n v="-83.195741699999999"/>
    <s v="37830272B41129"/>
    <s v="PJM"/>
    <s v="Kentucky Power"/>
    <s v="KY"/>
    <s v="State"/>
    <s v="N/A"/>
    <s v="KY Power"/>
    <s v="Net Metering"/>
    <s v="BTM"/>
    <s v="AEPDER 20-02969"/>
    <d v="2020-11-16T00:00:00"/>
    <d v="2020-11-16T00:00:00"/>
    <d v="2020-11-17T00:00:00"/>
    <d v="2020-11-19T00:00:00"/>
    <d v="2020-11-19T00:00:00"/>
    <d v="2020-12-27T00:00:00"/>
    <x v="8"/>
    <x v="0"/>
  </r>
  <r>
    <s v="AEP-57266"/>
    <s v="Matthew Blicharz"/>
    <s v="EAFKY"/>
    <x v="0"/>
    <s v="In Service"/>
    <s v="Solar"/>
    <s v="N"/>
    <n v="5"/>
    <n v="9.9"/>
    <s v="032240166"/>
    <n v="1"/>
    <n v="435657142"/>
    <m/>
    <s v="R"/>
    <n v="10"/>
    <n v="22"/>
    <s v="D"/>
    <n v="3451202"/>
    <n v="37.197406700000002"/>
    <n v="-82.644218300000006"/>
    <s v="37830357D00059"/>
    <s v="PJM"/>
    <s v="Kentucky Power"/>
    <s v="KY"/>
    <s v="State"/>
    <s v="N/A"/>
    <s v="KY Power"/>
    <s v="Net Metering"/>
    <s v="BTM"/>
    <s v="AEPDER 23-03459"/>
    <d v="2023-11-08T00:00:00"/>
    <d v="2023-11-08T00:00:00"/>
    <d v="2023-11-15T00:00:00"/>
    <d v="2023-11-15T00:00:00"/>
    <d v="2023-11-15T00:00:00"/>
    <d v="2023-12-08T00:00:00"/>
    <x v="6"/>
    <x v="0"/>
  </r>
  <r>
    <s v="AEP-46708"/>
    <s v="Jones Oil Company"/>
    <s v="EAFKY"/>
    <x v="0"/>
    <s v="In Service"/>
    <s v="Solar"/>
    <s v="Y"/>
    <n v="33.299999999999997"/>
    <n v="30.03"/>
    <s v="038668566"/>
    <n v="1"/>
    <n v="436009484"/>
    <m/>
    <s v="I"/>
    <n v="221"/>
    <n v="211"/>
    <s v="D"/>
    <n v="3402003"/>
    <n v="37.535112900000001"/>
    <n v="-82.5657602"/>
    <s v="38831127A40859"/>
    <s v="PJM"/>
    <s v="Kentucky Power"/>
    <s v="KY"/>
    <s v="State"/>
    <s v="N/A"/>
    <s v="KY Power"/>
    <s v="Net Metering"/>
    <s v="BTM"/>
    <s v="AEPDER 22-12293"/>
    <d v="2023-01-30T00:00:00"/>
    <d v="2023-01-30T00:00:00"/>
    <d v="2022-12-06T00:00:00"/>
    <d v="2022-12-09T00:00:00"/>
    <d v="2022-12-09T00:00:00"/>
    <d v="2023-01-17T00:00:00"/>
    <x v="6"/>
    <x v="0"/>
  </r>
  <r>
    <s v="AEP-33725"/>
    <s v="Brenda Cox"/>
    <s v="EAFKY"/>
    <x v="0"/>
    <s v="In Service"/>
    <s v="Solar"/>
    <s v="N"/>
    <n v="10"/>
    <n v="10.199999999999999"/>
    <s v="039152619"/>
    <n v="1"/>
    <n v="435893428"/>
    <m/>
    <s v="R"/>
    <n v="20"/>
    <n v="15"/>
    <s v="D"/>
    <n v="3413402"/>
    <n v="37.463934330000001"/>
    <n v="-82.832094159999997"/>
    <s v="37830041B10116"/>
    <s v="PJM"/>
    <s v="Kentucky Power"/>
    <s v="KY"/>
    <s v="State"/>
    <s v="N/A"/>
    <s v="KY Power"/>
    <s v="Net Metering"/>
    <s v="BTM"/>
    <s v="AEPDER 21-12733"/>
    <d v="2022-02-09T00:00:00"/>
    <d v="2022-02-09T00:00:00"/>
    <d v="2022-05-04T00:00:00"/>
    <d v="2022-05-05T00:00:00"/>
    <d v="2022-05-05T00:00:00"/>
    <d v="2022-06-14T00:00:00"/>
    <x v="7"/>
    <x v="0"/>
  </r>
  <r>
    <s v="AEP-48931"/>
    <s v="Lori Smith-Ward"/>
    <s v="EAFKYLLC"/>
    <x v="0"/>
    <s v="In Service"/>
    <s v="Solar"/>
    <s v="N"/>
    <n v="19.350000000000001"/>
    <n v="19.350000000000001"/>
    <s v="038527744"/>
    <n v="1"/>
    <n v="428777987"/>
    <m/>
    <s v="R"/>
    <n v="20"/>
    <n v="22"/>
    <s v="D"/>
    <n v="3409003"/>
    <n v="37.824033999999997"/>
    <n v="-82.85112599"/>
    <s v="38830784C21518"/>
    <s v="PJM"/>
    <s v="Kentucky Power"/>
    <s v="KY"/>
    <s v="State"/>
    <s v="N/A"/>
    <s v="KY Power"/>
    <s v="Net Metering"/>
    <s v="BTM"/>
    <s v="AEPPRE 22-00602"/>
    <d v="2022-11-07T00:00:00"/>
    <d v="2022-11-07T00:00:00"/>
    <d v="2023-02-20T00:00:00"/>
    <d v="2023-02-20T00:00:00"/>
    <d v="2023-02-20T00:00:00"/>
    <d v="2023-02-28T00:00:00"/>
    <x v="6"/>
    <x v="0"/>
  </r>
  <r>
    <s v="AEP-37146"/>
    <s v="Roger Bentley"/>
    <s v="EAFKYLLC"/>
    <x v="0"/>
    <s v="In Service"/>
    <s v="Solar"/>
    <s v="N"/>
    <n v="9.7899999999999991"/>
    <n v="9.7899999999999991"/>
    <s v="030280191"/>
    <n v="1"/>
    <n v="484785800"/>
    <m/>
    <s v="R"/>
    <n v="20"/>
    <n v="22"/>
    <s v="D"/>
    <n v="3407101"/>
    <n v="37.373518300000001"/>
    <n v="-82.783716699999999"/>
    <n v="37830162000124"/>
    <s v="PJM"/>
    <s v="Kentucky Power"/>
    <s v="KY"/>
    <s v="State"/>
    <s v="N/A"/>
    <s v="KY Power"/>
    <s v="Net Metering"/>
    <s v="BTM"/>
    <s v="AEPDER 22-03182"/>
    <d v="2022-04-12T00:00:00"/>
    <d v="2022-04-04T00:00:00"/>
    <d v="2022-04-12T00:00:00"/>
    <d v="2022-04-12T00:00:00"/>
    <d v="2022-04-12T00:00:00"/>
    <d v="2022-05-09T00:00:00"/>
    <x v="7"/>
    <x v="0"/>
  </r>
  <r>
    <s v="AEP-35806"/>
    <s v="Steven Hall"/>
    <s v="Eastern Air Flow KY"/>
    <x v="0"/>
    <s v="In Service"/>
    <s v="Solar"/>
    <s v="N"/>
    <n v="10.24"/>
    <n v="10.234999999999999"/>
    <s v="037282348"/>
    <n v="1"/>
    <n v="685219768"/>
    <m/>
    <s v="R"/>
    <n v="20"/>
    <n v="15"/>
    <s v="D"/>
    <n v="3311701"/>
    <n v="37.346811700000003"/>
    <n v="-83.245966699999997"/>
    <s v="37830175A20260"/>
    <s v="PJM"/>
    <s v="Kentucky Power"/>
    <s v="KY"/>
    <s v="State"/>
    <s v="N/A"/>
    <s v="KY Power"/>
    <s v="Net Metering"/>
    <s v="BTM"/>
    <s v="AEPDER 22-01844"/>
    <d v="2022-02-22T00:00:00"/>
    <d v="2022-02-22T00:00:00"/>
    <d v="2022-02-24T00:00:00"/>
    <d v="2022-02-24T00:00:00"/>
    <d v="2022-02-24T00:00:00"/>
    <d v="2022-07-05T00:00:00"/>
    <x v="7"/>
    <x v="0"/>
  </r>
  <r>
    <s v="AEP-25370"/>
    <s v="David Deskins"/>
    <s v="Eastern Air Flow Ky LLC"/>
    <x v="0"/>
    <s v="In Service"/>
    <s v="Solar"/>
    <s v="N"/>
    <n v="15.02"/>
    <n v="15.015000000000001"/>
    <s v="035480019"/>
    <n v="1"/>
    <n v="436006987"/>
    <m/>
    <s v="R"/>
    <n v="20"/>
    <n v="22"/>
    <s v="D"/>
    <n v="3402001"/>
    <n v="37.503533300000001"/>
    <n v="-82.547058300000003"/>
    <s v="38831151D00526"/>
    <s v="PJM"/>
    <s v="Kentucky Power"/>
    <s v="KY"/>
    <s v="State"/>
    <s v="N/A"/>
    <s v="KY Power"/>
    <s v="Net Metering"/>
    <s v="BTM"/>
    <s v="AEPDER 21-04596"/>
    <d v="2021-06-24T00:00:00"/>
    <d v="2021-12-29T00:00:00"/>
    <d v="2021-07-29T00:00:00"/>
    <d v="2021-07-29T00:00:00"/>
    <d v="2021-07-29T00:00:00"/>
    <d v="2022-03-11T00:00:00"/>
    <x v="7"/>
    <x v="0"/>
  </r>
  <r>
    <s v="AEP-00021"/>
    <s v="Stephanie Dunaway"/>
    <s v="Eastern Air Flow of Kentucky"/>
    <x v="0"/>
    <s v="In Service"/>
    <s v="Solar"/>
    <s v="N"/>
    <n v="4"/>
    <n v="4.8"/>
    <s v="039320154"/>
    <n v="1"/>
    <n v="467023411"/>
    <m/>
    <s v="R"/>
    <n v="20"/>
    <n v="22"/>
    <s v="D"/>
    <n v="3000303"/>
    <n v="38.466351699999997"/>
    <n v="-82.715043300000005"/>
    <n v="38830043000268"/>
    <s v="PJM"/>
    <s v="Kentucky Power"/>
    <s v="KY"/>
    <s v="State"/>
    <s v="N/A"/>
    <s v="KY Power"/>
    <s v="Net Metering"/>
    <s v="BTM"/>
    <m/>
    <d v="2019-06-24T00:00:00"/>
    <d v="2019-06-24T00:00:00"/>
    <m/>
    <d v="2019-07-02T00:00:00"/>
    <d v="2019-07-02T00:00:00"/>
    <d v="2019-07-19T00:00:00"/>
    <x v="5"/>
    <x v="0"/>
  </r>
  <r>
    <s v="AEP-24543"/>
    <s v="Jada Webb"/>
    <s v="Eastern Air Flow of Kentucky"/>
    <x v="0"/>
    <s v="In Service"/>
    <s v="Solar"/>
    <s v="N"/>
    <n v="7.5"/>
    <n v="7.5"/>
    <s v="031180227"/>
    <n v="1"/>
    <n v="435912726"/>
    <m/>
    <s v="R"/>
    <n v="20"/>
    <n v="22"/>
    <s v="D"/>
    <n v="3409002"/>
    <n v="37.828045000000003"/>
    <n v="-82.818803299999999"/>
    <s v="38830785A30511"/>
    <s v="PJM"/>
    <s v="Kentucky Power"/>
    <s v="KY"/>
    <s v="State"/>
    <s v="N/A"/>
    <s v="KY Power"/>
    <s v="Net Metering"/>
    <s v="BTM"/>
    <s v="AEPDER 21-03770"/>
    <d v="2021-06-09T00:00:00"/>
    <d v="2021-05-20T00:00:00"/>
    <d v="2021-07-29T00:00:00"/>
    <d v="2021-07-29T00:00:00"/>
    <d v="2021-07-29T00:00:00"/>
    <d v="2021-08-25T00:00:00"/>
    <x v="1"/>
    <x v="0"/>
  </r>
  <r>
    <s v="AEP-25364"/>
    <s v="Ernest Jeanne Smith"/>
    <s v="Eastern Air Flow KY"/>
    <x v="0"/>
    <s v="In Service"/>
    <s v="Solar"/>
    <s v="N"/>
    <n v="10"/>
    <n v="10.01"/>
    <s v="037843668"/>
    <n v="1"/>
    <n v="435892952"/>
    <m/>
    <s v="R"/>
    <n v="10"/>
    <n v="15"/>
    <s v="D"/>
    <n v="3120102"/>
    <n v="37.59972183"/>
    <n v="-82.66057816"/>
    <s v="38831053A00179"/>
    <s v="PJM"/>
    <s v="Kentucky Power"/>
    <s v="KY"/>
    <s v="State"/>
    <s v="N/A"/>
    <s v="KY Power"/>
    <s v="Net Metering"/>
    <s v="BTM"/>
    <s v="AEPDER 21-04590"/>
    <d v="2021-06-24T00:00:00"/>
    <d v="2021-06-14T00:00:00"/>
    <d v="2021-07-29T00:00:00"/>
    <d v="2021-07-29T00:00:00"/>
    <d v="2021-07-29T00:00:00"/>
    <d v="2021-08-27T00:00:00"/>
    <x v="1"/>
    <x v="0"/>
  </r>
  <r>
    <s v="AEP-37687"/>
    <s v="Scott Nelson"/>
    <s v="Eastern Airflow KY LLC"/>
    <x v="0"/>
    <s v="In Service"/>
    <s v="Solar"/>
    <s v="N"/>
    <n v="10"/>
    <n v="10.68"/>
    <s v="033250185"/>
    <n v="1"/>
    <n v="435979595"/>
    <m/>
    <s v="R"/>
    <n v="20"/>
    <n v="22"/>
    <s v="D"/>
    <n v="3001204"/>
    <n v="38.426130530000002"/>
    <n v="-82.682681099999996"/>
    <s v="38830092C00705"/>
    <s v="PJM"/>
    <s v="Kentucky Power"/>
    <s v="KY"/>
    <s v="State"/>
    <s v="N/A"/>
    <s v="KY Power"/>
    <s v="Net Metering"/>
    <s v="BTM"/>
    <s v="AEPDER 22-03714"/>
    <d v="2022-09-27T00:00:00"/>
    <d v="2022-09-27T00:00:00"/>
    <d v="2022-11-15T00:00:00"/>
    <d v="2022-11-16T00:00:00"/>
    <d v="2022-11-16T00:00:00"/>
    <d v="2023-04-19T00:00:00"/>
    <x v="6"/>
    <x v="0"/>
  </r>
  <r>
    <s v="AEP-60944"/>
    <s v="Christopher Carter"/>
    <s v="Eastern Airflow of KY"/>
    <x v="0"/>
    <s v="In Service"/>
    <s v="Solar"/>
    <s v="N"/>
    <n v="7.09"/>
    <n v="7.085"/>
    <s v="039749726"/>
    <n v="1"/>
    <n v="435738444"/>
    <m/>
    <s v="R"/>
    <n v="20"/>
    <n v="15"/>
    <s v="D"/>
    <n v="3000202"/>
    <n v="38.227500169999999"/>
    <n v="-82.614881330000003"/>
    <s v="38830334A30189"/>
    <s v="PJM"/>
    <s v="Kentucky Power"/>
    <s v="KY"/>
    <s v="State"/>
    <s v="N/A"/>
    <s v="KY Power"/>
    <s v="Net Metering"/>
    <s v="BTM"/>
    <s v="AEPDER 23-06650"/>
    <d v="2023-11-08T00:00:00"/>
    <d v="2023-11-08T00:00:00"/>
    <d v="2023-11-15T00:00:00"/>
    <d v="2023-11-15T00:00:00"/>
    <d v="2023-11-15T00:00:00"/>
    <d v="2023-12-08T00:00:00"/>
    <x v="6"/>
    <x v="0"/>
  </r>
  <r>
    <s v="AEP-60946"/>
    <s v="Jeremy Menshouse"/>
    <s v="Eastern Airflow of KY"/>
    <x v="0"/>
    <s v="In Service"/>
    <s v="Solar"/>
    <s v="N"/>
    <n v="7.09"/>
    <n v="7.085"/>
    <s v="030442749"/>
    <n v="1"/>
    <n v="435657171"/>
    <m/>
    <s v="R"/>
    <n v="20"/>
    <n v="15"/>
    <s v="D"/>
    <n v="3000202"/>
    <n v="38.227514429999999"/>
    <n v="-82.613770930000001"/>
    <s v="38830334A10216"/>
    <s v="PJM"/>
    <s v="Kentucky Power"/>
    <s v="KY"/>
    <s v="State"/>
    <s v="N/A"/>
    <s v="KY Power"/>
    <s v="Net Metering"/>
    <s v="BTM"/>
    <s v="AEPDER 23-06652"/>
    <d v="2023-11-08T00:00:00"/>
    <d v="2023-11-08T00:00:00"/>
    <d v="2023-11-15T00:00:00"/>
    <d v="2023-11-15T00:00:00"/>
    <d v="2023-11-15T00:00:00"/>
    <d v="2023-12-08T00:00:00"/>
    <x v="6"/>
    <x v="0"/>
  </r>
  <r>
    <s v="AEP-00065"/>
    <s v="Betty Smith"/>
    <s v="Eastern Airflow of Kentucky"/>
    <x v="0"/>
    <s v="In Service"/>
    <s v="Solar"/>
    <s v="N"/>
    <n v="10"/>
    <n v="13.4"/>
    <s v="038028852"/>
    <n v="1"/>
    <n v="482815444"/>
    <m/>
    <s v="R"/>
    <n v="20"/>
    <n v="15"/>
    <s v="D"/>
    <n v="3308603"/>
    <n v="37.15344983"/>
    <n v="-82.839433659999997"/>
    <s v="37830400D00046"/>
    <s v="PJM"/>
    <s v="Kentucky Power"/>
    <s v="KY"/>
    <s v="State"/>
    <s v="N/A"/>
    <s v="KY Power"/>
    <s v="Net Metering"/>
    <s v="BTM"/>
    <m/>
    <d v="2019-07-12T00:00:00"/>
    <d v="2019-07-12T00:00:00"/>
    <m/>
    <d v="2019-07-26T00:00:00"/>
    <d v="2019-07-26T00:00:00"/>
    <d v="2019-08-19T00:00:00"/>
    <x v="5"/>
    <x v="0"/>
  </r>
  <r>
    <s v="AEP-68512"/>
    <s v="Ruby Carter"/>
    <s v="Eastern Airflow of KY"/>
    <x v="0"/>
    <s v="In Service"/>
    <s v="Solar"/>
    <s v="N"/>
    <n v="8.18"/>
    <n v="8.1750000000000007"/>
    <s v="038547175"/>
    <n v="1"/>
    <n v="428777560"/>
    <m/>
    <s v="R"/>
    <n v="20"/>
    <n v="22"/>
    <s v="D"/>
    <n v="3000202"/>
    <n v="38.227629800000003"/>
    <n v="-82.613817069999996"/>
    <s v="38830334A00184"/>
    <s v="PJM"/>
    <s v="Kentucky Power"/>
    <s v="KY"/>
    <s v="State"/>
    <s v="N/A"/>
    <s v="KY Power"/>
    <s v="Net Metering"/>
    <s v="BTM"/>
    <s v="AEPDER 23-12643"/>
    <d v="2023-11-20T00:00:00"/>
    <d v="2023-11-08T00:00:00"/>
    <d v="2023-11-28T00:00:00"/>
    <d v="2023-11-28T00:00:00"/>
    <d v="2023-11-28T00:00:00"/>
    <d v="2023-12-08T00:00:00"/>
    <x v="6"/>
    <x v="0"/>
  </r>
  <r>
    <s v="AEP-93118"/>
    <s v="Heather Pierce"/>
    <s v="Ecovole Solar"/>
    <x v="0"/>
    <s v="In Service"/>
    <s v="Solar"/>
    <s v="N"/>
    <n v="5.8"/>
    <n v="9"/>
    <s v="037460136"/>
    <n v="1"/>
    <n v="435718995"/>
    <m/>
    <s v="R"/>
    <n v="10"/>
    <n v="22"/>
    <s v="D"/>
    <n v="3409301"/>
    <n v="37.7761"/>
    <n v="-82.767213299999995"/>
    <s v="38830834D00254"/>
    <s v="PJM"/>
    <s v="Kentucky Power"/>
    <s v="KY"/>
    <s v="State"/>
    <s v="N/A"/>
    <s v="KY Power"/>
    <s v="Net Metering"/>
    <s v="BTM"/>
    <s v="AEPDER 25-03438"/>
    <d v="2025-07-08T00:00:00"/>
    <d v="2025-07-08T00:00:00"/>
    <d v="2025-08-12T00:00:00"/>
    <d v="2025-08-12T00:00:00"/>
    <d v="2025-08-12T00:00:00"/>
    <d v="2026-02-18T00:00:00"/>
    <x v="2"/>
    <x v="0"/>
  </r>
  <r>
    <s v="AEP-93570"/>
    <s v="Mae Woods"/>
    <s v="Ecovole Solar"/>
    <x v="0"/>
    <s v="In Service"/>
    <s v="Solar"/>
    <s v="N"/>
    <n v="5.51"/>
    <n v="8.5500000000000007"/>
    <s v="036320103"/>
    <n v="1"/>
    <n v="435979356"/>
    <m/>
    <s v="R"/>
    <n v="20"/>
    <n v="22"/>
    <s v="D"/>
    <n v="3303901"/>
    <n v="37.139706699999998"/>
    <n v="-83.329641699999996"/>
    <s v="37830413A00141"/>
    <s v="PJM"/>
    <s v="Kentucky Power"/>
    <s v="KY"/>
    <s v="State"/>
    <s v="N/A"/>
    <s v="KY Power"/>
    <s v="Net Metering"/>
    <s v="BTM"/>
    <s v="AEPDER 25-03840"/>
    <d v="2025-06-04T00:00:00"/>
    <d v="2025-06-04T00:00:00"/>
    <d v="2025-06-26T00:00:00"/>
    <d v="2025-06-26T00:00:00"/>
    <d v="2025-06-26T00:00:00"/>
    <d v="2025-10-21T00:00:00"/>
    <x v="3"/>
    <x v="0"/>
  </r>
  <r>
    <s v="AEP-89328"/>
    <s v="Judy Tuttle"/>
    <s v="Ecovole Solar"/>
    <x v="0"/>
    <s v="In Service"/>
    <s v="Solar"/>
    <s v="N"/>
    <n v="5.8"/>
    <n v="8"/>
    <s v="030738692"/>
    <n v="1"/>
    <n v="435927665"/>
    <m/>
    <s v="R"/>
    <n v="20"/>
    <n v="22"/>
    <s v="D"/>
    <n v="3310503"/>
    <n v="37.464983330000003"/>
    <n v="-83.287126670000006"/>
    <n v="37830030000249"/>
    <s v="PJM"/>
    <s v="Kentucky Power"/>
    <s v="KY"/>
    <s v="State"/>
    <s v="N/A"/>
    <s v="KY Power"/>
    <s v="Net Metering"/>
    <s v="BTM"/>
    <s v="AEPDER 25-00297"/>
    <d v="2025-02-12T00:00:00"/>
    <d v="2025-02-10T00:00:00"/>
    <d v="2025-02-13T00:00:00"/>
    <d v="2025-02-13T00:00:00"/>
    <d v="2025-02-13T00:00:00"/>
    <d v="2025-06-24T00:00:00"/>
    <x v="3"/>
    <x v="0"/>
  </r>
  <r>
    <s v="AEP-99348"/>
    <s v="Reynaldo Sanchez"/>
    <s v="Empower Energy Solutions LLC"/>
    <x v="0"/>
    <s v="In Service"/>
    <s v="Solar"/>
    <s v="N"/>
    <n v="11.39"/>
    <n v="11.61"/>
    <s v="034000332"/>
    <n v="1"/>
    <n v="435927750"/>
    <m/>
    <s v="R"/>
    <n v="20"/>
    <n v="22"/>
    <s v="D"/>
    <n v="3310501"/>
    <n v="37.558199999999999"/>
    <n v="-83.161716699999999"/>
    <n v="38831089000002"/>
    <s v="PJM"/>
    <s v="Kentucky Power"/>
    <s v="KY"/>
    <s v="State"/>
    <s v="N/A"/>
    <s v="KY Power"/>
    <s v="Net Metering"/>
    <s v="BTM"/>
    <s v="AEPDER 25-08981"/>
    <d v="2026-05-29T00:00:00"/>
    <d v="2026-05-29T00:00:00"/>
    <d v="2026-06-01T00:00:00"/>
    <d v="2026-06-01T00:00:00"/>
    <d v="2026-06-01T00:00:00"/>
    <d v="2026-06-16T00:00:00"/>
    <x v="2"/>
    <x v="0"/>
  </r>
  <r>
    <s v="AEP-48855"/>
    <s v="James Ratcliff"/>
    <s v="Fluent Solar"/>
    <x v="0"/>
    <s v="In Service"/>
    <s v="Solar"/>
    <s v="N"/>
    <n v="7.6"/>
    <n v="10"/>
    <s v="037490136"/>
    <n v="1"/>
    <n v="436006688"/>
    <m/>
    <s v="R"/>
    <n v="20"/>
    <n v="22"/>
    <s v="D"/>
    <n v="3403302"/>
    <n v="37.680381699999998"/>
    <n v="-82.764300000000006"/>
    <s v="38830954C20979"/>
    <s v="PJM"/>
    <s v="Kentucky Power"/>
    <s v="KY"/>
    <s v="State"/>
    <s v="N/A"/>
    <s v="KY Power"/>
    <s v="Net Metering"/>
    <s v="BTM"/>
    <s v="AEPDER 22-14244"/>
    <d v="2022-10-07T00:00:00"/>
    <d v="2022-10-05T00:00:00"/>
    <d v="2022-11-15T00:00:00"/>
    <d v="2022-11-16T00:00:00"/>
    <d v="2022-11-16T00:00:00"/>
    <d v="2023-04-12T00:00:00"/>
    <x v="6"/>
    <x v="0"/>
  </r>
  <r>
    <s v="AEP-56637"/>
    <s v="James Carter"/>
    <s v="Freedom Solar Solutions"/>
    <x v="0"/>
    <s v="In Service"/>
    <s v="Solar"/>
    <s v="N"/>
    <n v="6"/>
    <n v="6"/>
    <s v="038950662"/>
    <n v="1"/>
    <n v="428778061"/>
    <m/>
    <s v="R"/>
    <n v="10"/>
    <n v="15"/>
    <s v="D"/>
    <n v="3000203"/>
    <n v="38.152714000000003"/>
    <n v="-82.717160329999999"/>
    <n v="38830403000214"/>
    <s v="PJM"/>
    <s v="Kentucky Power"/>
    <s v="KY"/>
    <s v="State"/>
    <s v="N/A"/>
    <s v="KY Power"/>
    <s v="Net Metering"/>
    <s v="BTM"/>
    <s v="AEPDER 23-02928"/>
    <d v="2023-04-04T00:00:00"/>
    <d v="2023-04-03T00:00:00"/>
    <d v="2023-04-12T00:00:00"/>
    <d v="2023-04-12T00:00:00"/>
    <d v="2023-04-12T00:00:00"/>
    <d v="2023-05-02T00:00:00"/>
    <x v="6"/>
    <x v="0"/>
  </r>
  <r>
    <s v="AEP-72117"/>
    <s v="Jeanetta Couch"/>
    <s v="G3 SOLAR"/>
    <x v="0"/>
    <s v="In Service"/>
    <s v="Solar"/>
    <s v="N"/>
    <n v="3.48"/>
    <n v="4.92"/>
    <s v="033039714"/>
    <n v="1"/>
    <n v="435979531"/>
    <m/>
    <s v="R"/>
    <n v="20"/>
    <n v="22"/>
    <s v="D"/>
    <n v="3307302"/>
    <n v="37.351415799999998"/>
    <n v="-83.109198000000006"/>
    <s v="37830178A00507"/>
    <s v="PJM"/>
    <s v="Kentucky Power"/>
    <s v="KY"/>
    <s v="State"/>
    <s v="N/A"/>
    <s v="KY Power"/>
    <s v="Net Metering"/>
    <s v="BTM"/>
    <s v="AEPDER 24-00815"/>
    <d v="2024-04-02T00:00:00"/>
    <d v="2024-04-03T00:00:00"/>
    <d v="2024-04-05T00:00:00"/>
    <d v="2024-04-05T00:00:00"/>
    <d v="2024-04-05T00:00:00"/>
    <d v="2025-02-14T00:00:00"/>
    <x v="3"/>
    <x v="0"/>
  </r>
  <r>
    <s v="AEP-56626"/>
    <s v="Michael T Smith"/>
    <s v="G3 SOLAR"/>
    <x v="0"/>
    <s v="In Service"/>
    <s v="Solar"/>
    <s v="N"/>
    <n v="5.76"/>
    <n v="7.2"/>
    <s v="031689341"/>
    <n v="1"/>
    <n v="435738613"/>
    <m/>
    <s v="R"/>
    <n v="20"/>
    <n v="15"/>
    <s v="D"/>
    <n v="3000701"/>
    <n v="38.633763360000003"/>
    <n v="-82.862049130000003"/>
    <s v="39831000B32103"/>
    <s v="PJM"/>
    <s v="Kentucky Power"/>
    <s v="KY"/>
    <s v="State"/>
    <s v="N/A"/>
    <s v="KY Power"/>
    <s v="Net Metering"/>
    <s v="BTM"/>
    <s v="AEPDER 23-02917"/>
    <d v="2023-03-27T00:00:00"/>
    <d v="2023-03-27T00:00:00"/>
    <d v="2023-03-28T00:00:00"/>
    <d v="2023-03-28T00:00:00"/>
    <d v="2023-03-28T00:00:00"/>
    <d v="2023-05-23T00:00:00"/>
    <x v="6"/>
    <x v="0"/>
  </r>
  <r>
    <s v="AEP-75854"/>
    <s v="Steve Buckholz"/>
    <s v="G3 SOLAR"/>
    <x v="0"/>
    <s v="In Service"/>
    <s v="Solar"/>
    <s v="N"/>
    <n v="3.48"/>
    <n v="4.92"/>
    <s v="035640558"/>
    <n v="1"/>
    <n v="436006721"/>
    <m/>
    <s v="R"/>
    <n v="10"/>
    <n v="15"/>
    <s v="D"/>
    <n v="3008001"/>
    <n v="38.450319999999998"/>
    <n v="-82.633126700000005"/>
    <s v="38830069C45545"/>
    <s v="PJM"/>
    <s v="Kentucky Power"/>
    <s v="KY"/>
    <s v="State"/>
    <s v="N/A"/>
    <s v="KY Power"/>
    <s v="Net Metering"/>
    <s v="BTM"/>
    <s v="AEPDER 24-03094"/>
    <d v="2024-04-22T00:00:00"/>
    <d v="2024-04-22T00:00:00"/>
    <d v="2024-09-12T00:00:00"/>
    <d v="2024-04-29T00:00:00"/>
    <d v="2024-04-29T00:00:00"/>
    <d v="2024-10-04T00:00:00"/>
    <x v="0"/>
    <x v="0"/>
  </r>
  <r>
    <s v="AEP-64073"/>
    <s v="Tyler Barnes"/>
    <s v="G3 SOLAR"/>
    <x v="0"/>
    <s v="In Service"/>
    <s v="Solar"/>
    <s v="N"/>
    <n v="6.4"/>
    <n v="7.6"/>
    <s v="039160302"/>
    <n v="1"/>
    <n v="435788099"/>
    <m/>
    <s v="R"/>
    <n v="20"/>
    <n v="22"/>
    <s v="D"/>
    <n v="3308002"/>
    <n v="37.560908329999997"/>
    <n v="-83.392719999999997"/>
    <s v="38831059B00136"/>
    <s v="PJM"/>
    <s v="Kentucky Power"/>
    <s v="KY"/>
    <s v="State"/>
    <s v="N/A"/>
    <s v="KY Power"/>
    <s v="Net Metering"/>
    <s v="BTM"/>
    <s v="AEPDER 23-09187"/>
    <d v="2023-09-19T00:00:00"/>
    <d v="2023-08-22T00:00:00"/>
    <d v="2023-09-19T00:00:00"/>
    <d v="2023-09-19T00:00:00"/>
    <d v="2023-09-19T00:00:00"/>
    <d v="2023-11-30T00:00:00"/>
    <x v="6"/>
    <x v="0"/>
  </r>
  <r>
    <s v="AEP-57483"/>
    <s v="Raymond Nunley"/>
    <s v="G3 SOLAR"/>
    <x v="0"/>
    <s v="In Service"/>
    <s v="Solar"/>
    <s v="N"/>
    <n v="8.32"/>
    <n v="10"/>
    <s v="037964540"/>
    <n v="1"/>
    <n v="435738347"/>
    <m/>
    <s v="R"/>
    <n v="20"/>
    <n v="15"/>
    <s v="D"/>
    <n v="3000701"/>
    <n v="38.634820830000002"/>
    <n v="-82.8641535"/>
    <s v="39831000B32116"/>
    <s v="PJM"/>
    <s v="Kentucky Power"/>
    <s v="KY"/>
    <s v="State"/>
    <s v="N/A"/>
    <s v="KY Power"/>
    <s v="Net Metering"/>
    <s v="BTM"/>
    <s v="AEPDER 23-03646"/>
    <d v="2023-04-22T00:00:00"/>
    <d v="2023-04-17T00:00:00"/>
    <d v="2023-04-25T00:00:00"/>
    <d v="2023-04-25T00:00:00"/>
    <d v="2023-04-25T00:00:00"/>
    <d v="2023-06-16T00:00:00"/>
    <x v="6"/>
    <x v="0"/>
  </r>
  <r>
    <s v="AEP-56316"/>
    <s v="AARON M MEENACH"/>
    <s v="G3 SOLAR"/>
    <x v="0"/>
    <s v="In Service"/>
    <s v="Solar"/>
    <s v="N"/>
    <n v="5.12"/>
    <n v="6.4"/>
    <s v="035917626"/>
    <n v="1"/>
    <n v="435738713"/>
    <m/>
    <s v="R"/>
    <n v="20"/>
    <n v="15"/>
    <s v="D"/>
    <n v="3000701"/>
    <n v="38.633385730000001"/>
    <n v="-82.862122299999996"/>
    <s v="39831000B32072"/>
    <s v="PJM"/>
    <s v="Kentucky Power"/>
    <s v="KY"/>
    <s v="State"/>
    <s v="N/A"/>
    <s v="KY Power"/>
    <s v="Net Metering"/>
    <s v="BTM"/>
    <s v="AEPDER 23-02651"/>
    <d v="2023-05-18T00:00:00"/>
    <d v="2023-03-20T00:00:00"/>
    <d v="2023-05-18T00:00:00"/>
    <d v="2023-03-23T00:00:00"/>
    <d v="2023-03-23T00:00:00"/>
    <d v="2023-06-02T00:00:00"/>
    <x v="6"/>
    <x v="0"/>
  </r>
  <r>
    <s v="AEP-00064"/>
    <s v="James D. Mosley"/>
    <s v="Go Green Solar"/>
    <x v="0"/>
    <s v="In Service"/>
    <s v="Solar"/>
    <s v="N"/>
    <n v="15.4"/>
    <n v="18"/>
    <s v="038305237"/>
    <n v="1"/>
    <n v="482815433"/>
    <m/>
    <s v="R"/>
    <n v="20"/>
    <n v="22"/>
    <s v="D"/>
    <n v="3420001"/>
    <n v="37.354161169999998"/>
    <n v="-83.012187960000006"/>
    <n v="37830180000031"/>
    <s v="PJM"/>
    <s v="Kentucky Power"/>
    <s v="KY"/>
    <s v="State"/>
    <s v="N/A"/>
    <s v="KY Power"/>
    <s v="Net Metering"/>
    <s v="BTM"/>
    <m/>
    <d v="2020-05-13T00:00:00"/>
    <d v="2020-05-13T00:00:00"/>
    <m/>
    <m/>
    <d v="2000-01-01T00:00:00"/>
    <d v="2020-05-13T00:00:00"/>
    <x v="8"/>
    <x v="0"/>
  </r>
  <r>
    <s v="AEP-00016"/>
    <s v="Artie Bates"/>
    <s v="Go Green Solar"/>
    <x v="0"/>
    <s v="In Service"/>
    <s v="Solar"/>
    <s v="N"/>
    <n v="3.8"/>
    <n v="5.0999999999999996"/>
    <s v="035020548"/>
    <n v="1"/>
    <n v="436006776"/>
    <m/>
    <s v="R"/>
    <n v="10"/>
    <n v="15"/>
    <s v="D"/>
    <n v="3308602"/>
    <n v="37.167216500000002"/>
    <n v="-82.968243999999999"/>
    <n v="37830373000202"/>
    <s v="PJM"/>
    <s v="Kentucky Power"/>
    <s v="KY"/>
    <s v="State"/>
    <s v="N/A"/>
    <s v="KY Power"/>
    <s v="Net Metering"/>
    <s v="BTM"/>
    <m/>
    <d v="2017-03-28T00:00:00"/>
    <d v="2017-03-28T00:00:00"/>
    <m/>
    <d v="2017-03-31T00:00:00"/>
    <d v="2017-03-31T00:00:00"/>
    <d v="2017-04-18T00:00:00"/>
    <x v="9"/>
    <x v="0"/>
  </r>
  <r>
    <s v="AEP-00081"/>
    <s v="Gary Bishop"/>
    <s v="Go Green Solar"/>
    <x v="0"/>
    <s v="In Service"/>
    <s v="Solar"/>
    <s v="N"/>
    <n v="9"/>
    <n v="9.5"/>
    <s v="038750067"/>
    <n v="1"/>
    <n v="435927768"/>
    <m/>
    <s v="R"/>
    <n v="20"/>
    <n v="22"/>
    <s v="D"/>
    <n v="3110903"/>
    <n v="38.548186700000002"/>
    <n v="-82.779973299999995"/>
    <s v="39831098B33070"/>
    <s v="PJM"/>
    <s v="Kentucky Power"/>
    <s v="KY"/>
    <s v="State"/>
    <s v="N/A"/>
    <s v="KY Power"/>
    <s v="Net Metering"/>
    <s v="BTM"/>
    <m/>
    <d v="2017-07-10T00:00:00"/>
    <d v="2017-07-10T00:00:00"/>
    <m/>
    <m/>
    <d v="2000-01-01T00:00:00"/>
    <d v="2020-05-22T00:00:00"/>
    <x v="8"/>
    <x v="0"/>
  </r>
  <r>
    <s v="AEP-30944"/>
    <s v="Rena Withrow"/>
    <s v="Go Green Solar"/>
    <x v="0"/>
    <s v="In Service"/>
    <s v="Solar"/>
    <s v="Y"/>
    <n v="20"/>
    <n v="37.6"/>
    <s v="034780290"/>
    <n v="1"/>
    <n v="685220064"/>
    <m/>
    <s v="R"/>
    <n v="10"/>
    <n v="22"/>
    <s v="D"/>
    <n v="3001002"/>
    <n v="38.115335000000002"/>
    <n v="-82.856161700000001"/>
    <n v="38830448000032"/>
    <s v="PJM"/>
    <s v="Kentucky Power"/>
    <s v="KY"/>
    <s v="State"/>
    <s v="N/A"/>
    <s v="KY Power"/>
    <s v="Net Metering"/>
    <s v="BTM"/>
    <s v="AEPDER 21-09959"/>
    <d v="2021-10-22T00:00:00"/>
    <d v="2021-10-20T00:00:00"/>
    <d v="2021-11-17T00:00:00"/>
    <d v="2022-02-03T00:00:00"/>
    <d v="2022-02-03T00:00:00"/>
    <d v="2022-04-25T00:00:00"/>
    <x v="7"/>
    <x v="0"/>
  </r>
  <r>
    <s v="AEP-57151"/>
    <s v="April Rosier"/>
    <s v="GoGreen Solar, LLC"/>
    <x v="0"/>
    <s v="In Service"/>
    <s v="Solar"/>
    <s v="N"/>
    <n v="6.89"/>
    <n v="9.1199999999999992"/>
    <s v="030296129"/>
    <n v="1"/>
    <n v="428777960"/>
    <m/>
    <s v="R"/>
    <n v="20"/>
    <n v="15"/>
    <s v="D"/>
    <n v="3000303"/>
    <n v="38.461452729999998"/>
    <n v="-82.720823089999996"/>
    <s v="38830043D20742"/>
    <s v="PJM"/>
    <s v="Kentucky Power"/>
    <s v="KY"/>
    <s v="State"/>
    <s v="N/A"/>
    <s v="KY Power"/>
    <s v="Net Metering"/>
    <s v="BTM"/>
    <s v="AEPDER 23-03354"/>
    <d v="2023-04-10T00:00:00"/>
    <d v="2023-04-09T00:00:00"/>
    <d v="2023-04-10T00:00:00"/>
    <d v="2023-04-10T00:00:00"/>
    <d v="2023-04-10T00:00:00"/>
    <d v="2023-04-14T00:00:00"/>
    <x v="6"/>
    <x v="0"/>
  </r>
  <r>
    <s v="AEP-48794"/>
    <s v="Andrea McKnight"/>
    <s v="GoGreen Solar, LLC"/>
    <x v="0"/>
    <s v="In Service"/>
    <s v="Solar"/>
    <s v="N"/>
    <n v="10.96"/>
    <n v="13.6"/>
    <s v="038840475"/>
    <n v="1"/>
    <n v="428778812"/>
    <m/>
    <s v="R"/>
    <n v="20"/>
    <n v="22"/>
    <s v="D"/>
    <n v="3002107"/>
    <n v="38.464341699999999"/>
    <n v="-82.667936699999998"/>
    <s v="38830044D47597"/>
    <s v="PJM"/>
    <s v="Kentucky Power"/>
    <s v="KY"/>
    <s v="State"/>
    <s v="N/A"/>
    <s v="KY Power"/>
    <s v="Net Metering"/>
    <s v="BTM"/>
    <s v="AEPDER 22-14187"/>
    <d v="2022-10-26T00:00:00"/>
    <d v="2022-10-26T00:00:00"/>
    <d v="2022-11-14T00:00:00"/>
    <d v="2022-11-14T00:00:00"/>
    <d v="2022-11-14T00:00:00"/>
    <d v="2022-12-29T00:00:00"/>
    <x v="7"/>
    <x v="0"/>
  </r>
  <r>
    <s v="AEP-97048"/>
    <s v="Mark Kinser"/>
    <s v="Gold Path Solar"/>
    <x v="0"/>
    <s v="In Service"/>
    <s v="Solar"/>
    <s v="N"/>
    <n v="23.03"/>
    <n v="29.04"/>
    <s v="033645490"/>
    <n v="1"/>
    <n v="435979666"/>
    <n v="0"/>
    <s v="R"/>
    <n v="20"/>
    <n v="22"/>
    <s v="D"/>
    <n v="3117603"/>
    <n v="38.392029999999998"/>
    <n v="-82.679676700000002"/>
    <s v="38830140C05028"/>
    <s v="PJM"/>
    <s v="Kentucky Power"/>
    <s v="KY"/>
    <s v="State"/>
    <s v="N/A"/>
    <s v="KY Power"/>
    <s v="Net Metering"/>
    <s v="BTM"/>
    <s v="AEPDER 25-06829"/>
    <d v="2025-08-29T00:00:00"/>
    <d v="2025-08-21T00:00:00"/>
    <d v="2025-09-09T00:00:00"/>
    <d v="2025-09-09T00:00:00"/>
    <d v="2025-09-09T00:00:00"/>
    <d v="2026-01-05T00:00:00"/>
    <x v="2"/>
    <x v="0"/>
  </r>
  <r>
    <s v="AEP-87008"/>
    <s v="Matthew Olson"/>
    <s v="Gold Path Solar"/>
    <x v="0"/>
    <s v="In Service"/>
    <s v="Solar"/>
    <s v="Y"/>
    <n v="11.7"/>
    <n v="22.8"/>
    <s v="038401119"/>
    <n v="1"/>
    <n v="435738755"/>
    <m/>
    <s v="R"/>
    <n v="20"/>
    <n v="15"/>
    <s v="D"/>
    <n v="3411401"/>
    <n v="37.942909999999998"/>
    <n v="-82.541568330000004"/>
    <s v="38830648B10684"/>
    <s v="PJM"/>
    <s v="Kentucky Power"/>
    <s v="KY"/>
    <s v="State"/>
    <s v="N/A"/>
    <s v="KY Power"/>
    <s v="Net Metering"/>
    <s v="BTM"/>
    <s v="AEPDER 24-11494"/>
    <d v="2024-11-11T00:00:00"/>
    <d v="2024-11-08T00:00:00"/>
    <d v="2024-11-12T00:00:00"/>
    <d v="2024-11-12T00:00:00"/>
    <d v="2024-11-12T00:00:00"/>
    <d v="2025-02-07T00:00:00"/>
    <x v="3"/>
    <x v="0"/>
  </r>
  <r>
    <s v="AEP-75202"/>
    <s v="Patti Figger"/>
    <s v="Gold Path Solar"/>
    <x v="0"/>
    <s v="In Service"/>
    <s v="Solar"/>
    <s v="N"/>
    <n v="8.1199999999999992"/>
    <n v="11.34"/>
    <s v="030360129"/>
    <n v="1"/>
    <n v="435927300"/>
    <m/>
    <s v="R"/>
    <n v="20"/>
    <n v="22"/>
    <s v="D"/>
    <n v="3312902"/>
    <n v="37.185068299999998"/>
    <n v="-82.612763299999997"/>
    <s v="37830382A30134"/>
    <s v="PJM"/>
    <s v="Kentucky Power"/>
    <s v="KY"/>
    <s v="State"/>
    <s v="N/A"/>
    <s v="KY Power"/>
    <s v="Net Metering"/>
    <s v="BTM"/>
    <s v="AEPDER 24-02868"/>
    <d v="2024-04-16T00:00:00"/>
    <d v="2024-04-12T00:00:00"/>
    <d v="2024-04-17T00:00:00"/>
    <d v="2024-04-17T00:00:00"/>
    <d v="2024-04-17T00:00:00"/>
    <d v="2024-06-03T00:00:00"/>
    <x v="0"/>
    <x v="0"/>
  </r>
  <r>
    <s v="AEP-18230"/>
    <s v="Foundation for Appalachian KY"/>
    <s v="HOMES, Inc"/>
    <x v="0"/>
    <s v="In Service"/>
    <s v="Solar"/>
    <s v="N"/>
    <n v="18"/>
    <n v="24.3"/>
    <s v="036053555"/>
    <n v="1"/>
    <n v="436289706"/>
    <m/>
    <s v="C"/>
    <n v="212"/>
    <n v="211"/>
    <s v="D"/>
    <n v="3300601"/>
    <n v="37.247836139999997"/>
    <n v="-83.195153989999994"/>
    <s v="37830296A31547"/>
    <s v="PJM"/>
    <s v="Kentucky Power"/>
    <s v="KY"/>
    <s v="State"/>
    <s v="N/A"/>
    <s v="KY Power"/>
    <s v="Net Metering"/>
    <s v="BTM"/>
    <s v="AEPDER 20-04007"/>
    <d v="2020-12-02T00:00:00"/>
    <d v="2020-12-02T00:00:00"/>
    <d v="2020-12-06T00:00:00"/>
    <d v="2021-04-15T00:00:00"/>
    <d v="2021-04-15T00:00:00"/>
    <d v="2021-07-02T00:00:00"/>
    <x v="1"/>
    <x v="0"/>
  </r>
  <r>
    <s v="AEP-17010"/>
    <s v="Pantry Shelf Inc"/>
    <s v="HOMES, Inc"/>
    <x v="0"/>
    <s v="In Service"/>
    <s v="Solar"/>
    <s v="N"/>
    <n v="27"/>
    <n v="36"/>
    <s v="037149330"/>
    <n v="1"/>
    <n v="435943388"/>
    <m/>
    <s v="C"/>
    <n v="211"/>
    <n v="215"/>
    <s v="D"/>
    <n v="3300602"/>
    <n v="37.250773500000001"/>
    <n v="-83.193554660000004"/>
    <s v="37830272B40923"/>
    <s v="PJM"/>
    <s v="Kentucky Power"/>
    <s v="KY"/>
    <s v="State"/>
    <s v="N/A"/>
    <s v="KY Power"/>
    <s v="Net Metering"/>
    <s v="BTM"/>
    <s v="AEPDER 20-02787"/>
    <d v="2020-10-23T00:00:00"/>
    <d v="2020-10-22T00:00:00"/>
    <d v="2020-10-28T00:00:00"/>
    <d v="2020-12-15T00:00:00"/>
    <d v="2020-12-15T00:00:00"/>
    <d v="2020-12-27T00:00:00"/>
    <x v="8"/>
    <x v="0"/>
  </r>
  <r>
    <s v="AEP-17476"/>
    <s v="Buckhorn Childrens Center"/>
    <s v="HOMES, Inc."/>
    <x v="0"/>
    <s v="In Service"/>
    <s v="Solar"/>
    <s v="N"/>
    <n v="41.4"/>
    <n v="43.104999999999997"/>
    <s v="032880256"/>
    <n v="1"/>
    <n v="428780847"/>
    <m/>
    <s v="R"/>
    <n v="20"/>
    <n v="22"/>
    <s v="D"/>
    <n v="3310502"/>
    <n v="37.343555000000002"/>
    <n v="-83.462206699999996"/>
    <s v="37830169D30394"/>
    <s v="PJM"/>
    <s v="Kentucky Power"/>
    <s v="KY"/>
    <s v="State"/>
    <s v="N/A"/>
    <s v="KY Power"/>
    <s v="Net Metering"/>
    <s v="BTM"/>
    <s v="AEPDER 20-03253"/>
    <d v="2020-11-17T00:00:00"/>
    <d v="2020-11-17T00:00:00"/>
    <d v="2020-11-24T00:00:00"/>
    <d v="2020-11-30T00:00:00"/>
    <d v="2020-11-30T00:00:00"/>
    <d v="2021-02-05T00:00:00"/>
    <x v="1"/>
    <x v="0"/>
  </r>
  <r>
    <s v="AEP-16107"/>
    <s v="Homes inc"/>
    <s v="Homes Inc"/>
    <x v="0"/>
    <s v="In Service"/>
    <s v="Solar"/>
    <s v="N"/>
    <n v="3.8"/>
    <n v="4.74"/>
    <s v="038397712"/>
    <n v="1"/>
    <n v="482815400"/>
    <m/>
    <s v="R"/>
    <n v="20"/>
    <n v="15"/>
    <s v="D"/>
    <n v="3311401"/>
    <n v="37.225736699999999"/>
    <n v="-82.796064999999999"/>
    <n v="37830329000101"/>
    <s v="PJM"/>
    <s v="Kentucky Power"/>
    <s v="KY"/>
    <s v="State"/>
    <s v="N/A"/>
    <s v="KY Power"/>
    <s v="Net Metering"/>
    <s v="BTM"/>
    <s v="AEPDER 20-01884"/>
    <d v="2020-10-21T00:00:00"/>
    <d v="2020-10-21T00:00:00"/>
    <d v="2020-10-28T00:00:00"/>
    <d v="2020-10-28T00:00:00"/>
    <d v="2020-10-28T00:00:00"/>
    <d v="2020-12-28T00:00:00"/>
    <x v="8"/>
    <x v="0"/>
  </r>
  <r>
    <s v="AEP-22417"/>
    <s v="Appalachian Law Center"/>
    <s v="Homes Inc."/>
    <x v="0"/>
    <s v="In Service"/>
    <s v="Solar"/>
    <s v="N"/>
    <n v="3.8"/>
    <n v="4.8"/>
    <s v="036480297"/>
    <n v="1"/>
    <n v="435693520"/>
    <m/>
    <s v="R"/>
    <n v="10"/>
    <n v="22"/>
    <s v="D"/>
    <n v="3309101"/>
    <n v="37.119075000000002"/>
    <n v="-82.827211700000007"/>
    <s v="37830449A20038"/>
    <s v="PJM"/>
    <s v="Kentucky Power"/>
    <s v="KY"/>
    <s v="State"/>
    <s v="N/A"/>
    <s v="KY Power"/>
    <s v="Net Metering"/>
    <s v="BTM"/>
    <s v="AEPDER 21-02479"/>
    <d v="2021-04-09T00:00:00"/>
    <d v="2021-04-09T00:00:00"/>
    <d v="2021-04-15T00:00:00"/>
    <d v="2021-04-15T00:00:00"/>
    <d v="2021-04-15T00:00:00"/>
    <d v="2021-06-02T00:00:00"/>
    <x v="1"/>
    <x v="0"/>
  </r>
  <r>
    <s v="AEP-77267"/>
    <s v="Lois Thompson"/>
    <s v="Homes Inc."/>
    <x v="0"/>
    <s v="In Service"/>
    <s v="Solar"/>
    <s v="N"/>
    <n v="7.02"/>
    <n v="7.02"/>
    <s v="037393379"/>
    <n v="1"/>
    <n v="435979585"/>
    <m/>
    <s v="R"/>
    <n v="20"/>
    <n v="15"/>
    <s v="D"/>
    <n v="3413502"/>
    <n v="37.210095000000003"/>
    <n v="-82.658411830000006"/>
    <s v="37830333B00033"/>
    <s v="PJM"/>
    <s v="Kentucky Power"/>
    <s v="KY"/>
    <s v="State"/>
    <s v="N/A"/>
    <s v="KY Power"/>
    <s v="Net Metering"/>
    <s v="BTM"/>
    <s v="AEPDER 24-04102"/>
    <d v="2024-05-23T00:00:00"/>
    <d v="2024-05-23T00:00:00"/>
    <d v="2024-05-28T00:00:00"/>
    <d v="2024-05-28T00:00:00"/>
    <d v="2024-05-28T00:00:00"/>
    <d v="2024-06-04T00:00:00"/>
    <x v="0"/>
    <x v="0"/>
  </r>
  <r>
    <s v="AEP-105070"/>
    <s v="Housing Development Alliance"/>
    <s v="Homes Inc."/>
    <x v="0"/>
    <s v="In Service"/>
    <s v="Solar"/>
    <s v="N"/>
    <n v="7.62"/>
    <n v="8.91"/>
    <s v="038823807"/>
    <n v="1"/>
    <n v="435979519"/>
    <m/>
    <s v="R"/>
    <n v="10"/>
    <n v="15"/>
    <s v="D"/>
    <n v="3308503"/>
    <n v="37.2491178"/>
    <n v="-83.268534399999993"/>
    <s v="37830294C10385"/>
    <s v="PJM"/>
    <s v="Kentucky Power"/>
    <s v="KY"/>
    <s v="State"/>
    <s v="N/A"/>
    <s v="KY Power"/>
    <s v="Net Metering"/>
    <s v="BTM"/>
    <s v="AEPDER 26-02464"/>
    <d v="2026-04-17T00:00:00"/>
    <d v="2026-04-17T00:00:00"/>
    <d v="2026-04-23T00:00:00"/>
    <d v="2026-04-23T00:00:00"/>
    <d v="2026-04-23T00:00:00"/>
    <d v="2026-05-05T00:00:00"/>
    <x v="2"/>
    <x v="0"/>
  </r>
  <r>
    <s v="AEP-77794"/>
    <s v="KY Mist Moonshine Inc"/>
    <s v="Homes Inc."/>
    <x v="0"/>
    <s v="In Service"/>
    <s v="Solar"/>
    <s v="N"/>
    <n v="30"/>
    <n v="40.56"/>
    <s v="032752846"/>
    <n v="1"/>
    <n v="428784243"/>
    <m/>
    <s v="C"/>
    <n v="211"/>
    <n v="211"/>
    <s v="D"/>
    <n v="3309101"/>
    <n v="37.117439400000002"/>
    <n v="-82.823640710000006"/>
    <s v="37830449A41514"/>
    <s v="PJM"/>
    <s v="Kentucky Power"/>
    <s v="KY"/>
    <s v="State"/>
    <s v="N/A"/>
    <s v="KY Power"/>
    <s v="Net Metering"/>
    <s v="BTM"/>
    <s v="AEPDER 24-04493"/>
    <d v="2024-05-22T00:00:00"/>
    <d v="2024-05-22T00:00:00"/>
    <d v="2024-05-29T00:00:00"/>
    <d v="2024-06-03T00:00:00"/>
    <d v="2024-06-03T00:00:00"/>
    <d v="2024-08-06T00:00:00"/>
    <x v="0"/>
    <x v="0"/>
  </r>
  <r>
    <s v="AEP-99671"/>
    <s v="Susan Short"/>
    <s v="Homes Inc."/>
    <x v="0"/>
    <s v="In Service"/>
    <s v="Solar"/>
    <s v="N"/>
    <n v="19.98"/>
    <n v="19.975000000000001"/>
    <s v="038730246"/>
    <n v="1"/>
    <n v="435979518"/>
    <m/>
    <s v="R"/>
    <n v="20"/>
    <n v="22"/>
    <s v="D"/>
    <n v="3314401"/>
    <n v="37.121208299999999"/>
    <n v="-82.790216700000002"/>
    <s v="37830450A00138"/>
    <s v="PJM"/>
    <s v="Kentucky Power"/>
    <s v="KY"/>
    <s v="State"/>
    <s v="N/A"/>
    <s v="KY Power"/>
    <s v="Net Metering"/>
    <s v="BTM"/>
    <s v="AEPDER 25-09278"/>
    <d v="2025-10-20T00:00:00"/>
    <d v="2025-10-20T00:00:00"/>
    <d v="2025-10-27T00:00:00"/>
    <d v="2025-10-27T00:00:00"/>
    <d v="2025-10-27T00:00:00"/>
    <d v="2025-11-05T00:00:00"/>
    <x v="3"/>
    <x v="0"/>
  </r>
  <r>
    <s v="AEP-92308"/>
    <s v="Homes Inc."/>
    <s v="Homes Inc."/>
    <x v="0"/>
    <s v="In Service"/>
    <s v="Solar"/>
    <s v="N"/>
    <n v="5.76"/>
    <n v="7.38"/>
    <s v="037613370"/>
    <n v="1"/>
    <n v="436006613"/>
    <m/>
    <s v="R"/>
    <n v="20"/>
    <n v="15"/>
    <s v="D"/>
    <n v="3309101"/>
    <n v="37.134056833000002"/>
    <n v="-82.831500000000005"/>
    <s v="37830425B10526"/>
    <s v="PJM"/>
    <s v="Kentucky Power"/>
    <s v="KY"/>
    <s v="State"/>
    <s v="N/A"/>
    <s v="KY Power"/>
    <s v="Net Metering"/>
    <s v="BTM"/>
    <s v="AEPDER 25-02708"/>
    <d v="2025-04-30T00:00:00"/>
    <d v="2025-04-30T00:00:00"/>
    <d v="2025-05-05T00:00:00"/>
    <d v="2025-05-05T00:00:00"/>
    <d v="2025-05-05T00:00:00"/>
    <d v="2025-05-22T00:00:00"/>
    <x v="3"/>
    <x v="0"/>
  </r>
  <r>
    <s v="AEP-91578"/>
    <s v="Homes Inc."/>
    <s v="Homes Inc."/>
    <x v="0"/>
    <s v="In Service"/>
    <s v="Solar"/>
    <s v="N"/>
    <n v="5.76"/>
    <n v="7.38"/>
    <s v="030363285"/>
    <n v="1"/>
    <n v="436006708"/>
    <m/>
    <s v="R"/>
    <n v="20"/>
    <n v="15"/>
    <s v="D"/>
    <n v="3309101"/>
    <n v="37.1341112"/>
    <n v="-82.830507600000004"/>
    <s v="37830425B10529"/>
    <s v="PJM"/>
    <s v="Kentucky Power"/>
    <s v="KY"/>
    <s v="State"/>
    <s v="N/A"/>
    <s v="KY Power"/>
    <s v="Net Metering"/>
    <s v="BTM"/>
    <s v="AEPDER 25-02024"/>
    <d v="2025-04-14T00:00:00"/>
    <d v="2025-04-14T00:00:00"/>
    <d v="2025-04-22T00:00:00"/>
    <d v="2025-04-22T00:00:00"/>
    <d v="2025-04-22T00:00:00"/>
    <d v="2025-05-09T00:00:00"/>
    <x v="3"/>
    <x v="0"/>
  </r>
  <r>
    <s v="AEP-98994"/>
    <s v="Paul Patula"/>
    <s v="Homes Inc."/>
    <x v="0"/>
    <s v="In Service"/>
    <s v="Solar"/>
    <s v="N"/>
    <n v="20"/>
    <n v="24.225000000000001"/>
    <s v="037500300"/>
    <n v="1"/>
    <n v="435979604"/>
    <m/>
    <s v="R"/>
    <n v="20"/>
    <n v="22"/>
    <s v="D"/>
    <n v="3309102"/>
    <n v="37.114606700000003"/>
    <n v="-82.815690000000004"/>
    <s v="37830449B30674"/>
    <s v="PJM"/>
    <s v="Kentucky Power"/>
    <s v="KY"/>
    <s v="State"/>
    <s v="N/A"/>
    <s v="KY Power"/>
    <s v="Net Metering"/>
    <s v="BTM"/>
    <s v="AEPDER 25-08638"/>
    <d v="2025-10-06T00:00:00"/>
    <d v="2025-10-03T00:00:00"/>
    <d v="2025-10-10T00:00:00"/>
    <d v="2025-10-10T00:00:00"/>
    <d v="2025-10-10T00:00:00"/>
    <d v="2025-10-17T00:00:00"/>
    <x v="3"/>
    <x v="0"/>
  </r>
  <r>
    <s v="AEP-93969"/>
    <s v="Homes Inc."/>
    <s v="Homes Inc."/>
    <x v="0"/>
    <s v="In Service"/>
    <s v="Solar"/>
    <s v="N"/>
    <n v="5.76"/>
    <n v="6.24"/>
    <s v="037068436"/>
    <n v="1"/>
    <n v="435979514"/>
    <m/>
    <s v="R"/>
    <n v="20"/>
    <n v="15"/>
    <s v="D"/>
    <n v="3309101"/>
    <n v="37.132747500000001"/>
    <n v="-82.831265299999998"/>
    <s v="37830425B10524"/>
    <s v="PJM"/>
    <s v="Kentucky Power"/>
    <s v="KY"/>
    <s v="State"/>
    <s v="N/A"/>
    <s v="KY Power"/>
    <s v="Net Metering"/>
    <s v="BTM"/>
    <s v="AEPDER 25-04212"/>
    <d v="2025-06-17T00:00:00"/>
    <d v="2025-06-17T00:00:00"/>
    <d v="2025-06-23T00:00:00"/>
    <d v="2025-06-23T00:00:00"/>
    <d v="2025-06-23T00:00:00"/>
    <d v="2025-07-01T00:00:00"/>
    <x v="3"/>
    <x v="0"/>
  </r>
  <r>
    <s v="AEP-87978"/>
    <s v="Kathy Thomas"/>
    <s v="Homes Inc."/>
    <x v="0"/>
    <s v="In Service"/>
    <s v="Solar"/>
    <s v="N"/>
    <n v="7.6"/>
    <n v="8.61"/>
    <s v="034845362"/>
    <n v="1"/>
    <n v="436006904"/>
    <m/>
    <s v="R"/>
    <n v="20"/>
    <n v="15"/>
    <s v="D"/>
    <n v="3309101"/>
    <n v="37.134312899999998"/>
    <n v="-82.831284299999993"/>
    <s v="37830425B10530"/>
    <s v="PJM"/>
    <s v="Kentucky Power"/>
    <s v="KY"/>
    <s v="State"/>
    <s v="N/A"/>
    <s v="KY Power"/>
    <s v="Net Metering"/>
    <s v="BTM"/>
    <s v="AEPDER 24-12242"/>
    <d v="2024-12-11T00:00:00"/>
    <d v="2024-12-11T00:00:00"/>
    <d v="2024-12-17T00:00:00"/>
    <d v="2024-12-17T00:00:00"/>
    <d v="2024-12-17T00:00:00"/>
    <d v="2024-12-26T00:00:00"/>
    <x v="0"/>
    <x v="0"/>
  </r>
  <r>
    <s v="AEP-91731"/>
    <s v="Bobby Fleming"/>
    <s v="Homes Inc."/>
    <x v="0"/>
    <s v="In Service"/>
    <s v="Solar"/>
    <s v="N"/>
    <n v="10"/>
    <n v="11.34"/>
    <s v="036927946"/>
    <n v="1"/>
    <n v="435979717"/>
    <m/>
    <s v="R"/>
    <n v="20"/>
    <n v="15"/>
    <s v="D"/>
    <n v="3451202"/>
    <n v="37.177478999999998"/>
    <n v="-82.647948600000007"/>
    <s v="37830381A00769"/>
    <s v="PJM"/>
    <s v="Kentucky Power"/>
    <s v="KY"/>
    <s v="State"/>
    <s v="N/A"/>
    <s v="KY Power"/>
    <s v="Net Metering"/>
    <s v="BTM"/>
    <s v="AEPDER 25-02170"/>
    <d v="2025-04-15T00:00:00"/>
    <d v="2025-04-15T00:00:00"/>
    <d v="2025-04-22T00:00:00"/>
    <d v="2025-04-22T00:00:00"/>
    <d v="2025-04-22T00:00:00"/>
    <d v="2025-05-07T00:00:00"/>
    <x v="3"/>
    <x v="0"/>
  </r>
  <r>
    <s v="AEP-92069"/>
    <s v="Homes Inc."/>
    <s v="Homes Inc."/>
    <x v="0"/>
    <s v="In Service"/>
    <s v="Solar"/>
    <s v="N"/>
    <n v="5.74"/>
    <n v="5.74"/>
    <s v="036280034"/>
    <n v="1"/>
    <n v="436006960"/>
    <m/>
    <s v="R"/>
    <n v="20"/>
    <n v="15"/>
    <s v="D"/>
    <n v="3309101"/>
    <n v="37.134813332999997"/>
    <n v="-82.830898829999995"/>
    <s v="37830425B10529"/>
    <s v="PJM"/>
    <s v="Kentucky Power"/>
    <s v="KY"/>
    <s v="State"/>
    <s v="N/A"/>
    <s v="KY Power"/>
    <s v="Net Metering"/>
    <s v="BTM"/>
    <s v="AEPDER 25-02473"/>
    <d v="2025-04-23T00:00:00"/>
    <d v="2025-04-23T00:00:00"/>
    <d v="2025-05-05T00:00:00"/>
    <d v="2025-05-05T00:00:00"/>
    <d v="2025-05-05T00:00:00"/>
    <d v="2025-05-22T00:00:00"/>
    <x v="3"/>
    <x v="0"/>
  </r>
  <r>
    <s v="AEP-64189"/>
    <s v="Bobby Stallard"/>
    <s v="Homes Inc."/>
    <x v="0"/>
    <s v="In Service"/>
    <s v="Solar"/>
    <s v="N"/>
    <n v="5"/>
    <n v="6.24"/>
    <s v="035436964"/>
    <n v="1"/>
    <n v="435738406"/>
    <m/>
    <s v="R"/>
    <n v="20"/>
    <n v="15"/>
    <s v="D"/>
    <n v="3309104"/>
    <n v="37.136200000000002"/>
    <n v="-82.793304160000005"/>
    <s v="37830425C00153"/>
    <s v="PJM"/>
    <s v="Kentucky Power"/>
    <s v="KY"/>
    <s v="State"/>
    <s v="N/A"/>
    <s v="KY Power"/>
    <s v="Net Metering"/>
    <s v="BTM"/>
    <s v="AEPDER 23-09290"/>
    <d v="2023-09-22T00:00:00"/>
    <d v="2023-09-07T00:00:00"/>
    <d v="2023-09-22T00:00:00"/>
    <d v="2023-09-22T00:00:00"/>
    <d v="2023-09-22T00:00:00"/>
    <d v="2023-10-24T00:00:00"/>
    <x v="6"/>
    <x v="0"/>
  </r>
  <r>
    <s v="AEP-100755"/>
    <s v="Shirley Sexton"/>
    <s v="Homes Inc."/>
    <x v="0"/>
    <s v="In Service"/>
    <s v="Solar"/>
    <s v="N"/>
    <n v="10.4"/>
    <n v="10.4"/>
    <s v="031600434"/>
    <n v="1"/>
    <n v="445748998"/>
    <m/>
    <s v="C"/>
    <n v="211"/>
    <n v="211"/>
    <s v="D"/>
    <n v="3311401"/>
    <n v="37.227706699999999"/>
    <n v="-82.835066699999999"/>
    <s v="37830328C00165"/>
    <s v="PJM"/>
    <s v="Kentucky Power"/>
    <s v="KY"/>
    <s v="State"/>
    <s v="N/A"/>
    <s v="KY Power"/>
    <s v="Net Metering"/>
    <s v="BTM"/>
    <s v="AEPDER 25-10291"/>
    <d v="2025-11-19T00:00:00"/>
    <d v="2025-11-18T00:00:00"/>
    <d v="2025-11-20T00:00:00"/>
    <d v="2025-12-08T00:00:00"/>
    <d v="2025-12-08T00:00:00"/>
    <d v="2026-01-12T00:00:00"/>
    <x v="2"/>
    <x v="0"/>
  </r>
  <r>
    <s v="AEP-94167"/>
    <s v="Homes Inc."/>
    <s v="Homes Inc."/>
    <x v="0"/>
    <s v="In Service"/>
    <s v="Solar"/>
    <s v="N"/>
    <n v="7.6"/>
    <n v="8.1"/>
    <s v="034783820"/>
    <n v="1"/>
    <n v="435979522"/>
    <m/>
    <s v="R"/>
    <n v="20"/>
    <n v="15"/>
    <s v="D"/>
    <n v="3309101"/>
    <n v="37.133063999999997"/>
    <n v="-82.831109900000001"/>
    <s v="37830425B10524"/>
    <s v="PJM"/>
    <s v="Kentucky Power"/>
    <s v="KY"/>
    <s v="State"/>
    <s v="N/A"/>
    <s v="KY Power"/>
    <s v="Net Metering"/>
    <s v="BTM"/>
    <s v="AEPDER 25-04403"/>
    <d v="2025-06-20T00:00:00"/>
    <d v="2025-06-20T00:00:00"/>
    <d v="2025-06-27T00:00:00"/>
    <d v="2025-06-27T00:00:00"/>
    <d v="2025-06-27T00:00:00"/>
    <d v="2025-07-08T00:00:00"/>
    <x v="3"/>
    <x v="0"/>
  </r>
  <r>
    <s v="AEP-104421"/>
    <s v="Housing Development Alliance"/>
    <s v="Homes Inc."/>
    <x v="0"/>
    <s v="In Service"/>
    <s v="Solar"/>
    <s v="N"/>
    <n v="7.38"/>
    <n v="7.38"/>
    <s v="031088845"/>
    <n v="1"/>
    <n v="435788142"/>
    <m/>
    <s v="R"/>
    <n v="10"/>
    <n v="15"/>
    <s v="D"/>
    <n v="3308503"/>
    <n v="37.243476999999999"/>
    <n v="-83.177561999999995"/>
    <s v="37830294C10382"/>
    <s v="PJM"/>
    <s v="Kentucky Power"/>
    <s v="KY"/>
    <s v="State"/>
    <s v="N/A"/>
    <s v="KY Power"/>
    <s v="Net Metering"/>
    <s v="BTM"/>
    <s v="AEPDER 26-01964"/>
    <d v="2026-03-31T00:00:00"/>
    <d v="2026-03-31T00:00:00"/>
    <d v="2026-04-07T00:00:00"/>
    <d v="2026-04-07T00:00:00"/>
    <d v="2026-04-07T00:00:00"/>
    <d v="2026-04-16T00:00:00"/>
    <x v="2"/>
    <x v="0"/>
  </r>
  <r>
    <s v="AEP-70856"/>
    <s v="Hazard Perry County Housing Development Alliance"/>
    <s v="Homes Inc."/>
    <x v="0"/>
    <s v="In Service"/>
    <s v="Solar"/>
    <s v="N"/>
    <n v="20"/>
    <n v="22.88"/>
    <s v="030702673"/>
    <n v="1"/>
    <n v="455049284"/>
    <m/>
    <s v="C"/>
    <n v="211"/>
    <n v="211"/>
    <s v="D"/>
    <n v="3300601"/>
    <n v="37.272474000000003"/>
    <n v="-83.192447999999999"/>
    <s v="37830248B00279"/>
    <s v="PJM"/>
    <s v="Kentucky Power"/>
    <s v="KY"/>
    <s v="State"/>
    <s v="N/A"/>
    <s v="KY Power"/>
    <s v="Net Metering"/>
    <s v="BTM"/>
    <s v="AEPDER 24-00137"/>
    <d v="2024-01-08T00:00:00"/>
    <d v="2024-01-08T00:00:00"/>
    <d v="2024-01-10T00:00:00"/>
    <d v="2024-01-10T00:00:00"/>
    <d v="2024-01-10T00:00:00"/>
    <d v="2024-02-14T00:00:00"/>
    <x v="0"/>
    <x v="0"/>
  </r>
  <r>
    <s v="AEP-91716"/>
    <s v="Laura Griffith"/>
    <s v="Homes Inc."/>
    <x v="0"/>
    <s v="In Service"/>
    <s v="Solar"/>
    <s v="N"/>
    <n v="7.29"/>
    <n v="7.29"/>
    <s v="034612665"/>
    <n v="1"/>
    <n v="435788120"/>
    <m/>
    <s v="R"/>
    <n v="20"/>
    <n v="15"/>
    <s v="D"/>
    <n v="3309101"/>
    <n v="37.133761200000002"/>
    <n v="-82.830719400000007"/>
    <s v="37830425B10527"/>
    <s v="PJM"/>
    <s v="Kentucky Power"/>
    <s v="KY"/>
    <s v="State"/>
    <s v="N/A"/>
    <s v="KY Power"/>
    <s v="Net Metering"/>
    <s v="BTM"/>
    <s v="AEPDER 25-02157"/>
    <d v="2025-04-10T00:00:00"/>
    <d v="2025-04-10T00:00:00"/>
    <d v="2025-04-22T00:00:00"/>
    <d v="2025-04-22T00:00:00"/>
    <d v="2025-04-22T00:00:00"/>
    <d v="2025-05-22T00:00:00"/>
    <x v="3"/>
    <x v="0"/>
  </r>
  <r>
    <s v="AEP-92663"/>
    <s v="Jackie Joseph"/>
    <s v="Homes Inc."/>
    <x v="0"/>
    <s v="In Service"/>
    <s v="Solar"/>
    <s v="N"/>
    <n v="7.29"/>
    <n v="7.29"/>
    <s v="032418288"/>
    <n v="1"/>
    <n v="436006963"/>
    <m/>
    <s v="R"/>
    <n v="20"/>
    <n v="22"/>
    <s v="D"/>
    <n v="3308603"/>
    <n v="37.163302180000002"/>
    <n v="-82.858696170000002"/>
    <s v="37830400A00325"/>
    <s v="PJM"/>
    <s v="Kentucky Power"/>
    <s v="KY"/>
    <s v="State"/>
    <s v="N/A"/>
    <s v="KY Power"/>
    <s v="Net Metering"/>
    <s v="BTM"/>
    <s v="AEPDER 25-03028"/>
    <d v="2025-05-12T00:00:00"/>
    <d v="2025-05-12T00:00:00"/>
    <d v="2025-05-19T00:00:00"/>
    <d v="2025-05-19T00:00:00"/>
    <d v="2025-05-19T00:00:00"/>
    <d v="2025-09-26T00:00:00"/>
    <x v="3"/>
    <x v="0"/>
  </r>
  <r>
    <s v="AEP-104410"/>
    <s v="Housing Development Alliance"/>
    <s v="Homes Inc."/>
    <x v="0"/>
    <s v="In Service"/>
    <s v="Solar"/>
    <s v="N"/>
    <n v="7.38"/>
    <n v="7.38"/>
    <s v="032830291"/>
    <n v="1"/>
    <n v="436006712"/>
    <m/>
    <s v="R"/>
    <n v="10"/>
    <n v="15"/>
    <s v="D"/>
    <n v="3308503"/>
    <n v="37.243476999999999"/>
    <n v="-83.177561999999995"/>
    <s v="37830294C10390"/>
    <s v="PJM"/>
    <s v="Kentucky Power"/>
    <s v="KY"/>
    <s v="State"/>
    <s v="N/A"/>
    <s v="KY Power"/>
    <s v="Net Metering"/>
    <s v="BTM"/>
    <s v="AEPDER 26-01953"/>
    <d v="2026-03-31T00:00:00"/>
    <d v="2026-03-31T00:00:00"/>
    <d v="2026-04-07T00:00:00"/>
    <d v="2026-04-07T00:00:00"/>
    <d v="2026-04-07T00:00:00"/>
    <d v="2026-04-16T00:00:00"/>
    <x v="2"/>
    <x v="0"/>
  </r>
  <r>
    <s v="AEP-106692"/>
    <s v="Housing Development Alliance"/>
    <s v="Homes Inc."/>
    <x v="0"/>
    <s v="In Service"/>
    <s v="Solar"/>
    <s v="N"/>
    <n v="7.62"/>
    <n v="8.61"/>
    <s v="030396331"/>
    <n v="1"/>
    <n v="435979617"/>
    <m/>
    <s v="R"/>
    <n v="10"/>
    <n v="15"/>
    <s v="D"/>
    <n v="3308503"/>
    <n v="37.248654299999998"/>
    <n v="-83.268524499999998"/>
    <s v="37830294C10394"/>
    <s v="PJM"/>
    <s v="Kentucky Power"/>
    <s v="KY"/>
    <s v="State"/>
    <s v="N/A"/>
    <s v="KY Power"/>
    <s v="Net Metering"/>
    <s v="BTM"/>
    <s v="AEPDER 26-03484"/>
    <d v="2026-06-04T00:00:00"/>
    <d v="2026-06-04T00:00:00"/>
    <d v="2026-06-10T00:00:00"/>
    <d v="2026-06-10T00:00:00"/>
    <d v="2026-06-10T00:00:00"/>
    <d v="2026-06-15T00:00:00"/>
    <x v="2"/>
    <x v="0"/>
  </r>
  <r>
    <s v="AEP-104423"/>
    <s v="Housing Development Alliance"/>
    <s v="Homes Inc."/>
    <x v="0"/>
    <s v="In Service"/>
    <s v="Solar"/>
    <s v="N"/>
    <n v="7.38"/>
    <n v="7.38"/>
    <s v="032726259"/>
    <n v="1"/>
    <n v="436007011"/>
    <m/>
    <s v="R"/>
    <n v="10"/>
    <n v="15"/>
    <s v="D"/>
    <n v="3308503"/>
    <n v="37.243476999999999"/>
    <n v="-83.177561999999995"/>
    <s v="37830294C10382"/>
    <s v="PJM"/>
    <s v="Kentucky Power"/>
    <s v="KY"/>
    <s v="State"/>
    <s v="N/A"/>
    <s v="KY Power"/>
    <s v="Net Metering"/>
    <s v="BTM"/>
    <s v="AEPDER 26-01966"/>
    <d v="2026-03-31T00:00:00"/>
    <d v="2026-03-31T00:00:00"/>
    <d v="2026-04-07T00:00:00"/>
    <d v="2026-04-07T00:00:00"/>
    <d v="2026-04-07T00:00:00"/>
    <d v="2026-04-16T00:00:00"/>
    <x v="2"/>
    <x v="0"/>
  </r>
  <r>
    <s v="AEP-104413"/>
    <s v="Housing Development Alliance"/>
    <s v="Homes Inc."/>
    <x v="0"/>
    <s v="In Service"/>
    <s v="Solar"/>
    <s v="N"/>
    <n v="7.62"/>
    <n v="7.79"/>
    <s v="030712752"/>
    <n v="1"/>
    <n v="455049290"/>
    <m/>
    <s v="R"/>
    <n v="10"/>
    <n v="15"/>
    <s v="D"/>
    <n v="3308503"/>
    <n v="37.247674000000004"/>
    <n v="-83.266952700000004"/>
    <s v="37830294C10390"/>
    <s v="PJM"/>
    <s v="Kentucky Power"/>
    <s v="KY"/>
    <s v="State"/>
    <s v="N/A"/>
    <s v="KY Power"/>
    <s v="Net Metering"/>
    <s v="BTM"/>
    <s v="AEPDER 26-01956"/>
    <d v="2026-03-31T00:00:00"/>
    <d v="2026-03-31T00:00:00"/>
    <d v="2026-04-08T00:00:00"/>
    <d v="2026-04-08T00:00:00"/>
    <d v="2026-04-08T00:00:00"/>
    <d v="2026-05-05T00:00:00"/>
    <x v="2"/>
    <x v="0"/>
  </r>
  <r>
    <s v="AEP-93943"/>
    <s v="Homes Inc."/>
    <s v="Homes Inc."/>
    <x v="0"/>
    <s v="In Service"/>
    <s v="Solar"/>
    <s v="N"/>
    <n v="5.76"/>
    <n v="6.63"/>
    <s v="033866620"/>
    <n v="1"/>
    <n v="436006762"/>
    <m/>
    <s v="R"/>
    <n v="20"/>
    <n v="15"/>
    <s v="D"/>
    <n v="3309101"/>
    <n v="37.133237399999999"/>
    <n v="-82.830876700000005"/>
    <s v="37830425B10526"/>
    <s v="PJM"/>
    <s v="Kentucky Power"/>
    <s v="KY"/>
    <s v="State"/>
    <s v="N/A"/>
    <s v="KY Power"/>
    <s v="Net Metering"/>
    <s v="BTM"/>
    <s v="AEPDER 25-04188"/>
    <d v="2025-06-26T00:00:00"/>
    <d v="2025-06-23T00:00:00"/>
    <d v="2025-06-30T00:00:00"/>
    <d v="2025-06-30T00:00:00"/>
    <d v="2025-06-30T00:00:00"/>
    <d v="2025-10-15T00:00:00"/>
    <x v="3"/>
    <x v="0"/>
  </r>
  <r>
    <s v="AEP-75056"/>
    <s v="Hemphill Community Center"/>
    <s v="Homes Inc."/>
    <x v="0"/>
    <s v="In Service"/>
    <s v="Solar"/>
    <s v="Y"/>
    <n v="34.200000000000003"/>
    <n v="41.96"/>
    <s v="033910044"/>
    <n v="1"/>
    <n v="462746731"/>
    <m/>
    <s v="C"/>
    <n v="211"/>
    <n v="211"/>
    <s v="D"/>
    <n v="3413501"/>
    <n v="37.210892000000001"/>
    <n v="-82.706552000000002"/>
    <s v="37830332B00003"/>
    <s v="PJM"/>
    <s v="Kentucky Power"/>
    <s v="KY"/>
    <s v="State"/>
    <s v="N/A"/>
    <s v="KY Power"/>
    <s v="Net Metering"/>
    <s v="BTM"/>
    <s v="AEPDER 24-02832"/>
    <d v="2024-04-15T00:00:00"/>
    <d v="2024-04-11T00:00:00"/>
    <d v="2024-05-14T00:00:00"/>
    <d v="2024-05-14T00:00:00"/>
    <d v="2024-05-14T00:00:00"/>
    <d v="2024-05-21T00:00:00"/>
    <x v="0"/>
    <x v="1"/>
  </r>
  <r>
    <s v="AEP-29124"/>
    <s v="Toni Maggard"/>
    <s v="Homes Inc."/>
    <x v="0"/>
    <s v="In Service"/>
    <s v="Solar"/>
    <s v="N"/>
    <n v="3.8"/>
    <n v="5.74"/>
    <s v="030650358"/>
    <n v="1"/>
    <n v="435979672"/>
    <m/>
    <s v="R"/>
    <n v="20"/>
    <n v="22"/>
    <s v="D"/>
    <n v="3309103"/>
    <n v="37.119185000000002"/>
    <n v="-82.851528299999998"/>
    <s v="37830448C20101"/>
    <s v="PJM"/>
    <s v="Kentucky Power"/>
    <s v="KY"/>
    <s v="State"/>
    <s v="N/A"/>
    <s v="KY Power"/>
    <s v="Net Metering"/>
    <s v="BTM"/>
    <s v="AEPDER 21-08143"/>
    <d v="2021-09-15T00:00:00"/>
    <d v="2021-09-14T00:00:00"/>
    <d v="2021-09-15T00:00:00"/>
    <d v="2021-09-21T00:00:00"/>
    <d v="2021-09-21T00:00:00"/>
    <d v="2021-12-08T00:00:00"/>
    <x v="1"/>
    <x v="0"/>
  </r>
  <r>
    <s v="AEP-62120"/>
    <s v="Austin Johnson"/>
    <s v="Homes Inc."/>
    <x v="0"/>
    <s v="In Service"/>
    <s v="Solar"/>
    <s v="N"/>
    <n v="5"/>
    <n v="6.24"/>
    <s v="035587412"/>
    <n v="1"/>
    <n v="428778172"/>
    <m/>
    <s v="R"/>
    <n v="20"/>
    <n v="15"/>
    <s v="D"/>
    <n v="3309104"/>
    <n v="37.132093900000001"/>
    <n v="-82.826910799999993"/>
    <s v="37830425B10514"/>
    <s v="PJM"/>
    <s v="Kentucky Power"/>
    <s v="KY"/>
    <s v="State"/>
    <s v="N/A"/>
    <s v="KY Power"/>
    <s v="Net Metering"/>
    <s v="BTM"/>
    <s v="AEPDER 23-07623"/>
    <d v="2023-07-28T00:00:00"/>
    <d v="2023-07-28T00:00:00"/>
    <d v="2023-08-02T00:00:00"/>
    <d v="2023-08-11T00:00:00"/>
    <d v="2023-08-11T00:00:00"/>
    <d v="2023-08-22T00:00:00"/>
    <x v="6"/>
    <x v="0"/>
  </r>
  <r>
    <s v="AEP-64271"/>
    <s v="Kem Collins"/>
    <s v="Homes Inc."/>
    <x v="0"/>
    <s v="In Service"/>
    <s v="Solar"/>
    <s v="N"/>
    <n v="7.6"/>
    <n v="8.19"/>
    <s v="033723505"/>
    <n v="1"/>
    <n v="435738434"/>
    <m/>
    <s v="R"/>
    <n v="20"/>
    <n v="15"/>
    <s v="D"/>
    <n v="3309104"/>
    <n v="37.132688999999999"/>
    <n v="-82.826958660000003"/>
    <s v="37830425B10514"/>
    <s v="PJM"/>
    <s v="Kentucky Power"/>
    <s v="KY"/>
    <s v="State"/>
    <s v="N/A"/>
    <s v="KY Power"/>
    <s v="Net Metering"/>
    <s v="BTM"/>
    <s v="AEPDER 23-09360"/>
    <d v="2023-08-25T00:00:00"/>
    <d v="2023-08-25T00:00:00"/>
    <d v="2023-08-28T00:00:00"/>
    <d v="2023-08-28T00:00:00"/>
    <d v="2023-08-28T00:00:00"/>
    <d v="2023-09-26T00:00:00"/>
    <x v="6"/>
    <x v="0"/>
  </r>
  <r>
    <s v="AEP-104427"/>
    <s v="Housing Development Alliance"/>
    <s v="Homes Inc."/>
    <x v="0"/>
    <s v="In Service"/>
    <s v="Solar"/>
    <s v="N"/>
    <n v="7.62"/>
    <n v="7.79"/>
    <s v="031563444"/>
    <n v="1"/>
    <n v="435979467"/>
    <m/>
    <s v="R"/>
    <n v="10"/>
    <n v="15"/>
    <s v="D"/>
    <n v="3308503"/>
    <n v="37.2482896"/>
    <n v="-83.268256800000003"/>
    <s v="37830294C10394"/>
    <s v="PJM"/>
    <s v="Kentucky Power"/>
    <s v="KY"/>
    <s v="State"/>
    <s v="N/A"/>
    <s v="KY Power"/>
    <s v="Net Metering"/>
    <s v="BTM"/>
    <s v="AEPDER 26-01970"/>
    <d v="2026-03-31T00:00:00"/>
    <d v="2026-03-31T00:00:00"/>
    <d v="2026-04-07T00:00:00"/>
    <d v="2026-04-07T00:00:00"/>
    <d v="2026-04-07T00:00:00"/>
    <d v="2026-04-22T00:00:00"/>
    <x v="2"/>
    <x v="0"/>
  </r>
  <r>
    <s v="AEP-87022"/>
    <s v="Childers Oil"/>
    <s v="Homes Inc."/>
    <x v="0"/>
    <s v="In Service"/>
    <s v="Solar"/>
    <s v="N"/>
    <n v="40"/>
    <n v="66.42"/>
    <s v="033063831"/>
    <n v="1"/>
    <n v="582450824"/>
    <m/>
    <s v="C"/>
    <n v="211"/>
    <n v="215"/>
    <s v="D"/>
    <n v="3309101"/>
    <n v="37.11776433"/>
    <n v="-82.822032500000006"/>
    <s v="37830449A41515"/>
    <s v="PJM"/>
    <s v="Kentucky Power"/>
    <s v="KY"/>
    <s v="State"/>
    <s v="N/A"/>
    <s v="KY Power"/>
    <s v="Net Metering"/>
    <s v="BTM"/>
    <s v="AEPDER 24-11509"/>
    <d v="2025-06-17T00:00:00"/>
    <d v="2024-10-31T00:00:00"/>
    <d v="2025-06-20T00:00:00"/>
    <d v="2024-11-15T00:00:00"/>
    <d v="2024-11-15T00:00:00"/>
    <d v="2025-11-04T00:00:00"/>
    <x v="3"/>
    <x v="0"/>
  </r>
  <r>
    <s v="AEP-57591"/>
    <s v="James Hayes"/>
    <s v="Homes Inc."/>
    <x v="0"/>
    <s v="In Service"/>
    <s v="Solar"/>
    <s v="N"/>
    <n v="10"/>
    <n v="15.21"/>
    <s v="032330160"/>
    <n v="1"/>
    <n v="685219683"/>
    <m/>
    <s v="R"/>
    <n v="20"/>
    <n v="22"/>
    <s v="D"/>
    <n v="3312902"/>
    <n v="37.172685000000001"/>
    <n v="-82.633979999999994"/>
    <s v="37830381D30433"/>
    <s v="PJM"/>
    <s v="Kentucky Power"/>
    <s v="KY"/>
    <s v="State"/>
    <s v="N/A"/>
    <s v="KY Power"/>
    <s v="Net Metering"/>
    <s v="BTM"/>
    <s v="AEPDER 23-03742"/>
    <d v="2023-04-26T00:00:00"/>
    <d v="2023-04-26T00:00:00"/>
    <d v="2023-04-27T00:00:00"/>
    <d v="2023-04-27T00:00:00"/>
    <d v="2023-04-27T00:00:00"/>
    <d v="2023-05-30T00:00:00"/>
    <x v="6"/>
    <x v="0"/>
  </r>
  <r>
    <s v="AEP-23434"/>
    <s v="Christopher Banks"/>
    <s v="Homes Inc."/>
    <x v="0"/>
    <s v="In Service"/>
    <s v="Solar"/>
    <s v="N"/>
    <n v="3.8"/>
    <n v="4.92"/>
    <s v="030145961"/>
    <n v="1"/>
    <n v="435693558"/>
    <m/>
    <s v="R"/>
    <n v="20"/>
    <n v="15"/>
    <s v="D"/>
    <n v="3308602"/>
    <n v="37.187442333"/>
    <n v="-82.933757659999998"/>
    <s v="37830374C10370"/>
    <s v="PJM"/>
    <s v="Kentucky Power"/>
    <s v="KY"/>
    <s v="State"/>
    <s v="N/A"/>
    <s v="KY Power"/>
    <s v="Net Metering"/>
    <s v="BTM"/>
    <s v="AEPDER 21-02843"/>
    <d v="2021-04-22T00:00:00"/>
    <d v="2021-04-21T00:00:00"/>
    <d v="2021-04-23T00:00:00"/>
    <d v="2021-04-23T00:00:00"/>
    <d v="2021-04-23T00:00:00"/>
    <d v="2021-05-17T00:00:00"/>
    <x v="1"/>
    <x v="0"/>
  </r>
  <r>
    <s v="AEP-91897"/>
    <s v="William Sizemore"/>
    <s v="Homes Inc."/>
    <x v="0"/>
    <s v="In Service"/>
    <s v="Solar"/>
    <s v="N"/>
    <n v="6.48"/>
    <n v="6.48"/>
    <s v="032982105"/>
    <n v="1"/>
    <n v="435927641"/>
    <m/>
    <s v="R"/>
    <n v="20"/>
    <n v="15"/>
    <s v="D"/>
    <n v="3309101"/>
    <n v="37.134701999999997"/>
    <n v="-82.831074999999998"/>
    <s v="37830425B10530"/>
    <s v="PJM"/>
    <s v="Kentucky Power"/>
    <s v="KY"/>
    <s v="State"/>
    <s v="N/A"/>
    <s v="KY Power"/>
    <s v="Net Metering"/>
    <s v="BTM"/>
    <s v="AEPDER 25-02313"/>
    <d v="2025-04-17T00:00:00"/>
    <d v="2025-04-17T00:00:00"/>
    <d v="2025-04-22T00:00:00"/>
    <d v="2025-04-22T00:00:00"/>
    <d v="2025-04-22T00:00:00"/>
    <d v="2025-05-09T00:00:00"/>
    <x v="3"/>
    <x v="0"/>
  </r>
  <r>
    <s v="AEP-66564"/>
    <s v="Leslie Roll"/>
    <s v="Homes Inc."/>
    <x v="0"/>
    <s v="In Service"/>
    <s v="Solar"/>
    <s v="N"/>
    <n v="7.6"/>
    <n v="9.36"/>
    <s v="036740217"/>
    <n v="1"/>
    <n v="435738526"/>
    <m/>
    <s v="R"/>
    <n v="20"/>
    <n v="15"/>
    <s v="D"/>
    <n v="3302703"/>
    <n v="37.2463683"/>
    <n v="-83.176311200000001"/>
    <s v="37830296C31670"/>
    <s v="PJM"/>
    <s v="Kentucky Power"/>
    <s v="KY"/>
    <s v="State"/>
    <s v="N/A"/>
    <s v="KY Power"/>
    <s v="Net Metering"/>
    <s v="BTM"/>
    <s v="AEPDER 23-11247"/>
    <d v="2023-10-09T00:00:00"/>
    <d v="2023-10-09T00:00:00"/>
    <d v="2023-10-20T00:00:00"/>
    <d v="2023-10-20T00:00:00"/>
    <d v="2023-10-20T00:00:00"/>
    <d v="2023-10-24T00:00:00"/>
    <x v="6"/>
    <x v="0"/>
  </r>
  <r>
    <s v="AEP-72783"/>
    <s v="Regina Quillen"/>
    <s v="Homes Inc."/>
    <x v="0"/>
    <s v="In Service"/>
    <s v="Solar"/>
    <s v="N"/>
    <n v="6"/>
    <n v="7.02"/>
    <s v="037781333"/>
    <n v="1"/>
    <n v="535500598"/>
    <m/>
    <s v="R"/>
    <n v="20"/>
    <n v="15"/>
    <s v="D"/>
    <n v="3311401"/>
    <n v="37.2221616"/>
    <n v="-82.818379300000004"/>
    <n v="37830329000054"/>
    <s v="PJM"/>
    <s v="Kentucky Power"/>
    <s v="KY"/>
    <s v="State"/>
    <s v="N/A"/>
    <s v="KY Power"/>
    <s v="Net Metering"/>
    <s v="BTM"/>
    <s v="AEPDER 24-01291"/>
    <d v="2024-02-21T00:00:00"/>
    <d v="2024-02-21T00:00:00"/>
    <d v="2024-02-22T00:00:00"/>
    <d v="2024-02-22T00:00:00"/>
    <d v="2024-02-22T00:00:00"/>
    <d v="2024-03-08T00:00:00"/>
    <x v="0"/>
    <x v="0"/>
  </r>
  <r>
    <s v="AEP-91894"/>
    <s v="Homes Inc."/>
    <s v="Homes Inc."/>
    <x v="0"/>
    <s v="In Service"/>
    <s v="Solar"/>
    <s v="N"/>
    <n v="5.76"/>
    <n v="7.38"/>
    <s v="037921263"/>
    <n v="1"/>
    <n v="436007021"/>
    <m/>
    <s v="R"/>
    <n v="20"/>
    <n v="15"/>
    <s v="D"/>
    <n v="3309101"/>
    <n v="37.134827000000001"/>
    <n v="-82.830895830000003"/>
    <s v="37830425B10527"/>
    <s v="PJM"/>
    <s v="Kentucky Power"/>
    <s v="KY"/>
    <s v="State"/>
    <s v="N/A"/>
    <s v="KY Power"/>
    <s v="Net Metering"/>
    <s v="BTM"/>
    <s v="AEPDER 25-02312"/>
    <d v="2025-04-17T00:00:00"/>
    <d v="2025-04-17T00:00:00"/>
    <d v="2025-04-22T00:00:00"/>
    <d v="2025-04-22T00:00:00"/>
    <d v="2025-04-22T00:00:00"/>
    <d v="2025-05-09T00:00:00"/>
    <x v="3"/>
    <x v="0"/>
  </r>
  <r>
    <s v="AEP-30958"/>
    <s v="Regina Holbrook"/>
    <s v="Icon Solar"/>
    <x v="0"/>
    <s v="In Service"/>
    <s v="Solar"/>
    <s v="N"/>
    <n v="12.18"/>
    <n v="14.28"/>
    <s v="039800379"/>
    <n v="1"/>
    <n v="435657041"/>
    <m/>
    <s v="R"/>
    <n v="20"/>
    <n v="15"/>
    <s v="D"/>
    <n v="3000802"/>
    <n v="38.256316669999997"/>
    <n v="-83.266643329999994"/>
    <s v="38830270D00030"/>
    <s v="PJM"/>
    <s v="Kentucky Power"/>
    <s v="KY"/>
    <s v="State"/>
    <s v="N/A"/>
    <s v="KY Power"/>
    <s v="Net Metering"/>
    <s v="BTM"/>
    <s v="AEPDER 21-09973"/>
    <d v="2021-10-21T00:00:00"/>
    <d v="2021-10-21T00:00:00"/>
    <d v="2021-10-25T00:00:00"/>
    <d v="2021-10-25T00:00:00"/>
    <d v="2021-10-25T00:00:00"/>
    <d v="2021-11-30T00:00:00"/>
    <x v="1"/>
    <x v="0"/>
  </r>
  <r>
    <s v="AEP-38133"/>
    <s v="Shane Fields"/>
    <s v="Icon Solar"/>
    <x v="0"/>
    <s v="In Service"/>
    <s v="Solar"/>
    <s v="N"/>
    <n v="8.25"/>
    <n v="8.25"/>
    <s v="034221248"/>
    <n v="1"/>
    <n v="685220098"/>
    <m/>
    <s v="C"/>
    <n v="211"/>
    <n v="211"/>
    <s v="D"/>
    <n v="3110903"/>
    <n v="38.519464165999999"/>
    <n v="-82.777742660000001"/>
    <s v="39831146A00250"/>
    <s v="PJM"/>
    <s v="Kentucky Power"/>
    <s v="KY"/>
    <s v="State"/>
    <s v="N/A"/>
    <s v="KY Power"/>
    <s v="Net Metering"/>
    <s v="BTM"/>
    <s v="AEPDER 22-04158"/>
    <d v="2022-04-27T00:00:00"/>
    <d v="2022-04-12T00:00:00"/>
    <d v="2022-05-03T00:00:00"/>
    <d v="2022-05-05T00:00:00"/>
    <d v="2022-05-05T00:00:00"/>
    <d v="2022-08-09T00:00:00"/>
    <x v="7"/>
    <x v="0"/>
  </r>
  <r>
    <s v="AEP-55174"/>
    <s v="Chad Cains"/>
    <s v="Icon Solar"/>
    <x v="0"/>
    <s v="In Service"/>
    <s v="Solar"/>
    <s v="N"/>
    <n v="9.2799999999999994"/>
    <n v="11.68"/>
    <s v="033619534"/>
    <n v="1"/>
    <n v="428778249"/>
    <m/>
    <s v="R"/>
    <n v="20"/>
    <n v="15"/>
    <s v="D"/>
    <n v="3001102"/>
    <n v="38.432904000000001"/>
    <n v="-82.743411829999999"/>
    <s v="38830091A00088"/>
    <s v="PJM"/>
    <s v="Kentucky Power"/>
    <s v="KY"/>
    <s v="State"/>
    <s v="N/A"/>
    <s v="KY Power"/>
    <s v="Net Metering"/>
    <s v="BTM"/>
    <s v="AEPDER 23-01753"/>
    <d v="2023-03-07T00:00:00"/>
    <d v="2023-03-07T00:00:00"/>
    <d v="2023-03-21T00:00:00"/>
    <d v="2023-03-21T00:00:00"/>
    <d v="2023-03-21T00:00:00"/>
    <d v="2023-04-13T00:00:00"/>
    <x v="6"/>
    <x v="0"/>
  </r>
  <r>
    <s v="AEP-00007"/>
    <s v="Megan Mullins"/>
    <s v="Icon Solar Power LLC"/>
    <x v="0"/>
    <s v="In Service"/>
    <s v="Solar"/>
    <s v="N"/>
    <n v="3"/>
    <n v="3.18"/>
    <s v="035820087"/>
    <n v="1"/>
    <n v="685219919"/>
    <m/>
    <s v="R"/>
    <n v="20"/>
    <n v="22"/>
    <s v="D"/>
    <n v="3120101"/>
    <n v="37.579698299999997"/>
    <n v="-82.695248300000003"/>
    <n v="38831076000007"/>
    <s v="PJM"/>
    <s v="Kentucky Power"/>
    <s v="KY"/>
    <s v="State"/>
    <s v="N/A"/>
    <s v="KY Power"/>
    <s v="Net Metering"/>
    <s v="BTM"/>
    <s v="AEP-00007"/>
    <d v="2017-02-01T00:00:00"/>
    <d v="2017-02-01T00:00:00"/>
    <d v="2022-10-03T00:00:00"/>
    <d v="2017-02-03T00:00:00"/>
    <d v="2017-02-03T00:00:00"/>
    <d v="2017-02-10T00:00:00"/>
    <x v="9"/>
    <x v="0"/>
  </r>
  <r>
    <s v="AEP-49738"/>
    <s v="Kevin Beck"/>
    <s v="JMK Electric Co. LLC"/>
    <x v="0"/>
    <s v="In Service"/>
    <s v="Solar"/>
    <s v="N"/>
    <n v="7.6"/>
    <n v="9"/>
    <s v="036900324"/>
    <n v="1"/>
    <n v="435979631"/>
    <m/>
    <s v="R"/>
    <n v="10"/>
    <n v="22"/>
    <s v="D"/>
    <n v="3116101"/>
    <n v="38.337401700000001"/>
    <n v="-82.949888299999998"/>
    <s v="38830182B22508"/>
    <s v="PJM"/>
    <s v="Kentucky Power"/>
    <s v="KY"/>
    <s v="State"/>
    <s v="N/A"/>
    <s v="KY Power"/>
    <s v="Net Metering"/>
    <s v="BTM"/>
    <s v="AEPDER 22-15033"/>
    <d v="2022-10-21T00:00:00"/>
    <d v="2022-10-21T00:00:00"/>
    <d v="2022-11-15T00:00:00"/>
    <d v="2022-11-16T00:00:00"/>
    <d v="2022-11-16T00:00:00"/>
    <d v="2022-12-27T00:00:00"/>
    <x v="7"/>
    <x v="0"/>
  </r>
  <r>
    <s v="AEP-00030"/>
    <s v="Joseph Glass"/>
    <s v="Laytent Energy"/>
    <x v="0"/>
    <s v="In Service"/>
    <s v="Solar"/>
    <s v="N"/>
    <n v="10"/>
    <n v="10.6"/>
    <s v="034110324"/>
    <n v="1"/>
    <n v="435738410"/>
    <m/>
    <s v="R"/>
    <n v="20"/>
    <n v="22"/>
    <s v="D"/>
    <n v="3116101"/>
    <n v="38.346663300000003"/>
    <n v="-82.970164999999994"/>
    <s v="38830181C00013"/>
    <s v="PJM"/>
    <s v="Kentucky Power"/>
    <s v="KY"/>
    <s v="State"/>
    <s v="N/A"/>
    <s v="KY Power"/>
    <s v="Net Metering"/>
    <s v="BTM"/>
    <m/>
    <d v="2014-09-09T00:00:00"/>
    <d v="2014-09-09T00:00:00"/>
    <m/>
    <d v="2014-09-09T00:00:00"/>
    <d v="2014-09-09T00:00:00"/>
    <d v="2014-10-17T00:00:00"/>
    <x v="4"/>
    <x v="0"/>
  </r>
  <r>
    <s v="AEP-38157"/>
    <s v="Helen Crutcher"/>
    <s v="Mann Solar"/>
    <x v="0"/>
    <s v="In Service"/>
    <s v="Solar"/>
    <s v="N"/>
    <n v="7.6"/>
    <n v="10.68"/>
    <s v="031677182"/>
    <n v="1"/>
    <n v="428778288"/>
    <m/>
    <s v="C"/>
    <n v="211"/>
    <n v="211"/>
    <s v="D"/>
    <n v="3008702"/>
    <n v="38.405385330000001"/>
    <n v="-82.645172830000007"/>
    <s v="38830117D16140"/>
    <s v="PJM"/>
    <s v="Kentucky Power"/>
    <s v="KY"/>
    <s v="State"/>
    <s v="N/A"/>
    <s v="KY Power"/>
    <s v="Net Metering"/>
    <s v="BTM"/>
    <s v="AEPDER 22-04182"/>
    <d v="2023-02-17T00:00:00"/>
    <d v="2023-02-07T00:00:00"/>
    <d v="2022-05-06T00:00:00"/>
    <d v="2022-05-06T00:00:00"/>
    <d v="2022-05-06T00:00:00"/>
    <d v="2023-03-03T00:00:00"/>
    <x v="6"/>
    <x v="0"/>
  </r>
  <r>
    <s v="AEP-00010"/>
    <s v="Grayson Rural Electric Cooperative Corporation"/>
    <s v="Messer Electric"/>
    <x v="0"/>
    <s v="In Service"/>
    <s v="Solar"/>
    <s v="N"/>
    <n v="10"/>
    <n v="10.8"/>
    <s v="039090312"/>
    <n v="1"/>
    <n v="435944743"/>
    <m/>
    <s v="C"/>
    <n v="212"/>
    <n v="217"/>
    <s v="D"/>
    <n v="3116101"/>
    <n v="38.332255000000004"/>
    <n v="-82.950211699999997"/>
    <s v="PRIMARY"/>
    <s v="PJM"/>
    <s v="Kentucky Power"/>
    <s v="KY"/>
    <s v="State"/>
    <s v="N/A"/>
    <s v="KY Power"/>
    <s v="Net Metering"/>
    <s v="BTM"/>
    <m/>
    <d v="2018-02-01T00:00:00"/>
    <d v="2018-02-01T00:00:00"/>
    <m/>
    <d v="2018-02-05T00:00:00"/>
    <d v="2018-02-05T00:00:00"/>
    <d v="2018-03-19T00:00:00"/>
    <x v="10"/>
    <x v="0"/>
  </r>
  <r>
    <s v="AEP-76857"/>
    <s v="Seth West"/>
    <s v="Meuller Electric LLC"/>
    <x v="0"/>
    <s v="In Service"/>
    <s v="Solar"/>
    <s v="N"/>
    <n v="10"/>
    <n v="10.27"/>
    <s v="038386660"/>
    <n v="1"/>
    <n v="436006591"/>
    <m/>
    <s v="R"/>
    <n v="10"/>
    <n v="15"/>
    <s v="D"/>
    <n v="3001101"/>
    <n v="38.445447569999999"/>
    <n v="-82.710825940000007"/>
    <s v="38830067D36047"/>
    <s v="PJM"/>
    <s v="Kentucky Power"/>
    <s v="KY"/>
    <s v="State"/>
    <s v="N/A"/>
    <s v="KY Power"/>
    <s v="Net Metering"/>
    <s v="BTM"/>
    <s v="AEPDER 24-03766"/>
    <d v="2024-05-02T00:00:00"/>
    <d v="2024-05-02T00:00:00"/>
    <d v="2024-05-09T00:00:00"/>
    <d v="2024-05-09T00:00:00"/>
    <d v="2024-05-09T00:00:00"/>
    <d v="2024-06-04T00:00:00"/>
    <x v="0"/>
    <x v="0"/>
  </r>
  <r>
    <s v="AEP-88070"/>
    <s v="Karen Martin"/>
    <s v="Modern Energy"/>
    <x v="0"/>
    <s v="In Service"/>
    <s v="Solar"/>
    <s v="N"/>
    <n v="7.6"/>
    <n v="7.79"/>
    <s v="032140572"/>
    <n v="1"/>
    <n v="435979592"/>
    <m/>
    <s v="R"/>
    <n v="10"/>
    <n v="15"/>
    <s v="D"/>
    <n v="3409001"/>
    <n v="37.816001700000001"/>
    <n v="-82.803458300000003"/>
    <s v="38830785D20231"/>
    <s v="PJM"/>
    <s v="Kentucky Power"/>
    <s v="KY"/>
    <s v="State"/>
    <s v="N/A"/>
    <s v="KY Power"/>
    <s v="Net Metering"/>
    <s v="BTM"/>
    <s v="AEPDER 24-12328"/>
    <d v="2024-12-13T00:00:00"/>
    <d v="2024-12-01T00:00:00"/>
    <d v="2025-01-06T00:00:00"/>
    <d v="2025-01-06T00:00:00"/>
    <d v="2025-01-06T00:00:00"/>
    <d v="2025-03-17T00:00:00"/>
    <x v="3"/>
    <x v="0"/>
  </r>
  <r>
    <s v="AEP-52418"/>
    <s v="Jonathan Collins"/>
    <s v="Mountain Association"/>
    <x v="0"/>
    <s v="In Service"/>
    <s v="Solar"/>
    <s v="N"/>
    <n v="9.7200000000000006"/>
    <n v="9.7200000000000006"/>
    <s v="036900567"/>
    <n v="1"/>
    <n v="685219684"/>
    <m/>
    <s v="R"/>
    <n v="20"/>
    <n v="22"/>
    <s v="D"/>
    <n v="3302703"/>
    <n v="37.256479669999997"/>
    <n v="-83.178209159999994"/>
    <s v="37830272D11117"/>
    <s v="PJM"/>
    <s v="Kentucky Power"/>
    <s v="KY"/>
    <s v="State"/>
    <s v="N/A"/>
    <s v="KY Power"/>
    <s v="Net Metering"/>
    <s v="BTM"/>
    <s v="AEPDER 22-17265"/>
    <d v="2022-12-21T00:00:00"/>
    <d v="2022-12-27T00:00:00"/>
    <d v="2023-04-12T00:00:00"/>
    <d v="2023-04-12T00:00:00"/>
    <d v="2023-04-12T00:00:00"/>
    <d v="2023-04-19T00:00:00"/>
    <x v="6"/>
    <x v="0"/>
  </r>
  <r>
    <s v="AEP-50863"/>
    <s v="Terry Sublett"/>
    <s v="Mueller Electric"/>
    <x v="0"/>
    <s v="In Service"/>
    <s v="Solar"/>
    <s v="Y"/>
    <n v="7.6"/>
    <n v="12.28"/>
    <s v="032990391"/>
    <n v="1"/>
    <n v="435738398"/>
    <m/>
    <s v="R"/>
    <n v="20"/>
    <n v="22"/>
    <s v="D"/>
    <n v="2206403"/>
    <n v="38.342995000000002"/>
    <n v="-82.625559999999993"/>
    <n v="38830190000108"/>
    <s v="PJM"/>
    <s v="Kentucky Power"/>
    <s v="KY"/>
    <s v="State"/>
    <s v="N/A"/>
    <s v="KY Power"/>
    <s v="Net Metering"/>
    <s v="BTM"/>
    <s v="AEPDER 22-15978"/>
    <d v="2022-12-16T00:00:00"/>
    <d v="2022-12-30T00:00:00"/>
    <d v="2023-01-03T00:00:00"/>
    <d v="2023-01-03T00:00:00"/>
    <d v="2023-01-03T00:00:00"/>
    <d v="2023-05-30T00:00:00"/>
    <x v="6"/>
    <x v="0"/>
  </r>
  <r>
    <s v="AEP-64366"/>
    <s v="Katie Hinkel"/>
    <s v="My Roof Solar"/>
    <x v="0"/>
    <s v="In Service"/>
    <s v="Solar"/>
    <s v="N"/>
    <n v="11.4"/>
    <n v="13.2"/>
    <s v="038170551"/>
    <n v="1"/>
    <n v="435738595"/>
    <m/>
    <s v="R"/>
    <n v="20"/>
    <n v="22"/>
    <s v="D"/>
    <n v="3008001"/>
    <n v="38.446055000000001"/>
    <n v="-82.623895000000005"/>
    <s v="38830070B12155"/>
    <s v="PJM"/>
    <s v="Kentucky Power"/>
    <s v="KY"/>
    <s v="State"/>
    <s v="N/A"/>
    <s v="KY Power"/>
    <s v="Net Metering"/>
    <s v="BTM"/>
    <s v="AEPDER 23-09450"/>
    <d v="2023-08-28T00:00:00"/>
    <d v="2023-08-28T00:00:00"/>
    <d v="2024-01-16T00:00:00"/>
    <d v="2024-01-16T00:00:00"/>
    <d v="2024-01-16T00:00:00"/>
    <d v="2024-01-18T00:00:00"/>
    <x v="0"/>
    <x v="0"/>
  </r>
  <r>
    <s v="AEP-70095"/>
    <s v="Randall Stapleton"/>
    <s v="MyRoofSolar"/>
    <x v="0"/>
    <s v="In Service"/>
    <s v="Solar"/>
    <s v="N"/>
    <n v="13.6"/>
    <n v="14.8"/>
    <s v="030060234"/>
    <n v="1"/>
    <n v="435927553"/>
    <m/>
    <s v="R"/>
    <n v="20"/>
    <n v="22"/>
    <s v="D"/>
    <n v="3117602"/>
    <n v="38.389106699999999"/>
    <n v="-82.746780000000001"/>
    <s v="38830139A00046"/>
    <s v="PJM"/>
    <s v="Kentucky Power"/>
    <s v="KY"/>
    <s v="State"/>
    <s v="N/A"/>
    <s v="KY Power"/>
    <s v="Net Metering"/>
    <s v="BTM"/>
    <s v="AEPDER 23-13694"/>
    <d v="2024-07-08T00:00:00"/>
    <d v="2024-07-08T00:00:00"/>
    <d v="2024-07-11T00:00:00"/>
    <d v="2024-07-11T00:00:00"/>
    <d v="2024-07-11T00:00:00"/>
    <d v="2024-08-05T00:00:00"/>
    <x v="0"/>
    <x v="0"/>
  </r>
  <r>
    <s v="AEP-16043"/>
    <s v="Nathan Ball"/>
    <s v="None"/>
    <x v="0"/>
    <s v="In Service"/>
    <s v="Solar"/>
    <s v="N"/>
    <n v="14.06"/>
    <n v="14.06"/>
    <s v="038060061"/>
    <n v="1"/>
    <n v="428777617"/>
    <m/>
    <s v="R"/>
    <n v="10"/>
    <n v="15"/>
    <s v="D"/>
    <n v="3110903"/>
    <n v="38.549036700000002"/>
    <n v="-82.773323300000001"/>
    <s v="39831098B33084"/>
    <s v="PJM"/>
    <s v="Kentucky Power"/>
    <s v="KY"/>
    <s v="State"/>
    <s v="N/A"/>
    <s v="KY Power"/>
    <s v="Net Metering"/>
    <s v="BTM"/>
    <s v="AEPDER 20-01820"/>
    <d v="2020-09-23T00:00:00"/>
    <d v="2020-09-22T00:00:00"/>
    <d v="2020-09-28T00:00:00"/>
    <d v="2020-09-28T00:00:00"/>
    <d v="2020-09-28T00:00:00"/>
    <d v="2020-11-18T00:00:00"/>
    <x v="8"/>
    <x v="0"/>
  </r>
  <r>
    <s v="AEP-92774"/>
    <s v="John M Deaton"/>
    <s v="Owner"/>
    <x v="0"/>
    <s v="In Service"/>
    <s v="Solar"/>
    <s v="N"/>
    <n v="5.8"/>
    <n v="6.9"/>
    <s v="036139965"/>
    <n v="1"/>
    <n v="435979421"/>
    <m/>
    <s v="R"/>
    <n v="10"/>
    <n v="15"/>
    <s v="D"/>
    <n v="3310501"/>
    <n v="37.586299699999998"/>
    <n v="-83.309982300000001"/>
    <s v="38831037D20082"/>
    <s v="PJM"/>
    <s v="Kentucky Power"/>
    <s v="KY"/>
    <s v="State"/>
    <s v="N/A"/>
    <s v="KY Power"/>
    <s v="Net Metering"/>
    <s v="BTM"/>
    <s v="AEPDER 25-03128"/>
    <d v="2025-05-28T00:00:00"/>
    <d v="2025-05-28T00:00:00"/>
    <d v="2025-05-28T00:00:00"/>
    <d v="2025-05-28T00:00:00"/>
    <d v="2025-05-28T00:00:00"/>
    <d v="2025-06-19T00:00:00"/>
    <x v="3"/>
    <x v="0"/>
  </r>
  <r>
    <s v="AEP-43234"/>
    <s v="Steven Rogers"/>
    <s v="Pink Energy"/>
    <x v="0"/>
    <s v="In Service"/>
    <s v="Solar"/>
    <s v="Y"/>
    <n v="15.2"/>
    <n v="21.96"/>
    <s v="037739421"/>
    <n v="1"/>
    <n v="685220041"/>
    <m/>
    <s v="R"/>
    <n v="10"/>
    <n v="22"/>
    <s v="D"/>
    <n v="3000903"/>
    <n v="38.525778299999999"/>
    <n v="-82.749611700000003"/>
    <s v="39831123B20347"/>
    <s v="PJM"/>
    <s v="Kentucky Power"/>
    <s v="KY"/>
    <s v="State"/>
    <s v="N/A"/>
    <s v="KY Power"/>
    <s v="Net Metering"/>
    <s v="BTM"/>
    <s v="AEPDER 22-09072"/>
    <d v="2022-07-12T00:00:00"/>
    <d v="2022-07-12T00:00:00"/>
    <d v="2022-07-25T00:00:00"/>
    <d v="2022-07-13T00:00:00"/>
    <d v="2022-07-13T00:00:00"/>
    <d v="2021-11-02T00:00:00"/>
    <x v="1"/>
    <x v="1"/>
  </r>
  <r>
    <s v="AEP-38773"/>
    <s v="Robert McKnight"/>
    <s v="Pink Energy"/>
    <x v="0"/>
    <s v="In Service"/>
    <s v="Solar"/>
    <s v="Y"/>
    <n v="7.6"/>
    <n v="12.86"/>
    <s v="038660265"/>
    <n v="1"/>
    <n v="685220052"/>
    <m/>
    <s v="R"/>
    <n v="20"/>
    <n v="22"/>
    <s v="D"/>
    <n v="3116102"/>
    <n v="38.324449999999999"/>
    <n v="-82.941545000000005"/>
    <s v="38830206A42476"/>
    <s v="PJM"/>
    <s v="Kentucky Power"/>
    <s v="KY"/>
    <s v="State"/>
    <s v="N/A"/>
    <s v="KY Power"/>
    <s v="Net Metering"/>
    <s v="BTM"/>
    <s v="AEPDER 22-04793"/>
    <d v="2022-04-27T00:00:00"/>
    <d v="2022-04-26T00:00:00"/>
    <d v="2022-05-03T00:00:00"/>
    <d v="2022-05-05T00:00:00"/>
    <d v="2022-05-05T00:00:00"/>
    <d v="2022-05-27T00:00:00"/>
    <x v="7"/>
    <x v="0"/>
  </r>
  <r>
    <s v="AEP-38693"/>
    <s v="Henry Debord"/>
    <s v="Pink Energy"/>
    <x v="0"/>
    <s v="In Service"/>
    <s v="Solar"/>
    <s v="Y"/>
    <n v="7.6"/>
    <n v="14.38"/>
    <s v="034780005"/>
    <n v="1"/>
    <n v="685220097"/>
    <m/>
    <s v="R"/>
    <n v="10"/>
    <n v="15"/>
    <s v="D"/>
    <n v="3116701"/>
    <n v="38.503878299999997"/>
    <n v="-82.711943300000001"/>
    <s v="39831147D40514"/>
    <s v="PJM"/>
    <s v="Kentucky Power"/>
    <s v="KY"/>
    <s v="State"/>
    <s v="N/A"/>
    <s v="KY Power"/>
    <s v="Net Metering"/>
    <s v="BTM"/>
    <s v="AEPDER 22-04713"/>
    <d v="2022-04-25T00:00:00"/>
    <d v="2022-04-25T00:00:00"/>
    <d v="2022-05-02T00:00:00"/>
    <d v="2022-05-05T00:00:00"/>
    <d v="2022-05-05T00:00:00"/>
    <d v="2022-08-09T00:00:00"/>
    <x v="7"/>
    <x v="0"/>
  </r>
  <r>
    <s v="AEP-25514"/>
    <s v="Charles J. Childers"/>
    <s v="Power Home Solar"/>
    <x v="0"/>
    <s v="In Service"/>
    <s v="Solar"/>
    <s v="Y"/>
    <n v="7.6"/>
    <n v="10.88"/>
    <s v="032663909"/>
    <n v="1"/>
    <n v="441195774"/>
    <m/>
    <s v="R"/>
    <n v="20"/>
    <n v="22"/>
    <s v="D"/>
    <n v="3402001"/>
    <n v="37.4979333"/>
    <n v="-82.553841700000007"/>
    <n v="37830023000026"/>
    <s v="PJM"/>
    <s v="Kentucky Power"/>
    <s v="KY"/>
    <s v="State"/>
    <s v="N/A"/>
    <s v="KY Power"/>
    <s v="Net Metering"/>
    <s v="BTM"/>
    <s v="AEPDER 21-04739"/>
    <d v="2021-06-17T00:00:00"/>
    <d v="2021-06-17T00:00:00"/>
    <d v="2021-07-06T00:00:00"/>
    <d v="2021-07-07T00:00:00"/>
    <d v="2021-07-07T00:00:00"/>
    <d v="2022-05-13T00:00:00"/>
    <x v="7"/>
    <x v="0"/>
  </r>
  <r>
    <s v="AEP-22285"/>
    <s v="Britta Rogers"/>
    <s v="Power Home Solar"/>
    <x v="0"/>
    <s v="In Service"/>
    <s v="Solar"/>
    <s v="Y"/>
    <n v="15.2"/>
    <n v="15.56"/>
    <s v="037739421"/>
    <n v="1"/>
    <n v="685220041"/>
    <m/>
    <s v="R"/>
    <n v="10"/>
    <n v="22"/>
    <s v="D"/>
    <n v="3000903"/>
    <n v="38.525778299999999"/>
    <n v="-82.749611700000003"/>
    <s v="39831123B20347"/>
    <s v="PJM"/>
    <s v="Kentucky Power"/>
    <s v="KY"/>
    <s v="State"/>
    <s v="N/A"/>
    <s v="KY Power"/>
    <s v="Net Metering"/>
    <s v="BTM"/>
    <s v="AEPDER 21-02350"/>
    <d v="2021-04-05T00:00:00"/>
    <d v="2021-04-05T00:00:00"/>
    <d v="2021-04-07T00:00:00"/>
    <d v="2021-04-07T00:00:00"/>
    <d v="2021-04-07T00:00:00"/>
    <d v="2021-11-08T00:00:00"/>
    <x v="1"/>
    <x v="1"/>
  </r>
  <r>
    <s v="AEP-34831"/>
    <s v="Timothy Runyon"/>
    <s v="Power Home Solar"/>
    <x v="0"/>
    <s v="In Service"/>
    <s v="Solar"/>
    <s v="Y"/>
    <n v="7.6"/>
    <n v="9.86"/>
    <s v="030296933"/>
    <n v="1"/>
    <n v="428775699"/>
    <m/>
    <s v="R"/>
    <n v="20"/>
    <n v="22"/>
    <s v="D"/>
    <n v="3414302"/>
    <n v="37.609164999999997"/>
    <n v="-82.3175533"/>
    <s v="38821013B30352"/>
    <s v="PJM"/>
    <s v="Kentucky Power"/>
    <s v="KY"/>
    <s v="State"/>
    <s v="N/A"/>
    <s v="KY Power"/>
    <s v="Net Metering"/>
    <s v="BTM"/>
    <s v="AEPDER 22-00870"/>
    <d v="2022-02-04T00:00:00"/>
    <d v="2022-01-27T00:00:00"/>
    <d v="2022-02-07T00:00:00"/>
    <d v="2022-02-08T00:00:00"/>
    <d v="2022-02-08T00:00:00"/>
    <d v="2022-05-06T00:00:00"/>
    <x v="7"/>
    <x v="0"/>
  </r>
  <r>
    <s v="AEP-27186"/>
    <s v="Dorothy Brumfield"/>
    <s v="Power Home Solar"/>
    <x v="0"/>
    <s v="In Service"/>
    <s v="Solar"/>
    <s v="Y"/>
    <n v="7.6"/>
    <n v="12.58"/>
    <s v="030000189"/>
    <n v="1"/>
    <n v="484785747"/>
    <m/>
    <s v="R"/>
    <n v="20"/>
    <n v="15"/>
    <s v="D"/>
    <n v="3001204"/>
    <n v="38.432088299999997"/>
    <n v="-82.680734999999999"/>
    <s v="38830092C00729"/>
    <s v="PJM"/>
    <s v="Kentucky Power"/>
    <s v="KY"/>
    <s v="State"/>
    <s v="N/A"/>
    <s v="KY Power"/>
    <s v="Net Metering"/>
    <s v="BTM"/>
    <s v="AEPDER 21-06211"/>
    <d v="2021-07-28T00:00:00"/>
    <d v="2021-07-27T00:00:00"/>
    <d v="2021-08-06T00:00:00"/>
    <d v="2021-08-06T00:00:00"/>
    <d v="2021-08-06T00:00:00"/>
    <d v="2021-10-15T00:00:00"/>
    <x v="1"/>
    <x v="0"/>
  </r>
  <r>
    <s v="AEP-27106"/>
    <s v="Timothy Brust"/>
    <s v="Power Home Solar"/>
    <x v="0"/>
    <s v="In Service"/>
    <s v="Solar"/>
    <s v="Y"/>
    <n v="7.6"/>
    <n v="10.54"/>
    <s v="036350588"/>
    <n v="1"/>
    <n v="484785742"/>
    <m/>
    <s v="R"/>
    <n v="20"/>
    <n v="22"/>
    <s v="D"/>
    <n v="3110903"/>
    <n v="38.465676700000003"/>
    <n v="-82.752696700000001"/>
    <n v="38830042000171"/>
    <s v="PJM"/>
    <s v="Kentucky Power"/>
    <s v="KY"/>
    <s v="State"/>
    <s v="N/A"/>
    <s v="KY Power"/>
    <s v="Net Metering"/>
    <s v="BTM"/>
    <s v="AEPDER 21-06131"/>
    <d v="2021-07-28T00:00:00"/>
    <d v="2021-07-24T00:00:00"/>
    <d v="2021-08-09T00:00:00"/>
    <d v="2021-08-13T00:00:00"/>
    <d v="2021-08-13T00:00:00"/>
    <d v="2021-12-03T00:00:00"/>
    <x v="1"/>
    <x v="0"/>
  </r>
  <r>
    <s v="AEP-33134"/>
    <s v="Regina Jackson"/>
    <s v="Power Home Solar"/>
    <x v="0"/>
    <s v="In Service"/>
    <s v="Solar"/>
    <s v="Y"/>
    <n v="7.6"/>
    <n v="13.36"/>
    <s v="036970266"/>
    <n v="1"/>
    <n v="685220116"/>
    <m/>
    <s v="R"/>
    <n v="20"/>
    <n v="22"/>
    <s v="D"/>
    <n v="3001003"/>
    <n v="38.322189999999999"/>
    <n v="-82.914373299999994"/>
    <n v="38830207000059"/>
    <s v="PJM"/>
    <s v="Kentucky Power"/>
    <s v="KY"/>
    <s v="State"/>
    <s v="N/A"/>
    <s v="KY Power"/>
    <s v="Net Metering"/>
    <s v="BTM"/>
    <s v="AEPDER 21-12143"/>
    <d v="2021-12-09T00:00:00"/>
    <d v="2021-12-09T00:00:00"/>
    <d v="2021-12-13T00:00:00"/>
    <d v="2021-12-14T00:00:00"/>
    <d v="2021-12-14T00:00:00"/>
    <d v="2022-05-06T00:00:00"/>
    <x v="7"/>
    <x v="0"/>
  </r>
  <r>
    <s v="AEP-34951"/>
    <s v="Tracy Bird"/>
    <s v="Power Home Solar"/>
    <x v="0"/>
    <s v="In Service"/>
    <s v="Solar"/>
    <s v="Y"/>
    <n v="7.6"/>
    <n v="8.1999999999999993"/>
    <s v="036522647"/>
    <n v="1"/>
    <n v="428778832"/>
    <m/>
    <s v="R"/>
    <n v="20"/>
    <n v="15"/>
    <s v="D"/>
    <n v="3310501"/>
    <n v="37.59057833"/>
    <n v="-83.267833330000002"/>
    <s v="38831038D10134"/>
    <s v="PJM"/>
    <s v="Kentucky Power"/>
    <s v="KY"/>
    <s v="State"/>
    <s v="N/A"/>
    <s v="KY Power"/>
    <s v="Net Metering"/>
    <s v="BTM"/>
    <s v="AEPDER 22-00990"/>
    <d v="2022-02-08T00:00:00"/>
    <d v="2022-02-07T00:00:00"/>
    <d v="2022-02-09T00:00:00"/>
    <d v="2022-02-11T00:00:00"/>
    <d v="2022-02-11T00:00:00"/>
    <d v="2022-05-09T00:00:00"/>
    <x v="7"/>
    <x v="0"/>
  </r>
  <r>
    <s v="AEP-31695"/>
    <s v="Sandra G Young"/>
    <s v="Power Home Solar"/>
    <x v="0"/>
    <s v="In Service"/>
    <s v="Solar"/>
    <s v="Y"/>
    <n v="7.6"/>
    <n v="11.8"/>
    <s v="035290473"/>
    <n v="1"/>
    <n v="685220065"/>
    <m/>
    <s v="R"/>
    <n v="20"/>
    <n v="22"/>
    <s v="D"/>
    <n v="3007905"/>
    <n v="38.070095000000002"/>
    <n v="-82.724125000000001"/>
    <n v="38830499000117"/>
    <s v="PJM"/>
    <s v="Kentucky Power"/>
    <s v="KY"/>
    <s v="State"/>
    <s v="N/A"/>
    <s v="KY Power"/>
    <s v="Net Metering"/>
    <s v="BTM"/>
    <s v="AEPDER 21-10706"/>
    <d v="2021-11-11T00:00:00"/>
    <d v="2021-11-05T00:00:00"/>
    <d v="2021-11-11T00:00:00"/>
    <d v="2021-11-15T00:00:00"/>
    <d v="2021-11-15T00:00:00"/>
    <d v="2022-03-18T00:00:00"/>
    <x v="7"/>
    <x v="0"/>
  </r>
  <r>
    <s v="AEP-31317"/>
    <s v="John Garvin"/>
    <s v="Power Home Solar"/>
    <x v="0"/>
    <s v="In Service"/>
    <s v="Solar"/>
    <s v="Y"/>
    <n v="7.6"/>
    <n v="13"/>
    <s v="032810124"/>
    <n v="1"/>
    <n v="484785772"/>
    <m/>
    <s v="R"/>
    <n v="10"/>
    <n v="15"/>
    <s v="D"/>
    <n v="3422902"/>
    <n v="38.725034999999998"/>
    <n v="-82.940606700000004"/>
    <s v="39830902A00133"/>
    <s v="PJM"/>
    <s v="Kentucky Power"/>
    <s v="KY"/>
    <s v="State"/>
    <s v="N/A"/>
    <s v="KY Power"/>
    <s v="Net Metering"/>
    <s v="BTM"/>
    <s v="AEPDER 21-10331"/>
    <d v="2021-12-03T00:00:00"/>
    <d v="2021-10-28T00:00:00"/>
    <d v="2021-12-10T00:00:00"/>
    <d v="2021-12-14T00:00:00"/>
    <d v="2021-12-14T00:00:00"/>
    <d v="2022-02-02T00:00:00"/>
    <x v="7"/>
    <x v="0"/>
  </r>
  <r>
    <s v="AEP-33931"/>
    <s v="Mary Christy"/>
    <s v="Power Home Solar"/>
    <x v="0"/>
    <s v="In Service"/>
    <s v="Solar"/>
    <s v="Y"/>
    <n v="7.6"/>
    <n v="15.6"/>
    <s v="031311894"/>
    <n v="1"/>
    <n v="484785816"/>
    <m/>
    <s v="R"/>
    <n v="10"/>
    <n v="15"/>
    <s v="D"/>
    <n v="3000901"/>
    <n v="38.551615499999997"/>
    <n v="-82.734771660000007"/>
    <s v="39831099B33031"/>
    <s v="PJM"/>
    <s v="Kentucky Power"/>
    <s v="KY"/>
    <s v="State"/>
    <s v="N/A"/>
    <s v="KY Power"/>
    <s v="Net Metering"/>
    <s v="BTM"/>
    <s v="AEPDER 21-12933"/>
    <d v="2021-12-30T00:00:00"/>
    <d v="2021-12-30T00:00:00"/>
    <d v="2022-01-03T00:00:00"/>
    <d v="2022-01-04T00:00:00"/>
    <d v="2022-01-04T00:00:00"/>
    <d v="2022-01-25T00:00:00"/>
    <x v="7"/>
    <x v="0"/>
  </r>
  <r>
    <s v="AEP-27951"/>
    <s v="Lara Wilson"/>
    <s v="Power Home Solar"/>
    <x v="0"/>
    <s v="In Service"/>
    <s v="Solar"/>
    <s v="Y"/>
    <n v="7.6"/>
    <n v="16.22"/>
    <s v="037190445"/>
    <n v="1"/>
    <n v="428776368"/>
    <m/>
    <s v="R"/>
    <n v="10"/>
    <n v="15"/>
    <s v="D"/>
    <n v="3008001"/>
    <n v="38.440098300000002"/>
    <n v="-82.627835000000005"/>
    <s v="38830069D47589"/>
    <s v="PJM"/>
    <s v="Kentucky Power"/>
    <s v="KY"/>
    <s v="State"/>
    <s v="N/A"/>
    <s v="KY Power"/>
    <s v="Net Metering"/>
    <s v="BTM"/>
    <s v="AEPDER 21-06974"/>
    <d v="2021-08-17T00:00:00"/>
    <d v="2021-08-17T00:00:00"/>
    <d v="2021-08-20T00:00:00"/>
    <d v="2021-08-20T00:00:00"/>
    <d v="2021-08-20T00:00:00"/>
    <d v="2021-11-08T00:00:00"/>
    <x v="1"/>
    <x v="0"/>
  </r>
  <r>
    <s v="AEP-27658"/>
    <s v="Jason Gayhart"/>
    <s v="Power Home Solar"/>
    <x v="0"/>
    <s v="In Service"/>
    <s v="Solar"/>
    <s v="Y"/>
    <n v="7.6"/>
    <n v="12.92"/>
    <s v="038460510"/>
    <n v="1"/>
    <n v="484785798"/>
    <m/>
    <s v="R"/>
    <n v="20"/>
    <n v="22"/>
    <s v="D"/>
    <n v="3308404"/>
    <n v="37.280946700000001"/>
    <n v="-82.830876700000005"/>
    <n v="37830257000049"/>
    <s v="PJM"/>
    <s v="Kentucky Power"/>
    <s v="KY"/>
    <s v="State"/>
    <s v="N/A"/>
    <s v="KY Power"/>
    <s v="Net Metering"/>
    <s v="BTM"/>
    <s v="AEPDER 21-06681"/>
    <d v="2021-09-04T00:00:00"/>
    <d v="2021-08-09T00:00:00"/>
    <d v="2021-09-06T00:00:00"/>
    <d v="2021-09-06T00:00:00"/>
    <d v="2021-09-06T00:00:00"/>
    <d v="2022-01-25T00:00:00"/>
    <x v="7"/>
    <x v="0"/>
  </r>
  <r>
    <s v="AEP-28882"/>
    <s v="Ricky Simmons"/>
    <s v="Power Home Solar"/>
    <x v="0"/>
    <s v="In Service"/>
    <s v="Solar"/>
    <s v="Y"/>
    <n v="7.6"/>
    <n v="14.62"/>
    <s v="032229966"/>
    <n v="1"/>
    <n v="428957235"/>
    <m/>
    <s v="R"/>
    <n v="20"/>
    <n v="15"/>
    <s v="D"/>
    <n v="3311401"/>
    <n v="37.222384499999997"/>
    <n v="-82.818235999999999"/>
    <n v="37830329000054"/>
    <s v="PJM"/>
    <s v="Kentucky Power"/>
    <s v="KY"/>
    <s v="State"/>
    <s v="N/A"/>
    <s v="KY Power"/>
    <s v="Net Metering"/>
    <s v="BTM"/>
    <s v="AEPDER 21-07901"/>
    <d v="2021-10-15T00:00:00"/>
    <d v="2021-09-08T00:00:00"/>
    <d v="2021-10-18T00:00:00"/>
    <d v="2021-10-21T00:00:00"/>
    <d v="2021-10-21T00:00:00"/>
    <d v="2022-01-13T00:00:00"/>
    <x v="7"/>
    <x v="0"/>
  </r>
  <r>
    <s v="AEP-27608"/>
    <s v="Debbie Melvin"/>
    <s v="Power Home Solar"/>
    <x v="0"/>
    <s v="In Service"/>
    <s v="Solar"/>
    <s v="N"/>
    <n v="7.6"/>
    <n v="8.16"/>
    <s v="036140208"/>
    <n v="1"/>
    <n v="685220134"/>
    <m/>
    <s v="R"/>
    <n v="20"/>
    <n v="15"/>
    <s v="D"/>
    <n v="3008002"/>
    <n v="38.46143"/>
    <n v="-82.634206699999993"/>
    <s v="38830045D47623"/>
    <s v="PJM"/>
    <s v="Kentucky Power"/>
    <s v="KY"/>
    <s v="State"/>
    <s v="N/A"/>
    <s v="KY Power"/>
    <s v="Net Metering"/>
    <s v="BTM"/>
    <s v="AEPDER 21-06631"/>
    <d v="2021-08-09T00:00:00"/>
    <d v="2021-08-06T00:00:00"/>
    <d v="2021-08-12T00:00:00"/>
    <d v="2021-08-13T00:00:00"/>
    <d v="2021-08-13T00:00:00"/>
    <d v="2022-05-10T00:00:00"/>
    <x v="7"/>
    <x v="0"/>
  </r>
  <r>
    <s v="AEP-22603"/>
    <s v="Bobby T. Cooper"/>
    <s v="Power Home Solar"/>
    <x v="0"/>
    <s v="In Service"/>
    <s v="Solar"/>
    <s v="N"/>
    <n v="7.6"/>
    <n v="8"/>
    <s v="035820378"/>
    <n v="1"/>
    <n v="435911715"/>
    <m/>
    <s v="R"/>
    <n v="20"/>
    <n v="22"/>
    <s v="D"/>
    <n v="3000801"/>
    <n v="38.244425300000003"/>
    <n v="-83.339183300000002"/>
    <s v="38830292C00306"/>
    <s v="PJM"/>
    <s v="Kentucky Power"/>
    <s v="KY"/>
    <s v="State"/>
    <s v="N/A"/>
    <s v="KY Power"/>
    <s v="Net Metering"/>
    <s v="BTM"/>
    <s v="AEPDER 21-02663"/>
    <d v="2021-04-25T00:00:00"/>
    <d v="2021-04-15T00:00:00"/>
    <d v="2021-06-25T00:00:00"/>
    <d v="2021-06-30T00:00:00"/>
    <d v="2021-06-30T00:00:00"/>
    <d v="2021-10-11T00:00:00"/>
    <x v="1"/>
    <x v="0"/>
  </r>
  <r>
    <s v="AEP-23661"/>
    <s v="Arby Rowe"/>
    <s v="Power Home Solar"/>
    <x v="0"/>
    <s v="In Service"/>
    <s v="Solar"/>
    <s v="Y"/>
    <n v="7.56"/>
    <n v="7.56"/>
    <s v="038340186"/>
    <n v="1"/>
    <n v="484785790"/>
    <m/>
    <s v="R"/>
    <n v="20"/>
    <n v="22"/>
    <s v="D"/>
    <n v="3117601"/>
    <n v="38.416728300000003"/>
    <n v="-82.700379999999996"/>
    <s v="38830116A00526"/>
    <s v="PJM"/>
    <s v="Kentucky Power"/>
    <s v="KY"/>
    <s v="State"/>
    <s v="N/A"/>
    <s v="KY Power"/>
    <s v="Net Metering"/>
    <s v="BTM"/>
    <s v="AEPDER 21-02892"/>
    <d v="2021-04-26T00:00:00"/>
    <d v="2021-04-22T00:00:00"/>
    <d v="2021-04-30T00:00:00"/>
    <d v="2021-04-30T00:00:00"/>
    <d v="2021-04-30T00:00:00"/>
    <d v="2021-08-25T00:00:00"/>
    <x v="1"/>
    <x v="0"/>
  </r>
  <r>
    <s v="AEP-35126"/>
    <s v="Lavonnie Conley"/>
    <s v="Power Home Solar"/>
    <x v="0"/>
    <s v="In Service"/>
    <s v="Solar"/>
    <s v="Y"/>
    <n v="7.6"/>
    <n v="8.9499999999999993"/>
    <s v="031740261"/>
    <n v="1"/>
    <n v="535500504"/>
    <m/>
    <s v="R"/>
    <n v="20"/>
    <n v="22"/>
    <s v="D"/>
    <n v="3001003"/>
    <n v="38.333185"/>
    <n v="-82.903355000000005"/>
    <s v="38830207A00206"/>
    <s v="PJM"/>
    <s v="Kentucky Power"/>
    <s v="KY"/>
    <s v="State"/>
    <s v="N/A"/>
    <s v="KY Power"/>
    <s v="Net Metering"/>
    <s v="BTM"/>
    <s v="AEPDER 22-01165"/>
    <d v="2022-02-04T00:00:00"/>
    <d v="2022-02-04T00:00:00"/>
    <d v="2022-02-07T00:00:00"/>
    <d v="2022-02-08T00:00:00"/>
    <d v="2022-02-08T00:00:00"/>
    <d v="2022-05-20T00:00:00"/>
    <x v="7"/>
    <x v="0"/>
  </r>
  <r>
    <s v="AEP-24169"/>
    <s v="Bryan Pennington"/>
    <s v="Power Home Solar"/>
    <x v="0"/>
    <s v="In Service"/>
    <s v="Solar"/>
    <s v="Y"/>
    <n v="7.6"/>
    <n v="12.24"/>
    <s v="037320327"/>
    <n v="1"/>
    <n v="428776618"/>
    <m/>
    <s v="R"/>
    <n v="20"/>
    <n v="22"/>
    <s v="D"/>
    <n v="3000601"/>
    <n v="38.289821099999998"/>
    <n v="-83.126671900000005"/>
    <n v="38830249000127"/>
    <s v="PJM"/>
    <s v="Kentucky Power"/>
    <s v="KY"/>
    <s v="State"/>
    <s v="N/A"/>
    <s v="KY Power"/>
    <s v="Net Metering"/>
    <s v="BTM"/>
    <s v="AEPDER 21-03396"/>
    <d v="2021-05-20T00:00:00"/>
    <d v="2021-05-10T00:00:00"/>
    <d v="2021-08-26T00:00:00"/>
    <d v="2021-06-11T00:00:00"/>
    <d v="2021-06-11T00:00:00"/>
    <d v="2021-11-30T00:00:00"/>
    <x v="1"/>
    <x v="0"/>
  </r>
  <r>
    <s v="AEP-28729"/>
    <s v="Janet Hendricks"/>
    <s v="Power Home Solar"/>
    <x v="0"/>
    <s v="In Service"/>
    <s v="Solar"/>
    <s v="Y"/>
    <n v="7.6"/>
    <n v="8.84"/>
    <s v="031740156"/>
    <n v="1"/>
    <n v="484785822"/>
    <m/>
    <s v="R"/>
    <n v="10"/>
    <n v="22"/>
    <s v="D"/>
    <n v="3000303"/>
    <n v="38.448245"/>
    <n v="-82.709800000000001"/>
    <s v="38830067D00182"/>
    <s v="PJM"/>
    <s v="Kentucky Power"/>
    <s v="KY"/>
    <s v="State"/>
    <s v="N/A"/>
    <s v="KY Power"/>
    <s v="Net Metering"/>
    <s v="BTM"/>
    <s v="AEPDER 21-07748"/>
    <d v="2021-09-03T00:00:00"/>
    <d v="2021-09-03T00:00:00"/>
    <d v="2021-09-06T00:00:00"/>
    <d v="2021-09-06T00:00:00"/>
    <d v="2021-09-06T00:00:00"/>
    <d v="2021-11-08T00:00:00"/>
    <x v="1"/>
    <x v="0"/>
  </r>
  <r>
    <s v="AEP-25592"/>
    <s v="Henry Littleton"/>
    <s v="Power Home Solar"/>
    <x v="0"/>
    <s v="In Service"/>
    <s v="Solar"/>
    <s v="Y"/>
    <n v="7.6"/>
    <n v="11.56"/>
    <s v="037740156"/>
    <n v="1"/>
    <n v="428777531"/>
    <m/>
    <s v="R"/>
    <n v="20"/>
    <n v="22"/>
    <s v="D"/>
    <n v="3000303"/>
    <n v="38.448459999999997"/>
    <n v="-82.709516699999995"/>
    <s v="38830067D00182"/>
    <s v="PJM"/>
    <s v="Kentucky Power"/>
    <s v="KY"/>
    <s v="State"/>
    <s v="N/A"/>
    <s v="KY Power"/>
    <s v="Net Metering"/>
    <s v="BTM"/>
    <s v="AEPDER 21-04816"/>
    <d v="2021-06-18T00:00:00"/>
    <d v="2021-06-18T00:00:00"/>
    <d v="2021-06-25T00:00:00"/>
    <d v="2021-06-30T00:00:00"/>
    <d v="2021-06-30T00:00:00"/>
    <d v="2021-10-15T00:00:00"/>
    <x v="1"/>
    <x v="0"/>
  </r>
  <r>
    <s v="AEP-32828"/>
    <s v="Robert Stabler"/>
    <s v="Power Home Solar"/>
    <x v="0"/>
    <s v="In Service"/>
    <s v="Solar"/>
    <s v="Y"/>
    <n v="7.6"/>
    <n v="9.4"/>
    <s v="036490203"/>
    <n v="1"/>
    <n v="484785795"/>
    <m/>
    <s v="R"/>
    <n v="20"/>
    <n v="22"/>
    <s v="D"/>
    <n v="3117601"/>
    <n v="38.414746700000002"/>
    <n v="-82.698388300000005"/>
    <s v="38830116A00433"/>
    <s v="PJM"/>
    <s v="Kentucky Power"/>
    <s v="KY"/>
    <s v="State"/>
    <s v="N/A"/>
    <s v="KY Power"/>
    <s v="Net Metering"/>
    <s v="BTM"/>
    <s v="AEPDER 21-11837"/>
    <d v="2021-12-03T00:00:00"/>
    <d v="2021-12-03T00:00:00"/>
    <d v="2022-01-20T00:00:00"/>
    <d v="2022-01-25T00:00:00"/>
    <d v="2022-01-25T00:00:00"/>
    <d v="2022-02-04T00:00:00"/>
    <x v="7"/>
    <x v="0"/>
  </r>
  <r>
    <s v="AEP-31713"/>
    <s v="David Stone"/>
    <s v="Power Home Solar"/>
    <x v="0"/>
    <s v="In Service"/>
    <s v="Solar"/>
    <s v="Y"/>
    <n v="7.6"/>
    <n v="8.1999999999999993"/>
    <s v="037910019"/>
    <n v="1"/>
    <n v="435693460"/>
    <m/>
    <s v="R"/>
    <n v="20"/>
    <n v="22"/>
    <s v="D"/>
    <n v="3308503"/>
    <n v="37.242334999999997"/>
    <n v="-83.251048299999994"/>
    <n v="37830294000211"/>
    <s v="PJM"/>
    <s v="Kentucky Power"/>
    <s v="KY"/>
    <s v="State"/>
    <s v="N/A"/>
    <s v="KY Power"/>
    <s v="Net Metering"/>
    <s v="BTM"/>
    <s v="AEPDER 21-10724"/>
    <d v="2021-11-17T00:00:00"/>
    <d v="2021-11-05T00:00:00"/>
    <d v="2021-11-19T00:00:00"/>
    <d v="2021-11-22T00:00:00"/>
    <d v="2021-11-22T00:00:00"/>
    <d v="2022-01-13T00:00:00"/>
    <x v="7"/>
    <x v="0"/>
  </r>
  <r>
    <s v="AEP-31817"/>
    <s v="Jerry Bishop"/>
    <s v="Power Home Solar"/>
    <x v="0"/>
    <s v="In Service"/>
    <s v="Solar"/>
    <s v="Y"/>
    <n v="7.6"/>
    <n v="11.17"/>
    <s v="031040184"/>
    <n v="1"/>
    <n v="484785796"/>
    <m/>
    <s v="R"/>
    <n v="20"/>
    <n v="15"/>
    <s v="D"/>
    <n v="3117601"/>
    <n v="38.424531700000003"/>
    <n v="-82.726039999999998"/>
    <s v="38830091D00375"/>
    <s v="PJM"/>
    <s v="Kentucky Power"/>
    <s v="KY"/>
    <s v="State"/>
    <s v="N/A"/>
    <s v="KY Power"/>
    <s v="Net Metering"/>
    <s v="BTM"/>
    <s v="AEPDER 21-10827"/>
    <d v="2021-11-09T00:00:00"/>
    <d v="2021-11-09T00:00:00"/>
    <d v="2021-11-11T00:00:00"/>
    <d v="2021-11-15T00:00:00"/>
    <d v="2021-11-15T00:00:00"/>
    <d v="2022-02-01T00:00:00"/>
    <x v="7"/>
    <x v="0"/>
  </r>
  <r>
    <s v="AEP-35887"/>
    <s v="Greg Hensley"/>
    <s v="Power Home Solar"/>
    <x v="0"/>
    <s v="In Service"/>
    <s v="Solar"/>
    <s v="Y"/>
    <n v="7.6"/>
    <n v="15.46"/>
    <s v="034230007"/>
    <n v="1"/>
    <n v="685219781"/>
    <m/>
    <s v="R"/>
    <n v="20"/>
    <n v="22"/>
    <s v="D"/>
    <n v="3311103"/>
    <n v="37.10736"/>
    <n v="-83.403643299999999"/>
    <n v="37830435000081"/>
    <s v="PJM"/>
    <s v="Kentucky Power"/>
    <s v="KY"/>
    <s v="State"/>
    <s v="N/A"/>
    <s v="KY Power"/>
    <s v="Net Metering"/>
    <s v="BTM"/>
    <s v="AEPDER 22-01924"/>
    <d v="2022-02-23T00:00:00"/>
    <d v="2022-02-23T00:00:00"/>
    <d v="2022-02-25T00:00:00"/>
    <d v="2022-02-28T00:00:00"/>
    <d v="2022-02-28T00:00:00"/>
    <d v="2022-05-10T00:00:00"/>
    <x v="7"/>
    <x v="0"/>
  </r>
  <r>
    <s v="AEP-25745"/>
    <s v="Paul Scherr"/>
    <s v="Power Home Solar"/>
    <x v="0"/>
    <s v="In Service"/>
    <s v="Solar"/>
    <s v="N"/>
    <n v="6.46"/>
    <n v="6.46"/>
    <s v="038840532"/>
    <n v="1"/>
    <n v="685220066"/>
    <m/>
    <s v="R"/>
    <n v="10"/>
    <n v="15"/>
    <s v="D"/>
    <n v="3000301"/>
    <n v="38.475341700000001"/>
    <n v="-82.679495000000003"/>
    <s v="38830044C14049"/>
    <s v="PJM"/>
    <s v="Kentucky Power"/>
    <s v="KY"/>
    <s v="State"/>
    <s v="N/A"/>
    <s v="KY Power"/>
    <s v="Net Metering"/>
    <s v="BTM"/>
    <s v="AEPDER 21-04969"/>
    <d v="2021-06-28T00:00:00"/>
    <d v="2021-06-23T00:00:00"/>
    <d v="2021-07-12T00:00:00"/>
    <d v="2021-07-13T00:00:00"/>
    <d v="2021-07-13T00:00:00"/>
    <d v="2021-09-20T00:00:00"/>
    <x v="1"/>
    <x v="0"/>
  </r>
  <r>
    <s v="AEP-23932"/>
    <s v="David Harris"/>
    <s v="Power Home Solar"/>
    <x v="0"/>
    <s v="In Service"/>
    <s v="Solar"/>
    <s v="Y"/>
    <n v="7.6"/>
    <n v="10.44"/>
    <s v="035340096"/>
    <n v="1"/>
    <n v="484785744"/>
    <m/>
    <s v="R"/>
    <n v="20"/>
    <n v="22"/>
    <s v="D"/>
    <n v="3110902"/>
    <n v="38.543574999999997"/>
    <n v="-82.810426699999994"/>
    <s v="39831097D00264"/>
    <s v="PJM"/>
    <s v="Kentucky Power"/>
    <s v="KY"/>
    <s v="State"/>
    <s v="N/A"/>
    <s v="KY Power"/>
    <s v="Net Metering"/>
    <s v="BTM"/>
    <s v="AEPDER 21-03162"/>
    <d v="2021-06-22T00:00:00"/>
    <d v="2021-05-01T00:00:00"/>
    <d v="2021-06-28T00:00:00"/>
    <d v="2021-06-30T00:00:00"/>
    <d v="2021-06-30T00:00:00"/>
    <d v="2021-12-03T00:00:00"/>
    <x v="1"/>
    <x v="0"/>
  </r>
  <r>
    <s v="AEP-27107"/>
    <s v="J D Damron"/>
    <s v="Power Home Solar"/>
    <x v="0"/>
    <s v="In Service"/>
    <s v="Solar"/>
    <s v="Y"/>
    <n v="7.6"/>
    <n v="12.65"/>
    <s v="031830291"/>
    <n v="1"/>
    <n v="484785793"/>
    <m/>
    <s v="R"/>
    <n v="20"/>
    <n v="22"/>
    <s v="D"/>
    <n v="3001004"/>
    <n v="38.28586"/>
    <n v="-82.936226700000006"/>
    <s v="38830254C00552"/>
    <s v="PJM"/>
    <s v="Kentucky Power"/>
    <s v="KY"/>
    <s v="State"/>
    <s v="N/A"/>
    <s v="KY Power"/>
    <s v="Net Metering"/>
    <s v="BTM"/>
    <s v="AEPDER 21-06132"/>
    <d v="2021-08-14T00:00:00"/>
    <d v="2021-07-24T00:00:00"/>
    <d v="2021-08-17T00:00:00"/>
    <d v="2021-08-17T00:00:00"/>
    <d v="2021-08-17T00:00:00"/>
    <d v="2022-02-17T00:00:00"/>
    <x v="7"/>
    <x v="0"/>
  </r>
  <r>
    <s v="AEP-27552"/>
    <s v="Savannah Mills"/>
    <s v="Power Home Solar"/>
    <x v="0"/>
    <s v="In Service"/>
    <s v="Solar"/>
    <s v="N"/>
    <n v="15.2"/>
    <n v="19.04"/>
    <s v="037880019"/>
    <n v="1"/>
    <n v="428776399"/>
    <m/>
    <s v="R"/>
    <n v="20"/>
    <n v="15"/>
    <s v="D"/>
    <n v="3402001"/>
    <n v="37.5083117"/>
    <n v="-82.545649999999995"/>
    <s v="38831151D00387"/>
    <s v="PJM"/>
    <s v="Kentucky Power"/>
    <s v="KY"/>
    <s v="State"/>
    <s v="N/A"/>
    <s v="KY Power"/>
    <s v="Net Metering"/>
    <s v="BTM"/>
    <s v="AEPDER 21-06575"/>
    <d v="2021-08-09T00:00:00"/>
    <d v="2021-08-05T00:00:00"/>
    <d v="2021-08-12T00:00:00"/>
    <d v="2021-08-13T00:00:00"/>
    <d v="2021-08-13T00:00:00"/>
    <d v="2021-11-22T00:00:00"/>
    <x v="1"/>
    <x v="0"/>
  </r>
  <r>
    <s v="AEP-34162"/>
    <s v="James Carpenter"/>
    <s v="PowerHome Solar"/>
    <x v="0"/>
    <s v="In Service"/>
    <s v="Solar"/>
    <s v="Y"/>
    <n v="7.6"/>
    <n v="10.050000000000001"/>
    <s v="034168665"/>
    <n v="1"/>
    <n v="435731387"/>
    <m/>
    <s v="R"/>
    <n v="20"/>
    <n v="15"/>
    <s v="D"/>
    <n v="3310502"/>
    <n v="37.454190199999999"/>
    <n v="-83.371287699999996"/>
    <s v="37830052A10168"/>
    <s v="PJM"/>
    <s v="Kentucky Power"/>
    <s v="KY"/>
    <s v="State"/>
    <s v="N/A"/>
    <s v="KY Power"/>
    <s v="Net Metering"/>
    <s v="BTM"/>
    <s v="AEPDER 22-00210"/>
    <d v="2022-02-04T00:00:00"/>
    <d v="2022-02-04T00:00:00"/>
    <d v="2022-02-07T00:00:00"/>
    <d v="2022-02-08T00:00:00"/>
    <d v="2022-02-08T00:00:00"/>
    <d v="2022-05-05T00:00:00"/>
    <x v="7"/>
    <x v="0"/>
  </r>
  <r>
    <s v="AEP-30090"/>
    <s v="Jeffery Tackett"/>
    <s v="PowerHome Solar"/>
    <x v="0"/>
    <s v="In Service"/>
    <s v="Solar"/>
    <s v="Y"/>
    <n v="16.600000000000001"/>
    <n v="16.600000000000001"/>
    <s v="036843969"/>
    <n v="1"/>
    <n v="685220118"/>
    <m/>
    <s v="R"/>
    <n v="20"/>
    <n v="15"/>
    <s v="D"/>
    <n v="3001001"/>
    <n v="38.254433169999999"/>
    <n v="-82.845684000000006"/>
    <n v="38830280000147"/>
    <s v="PJM"/>
    <s v="Kentucky Power"/>
    <s v="KY"/>
    <s v="State"/>
    <s v="N/A"/>
    <s v="KY Power"/>
    <s v="Net Metering"/>
    <s v="BTM"/>
    <s v="AEPDER 21-09107"/>
    <d v="2021-12-21T00:00:00"/>
    <d v="2021-12-02T00:00:00"/>
    <d v="2021-12-21T00:00:00"/>
    <d v="2022-01-21T00:00:00"/>
    <d v="2022-01-21T00:00:00"/>
    <d v="2022-05-06T00:00:00"/>
    <x v="7"/>
    <x v="0"/>
  </r>
  <r>
    <s v="AEP-33464"/>
    <s v="Donna Gibson"/>
    <s v="PowerHome Solar"/>
    <x v="0"/>
    <s v="In Service"/>
    <s v="Solar"/>
    <s v="Y"/>
    <n v="7.6"/>
    <n v="12.27"/>
    <s v="036270144"/>
    <n v="1"/>
    <n v="685220135"/>
    <m/>
    <s v="R"/>
    <n v="10"/>
    <n v="15"/>
    <s v="D"/>
    <n v="3008002"/>
    <n v="38.463344999999997"/>
    <n v="-82.633740000000003"/>
    <s v="38830045D47608"/>
    <s v="PJM"/>
    <s v="Kentucky Power"/>
    <s v="KY"/>
    <s v="State"/>
    <s v="N/A"/>
    <s v="KY Power"/>
    <s v="Net Metering"/>
    <s v="BTM"/>
    <s v="AEPDER 21-12473"/>
    <d v="2021-12-27T00:00:00"/>
    <d v="2021-12-18T00:00:00"/>
    <d v="2021-12-27T00:00:00"/>
    <d v="2021-12-29T00:00:00"/>
    <d v="2021-12-29T00:00:00"/>
    <d v="2022-03-18T00:00:00"/>
    <x v="7"/>
    <x v="0"/>
  </r>
  <r>
    <s v="AEP-29608"/>
    <s v="Constance Law"/>
    <s v="PowerHome Solar"/>
    <x v="0"/>
    <s v="In Service"/>
    <s v="Solar"/>
    <s v="N"/>
    <n v="5.55"/>
    <n v="5.55"/>
    <s v="031310328"/>
    <n v="1"/>
    <n v="484785745"/>
    <m/>
    <s v="R"/>
    <n v="20"/>
    <n v="22"/>
    <s v="D"/>
    <n v="3116101"/>
    <n v="38.328743299999999"/>
    <n v="-83.012973299999999"/>
    <n v="38830204000016"/>
    <s v="PJM"/>
    <s v="Kentucky Power"/>
    <s v="KY"/>
    <s v="State"/>
    <s v="N/A"/>
    <s v="KY Power"/>
    <s v="Net Metering"/>
    <s v="BTM"/>
    <s v="AEPDER 21-08627"/>
    <d v="2021-10-05T00:00:00"/>
    <d v="2021-09-24T00:00:00"/>
    <d v="2021-12-09T00:00:00"/>
    <d v="2021-12-14T00:00:00"/>
    <d v="2021-12-14T00:00:00"/>
    <d v="2022-01-05T00:00:00"/>
    <x v="7"/>
    <x v="1"/>
  </r>
  <r>
    <s v="AEP-30089"/>
    <s v="Dustin Stewart"/>
    <s v="PowerHome Solar"/>
    <x v="0"/>
    <s v="In Service"/>
    <s v="Solar"/>
    <s v="Y"/>
    <n v="7.6"/>
    <n v="13"/>
    <s v="036660264"/>
    <n v="1"/>
    <n v="484785748"/>
    <m/>
    <s v="R"/>
    <n v="10"/>
    <n v="15"/>
    <s v="D"/>
    <n v="3116102"/>
    <n v="38.329639999999998"/>
    <n v="-82.929771700000003"/>
    <s v="38830206C02170"/>
    <s v="PJM"/>
    <s v="Kentucky Power"/>
    <s v="KY"/>
    <s v="State"/>
    <s v="N/A"/>
    <s v="KY Power"/>
    <s v="Net Metering"/>
    <s v="BTM"/>
    <s v="AEPDER 21-09106"/>
    <d v="2021-10-05T00:00:00"/>
    <d v="2021-10-05T00:00:00"/>
    <d v="2021-10-20T00:00:00"/>
    <d v="2021-10-21T00:00:00"/>
    <d v="2021-10-21T00:00:00"/>
    <d v="2022-01-13T00:00:00"/>
    <x v="7"/>
    <x v="0"/>
  </r>
  <r>
    <s v="AEP-24733"/>
    <s v="Tajvinder Sardar"/>
    <s v="Powerhome Solar"/>
    <x v="0"/>
    <s v="In Service"/>
    <s v="Solar"/>
    <s v="Y"/>
    <n v="7.6"/>
    <n v="10.54"/>
    <s v="037821551"/>
    <n v="1"/>
    <n v="428777499"/>
    <m/>
    <s v="R"/>
    <n v="20"/>
    <n v="15"/>
    <s v="D"/>
    <n v="3001201"/>
    <n v="38.464638299999997"/>
    <n v="-82.653906699999993"/>
    <s v="38830045B33261"/>
    <s v="PJM"/>
    <s v="Kentucky Power"/>
    <s v="KY"/>
    <s v="State"/>
    <s v="N/A"/>
    <s v="KY Power"/>
    <s v="Net Metering"/>
    <s v="BTM"/>
    <s v="AEPDER 21-03960"/>
    <d v="2021-06-10T00:00:00"/>
    <d v="2021-05-25T00:00:00"/>
    <d v="2021-06-28T00:00:00"/>
    <d v="2021-06-30T00:00:00"/>
    <d v="2021-06-30T00:00:00"/>
    <d v="2021-09-16T00:00:00"/>
    <x v="1"/>
    <x v="0"/>
  </r>
  <r>
    <s v="AEP-74475"/>
    <s v="Brad Collett"/>
    <s v="Purelight Power"/>
    <x v="0"/>
    <s v="In Service"/>
    <s v="Solar"/>
    <s v="N"/>
    <n v="13.2"/>
    <n v="15.17"/>
    <s v="031912389"/>
    <n v="1"/>
    <n v="435943161"/>
    <m/>
    <s v="R"/>
    <n v="20"/>
    <n v="22"/>
    <s v="D"/>
    <n v="3411702"/>
    <n v="37.475687999999998"/>
    <n v="-82.555283329999995"/>
    <s v="37830047C00322"/>
    <s v="PJM"/>
    <s v="Kentucky Power"/>
    <s v="KY"/>
    <s v="State"/>
    <s v="N/A"/>
    <s v="KY Power"/>
    <s v="Net Metering"/>
    <s v="BTM"/>
    <s v="AEPDER 24-02443"/>
    <d v="2024-03-27T00:00:00"/>
    <d v="2024-03-27T00:00:00"/>
    <d v="2024-04-01T00:00:00"/>
    <d v="2024-04-01T00:00:00"/>
    <d v="2024-04-01T00:00:00"/>
    <d v="2024-07-11T00:00:00"/>
    <x v="0"/>
    <x v="0"/>
  </r>
  <r>
    <s v="AEP-14225"/>
    <s v="Red Bird Mission"/>
    <s v="Red Bird Mission"/>
    <x v="0"/>
    <s v="In Service"/>
    <s v="Solar"/>
    <s v="N"/>
    <n v="11.84"/>
    <m/>
    <s v="036290571"/>
    <n v="1"/>
    <n v="428304335"/>
    <m/>
    <s v="P"/>
    <n v="213"/>
    <n v="240"/>
    <s v="D"/>
    <n v="3311101"/>
    <n v="37.015928299999999"/>
    <n v="-83.526768300000001"/>
    <n v="37840576000151"/>
    <s v="PJM"/>
    <s v="Kentucky Power"/>
    <s v="KY"/>
    <s v="State"/>
    <s v="N/A"/>
    <s v="KY Power"/>
    <s v="Net Metering"/>
    <s v="BTM"/>
    <s v="AEPDER 20-00002"/>
    <d v="2020-06-02T00:00:00"/>
    <d v="2020-06-02T00:00:00"/>
    <d v="2020-06-10T00:00:00"/>
    <m/>
    <d v="2000-01-01T00:00:00"/>
    <d v="2020-08-28T00:00:00"/>
    <x v="8"/>
    <x v="0"/>
  </r>
  <r>
    <s v="AEP-66534"/>
    <s v="Melvin Vance"/>
    <s v="Redeption Solar and Roofing"/>
    <x v="0"/>
    <s v="In Service"/>
    <s v="Solar"/>
    <s v="N"/>
    <n v="8.2100000000000009"/>
    <n v="8.51"/>
    <s v="035872591"/>
    <n v="1"/>
    <n v="428778152"/>
    <m/>
    <s v="R"/>
    <n v="20"/>
    <n v="22"/>
    <s v="D"/>
    <n v="3001004"/>
    <n v="38.3122367"/>
    <n v="-82.950733299999996"/>
    <s v="38830206B02694"/>
    <s v="PJM"/>
    <s v="Kentucky Power"/>
    <s v="KY"/>
    <s v="State"/>
    <s v="N/A"/>
    <s v="KY Power"/>
    <s v="Net Metering"/>
    <s v="BTM"/>
    <s v="AEPDER 23-11218"/>
    <d v="2023-10-31T00:00:00"/>
    <d v="2023-10-24T00:00:00"/>
    <d v="2023-11-03T00:00:00"/>
    <d v="2023-11-03T00:00:00"/>
    <d v="2023-11-03T00:00:00"/>
    <d v="2024-01-30T00:00:00"/>
    <x v="0"/>
    <x v="0"/>
  </r>
  <r>
    <s v="AEP-00027"/>
    <s v="ORGN Maintenance Shop"/>
    <s v="RegenEn Solar"/>
    <x v="0"/>
    <s v="In Service"/>
    <s v="Solar"/>
    <s v="N"/>
    <n v="24"/>
    <n v="26"/>
    <s v="038220180"/>
    <n v="1"/>
    <n v="435943361"/>
    <m/>
    <s v="P"/>
    <n v="216"/>
    <n v="211"/>
    <s v="D"/>
    <n v="3117601"/>
    <n v="38.4318533"/>
    <n v="-82.699931699999993"/>
    <s v="38830092A00818"/>
    <s v="PJM"/>
    <s v="Kentucky Power"/>
    <s v="KY"/>
    <s v="State"/>
    <s v="N/A"/>
    <s v="KY Power"/>
    <s v="Net Metering"/>
    <s v="BTM"/>
    <m/>
    <d v="2014-09-08T00:00:00"/>
    <d v="2014-09-08T00:00:00"/>
    <m/>
    <d v="2014-09-23T00:00:00"/>
    <d v="2014-09-23T00:00:00"/>
    <d v="2014-12-05T00:00:00"/>
    <x v="4"/>
    <x v="0"/>
  </r>
  <r>
    <s v="AEP-23582"/>
    <s v="Connie and Dallas Adams"/>
    <s v="RegenEn Solar"/>
    <x v="0"/>
    <s v="In Service"/>
    <s v="Solar"/>
    <s v="N"/>
    <n v="20"/>
    <n v="23.36"/>
    <s v="033701557"/>
    <n v="1"/>
    <n v="482815525"/>
    <m/>
    <s v="R"/>
    <n v="20"/>
    <n v="15"/>
    <s v="D"/>
    <n v="3314402"/>
    <n v="37.154173299999997"/>
    <n v="-82.778504999999996"/>
    <s v="37830402B30586"/>
    <s v="PJM"/>
    <s v="Kentucky Power"/>
    <s v="KY"/>
    <s v="State"/>
    <s v="N/A"/>
    <s v="KY Power"/>
    <s v="Net Metering"/>
    <s v="BTM"/>
    <m/>
    <d v="2019-12-09T00:00:00"/>
    <d v="2019-12-09T00:00:00"/>
    <m/>
    <d v="2020-01-24T00:00:00"/>
    <d v="2020-01-24T00:00:00"/>
    <d v="2020-01-27T00:00:00"/>
    <x v="8"/>
    <x v="0"/>
  </r>
  <r>
    <s v="AEP-00001"/>
    <s v="Ashland Board of Education"/>
    <s v="RegenEn Solar LLC"/>
    <x v="0"/>
    <s v="In Service"/>
    <s v="Solar"/>
    <s v="N"/>
    <n v="1.2"/>
    <n v="1.2"/>
    <s v="038570571"/>
    <m/>
    <n v="582450837"/>
    <m/>
    <s v="P"/>
    <n v="213"/>
    <n v="264"/>
    <s v="D"/>
    <n v="3001201"/>
    <m/>
    <m/>
    <s v="PRIMARY"/>
    <s v="PJM"/>
    <s v="Kentucky Power"/>
    <s v="KY"/>
    <s v="State"/>
    <s v="N/A"/>
    <s v="KY Power"/>
    <s v="Net Metering"/>
    <s v="BTM"/>
    <m/>
    <d v="2015-03-11T00:00:00"/>
    <d v="2015-03-11T00:00:00"/>
    <m/>
    <d v="2015-04-07T00:00:00"/>
    <d v="2015-04-07T00:00:00"/>
    <d v="2008-01-01T00:00:00"/>
    <x v="11"/>
    <x v="0"/>
  </r>
  <r>
    <s v="AEP-00005"/>
    <s v="Magoffin County Board of Education"/>
    <s v="RegenEn Solar LLC"/>
    <x v="0"/>
    <s v="In Service"/>
    <s v="Solar"/>
    <s v="N"/>
    <n v="6.5"/>
    <n v="7.7"/>
    <s v="032830443"/>
    <n v="1"/>
    <n v="428058188"/>
    <m/>
    <s v="P"/>
    <n v="213"/>
    <n v="211"/>
    <s v="D"/>
    <n v="3401102"/>
    <n v="37.739221700000002"/>
    <n v="-83.073313299999995"/>
    <s v="38830875B00467"/>
    <s v="PJM"/>
    <s v="Kentucky Power"/>
    <s v="KY"/>
    <s v="State"/>
    <s v="N/A"/>
    <s v="KY Power"/>
    <s v="Net Metering"/>
    <s v="BTM"/>
    <m/>
    <d v="2015-03-11T00:00:00"/>
    <d v="2015-03-11T00:00:00"/>
    <m/>
    <m/>
    <d v="2000-01-01T00:00:00"/>
    <d v="2013-03-20T00:00:00"/>
    <x v="12"/>
    <x v="0"/>
  </r>
  <r>
    <s v="AEP-72181"/>
    <s v="Carolyn Fannin"/>
    <s v="Renew Solar"/>
    <x v="0"/>
    <s v="In Service"/>
    <s v="Solar"/>
    <s v="N"/>
    <n v="15.2"/>
    <n v="18.329999999999998"/>
    <s v="039740262"/>
    <n v="1"/>
    <n v="435979422"/>
    <m/>
    <s v="R"/>
    <n v="10"/>
    <n v="22"/>
    <s v="D"/>
    <n v="3116102"/>
    <n v="38.335656700000001"/>
    <n v="-82.910319999999999"/>
    <s v="38830183B00108"/>
    <s v="PJM"/>
    <s v="Kentucky Power"/>
    <s v="KY"/>
    <s v="State"/>
    <s v="N/A"/>
    <s v="KY Power"/>
    <s v="Net Metering"/>
    <s v="BTM"/>
    <s v="AEPDER 24-00866"/>
    <d v="2024-02-06T00:00:00"/>
    <d v="2024-02-06T00:00:00"/>
    <d v="2024-02-29T00:00:00"/>
    <d v="2024-02-29T00:00:00"/>
    <d v="2024-02-29T00:00:00"/>
    <d v="2024-05-01T00:00:00"/>
    <x v="0"/>
    <x v="0"/>
  </r>
  <r>
    <s v="AEP-66401"/>
    <s v="Peggy Bentley"/>
    <s v="Renew Solar"/>
    <x v="0"/>
    <s v="In Service"/>
    <s v="Solar"/>
    <s v="N"/>
    <n v="7.8"/>
    <n v="10.56"/>
    <s v="039200073"/>
    <n v="1"/>
    <n v="535500620"/>
    <m/>
    <s v="R"/>
    <n v="20"/>
    <n v="22"/>
    <s v="D"/>
    <n v="3413501"/>
    <n v="37.221665000000002"/>
    <n v="-82.699870000000004"/>
    <s v="37830332A00033"/>
    <s v="PJM"/>
    <s v="Kentucky Power"/>
    <s v="KY"/>
    <s v="State"/>
    <s v="N/A"/>
    <s v="KY Power"/>
    <s v="Net Metering"/>
    <s v="BTM"/>
    <s v="AEPDER 23-11108"/>
    <d v="2023-10-02T00:00:00"/>
    <d v="2023-10-02T00:00:00"/>
    <d v="2023-10-04T00:00:00"/>
    <d v="2023-10-04T00:00:00"/>
    <d v="2023-10-04T00:00:00"/>
    <d v="2024-03-14T00:00:00"/>
    <x v="0"/>
    <x v="0"/>
  </r>
  <r>
    <s v="AEP-77903"/>
    <s v="Scott Christler"/>
    <s v="Renew Solar"/>
    <x v="0"/>
    <s v="In Service"/>
    <s v="Solar"/>
    <s v="N"/>
    <n v="11.4"/>
    <n v="15.01"/>
    <s v="035070270"/>
    <n v="1"/>
    <n v="435927647"/>
    <m/>
    <s v="R"/>
    <n v="20"/>
    <n v="22"/>
    <s v="D"/>
    <n v="3310503"/>
    <n v="37.465269999999997"/>
    <n v="-83.286021669999997"/>
    <n v="37830030000149"/>
    <s v="PJM"/>
    <s v="Kentucky Power"/>
    <s v="KY"/>
    <s v="State"/>
    <s v="N/A"/>
    <s v="KY Power"/>
    <s v="Net Metering"/>
    <s v="BTM"/>
    <s v="AEPDER 24-04563"/>
    <d v="2024-05-29T00:00:00"/>
    <d v="2024-05-29T00:00:00"/>
    <d v="2024-06-03T00:00:00"/>
    <d v="2024-06-03T00:00:00"/>
    <d v="2024-06-03T00:00:00"/>
    <d v="2024-07-09T00:00:00"/>
    <x v="0"/>
    <x v="0"/>
  </r>
  <r>
    <s v="AEP-74566"/>
    <s v="Teresa Colkmire"/>
    <s v="Renew Solar"/>
    <x v="0"/>
    <s v="In Service"/>
    <s v="Solar"/>
    <s v="N"/>
    <n v="11.4"/>
    <n v="16.984999999999999"/>
    <s v="033670392"/>
    <n v="1"/>
    <n v="435927722"/>
    <m/>
    <s v="R"/>
    <n v="20"/>
    <n v="22"/>
    <s v="D"/>
    <n v="3008702"/>
    <n v="38.381205000000001"/>
    <n v="-82.641636700000006"/>
    <s v="38830141D00132"/>
    <s v="PJM"/>
    <s v="Kentucky Power"/>
    <s v="KY"/>
    <s v="State"/>
    <s v="N/A"/>
    <s v="KY Power"/>
    <s v="Net Metering"/>
    <s v="BTM"/>
    <s v="AEPDER 24-02524"/>
    <d v="2024-04-04T00:00:00"/>
    <d v="2024-04-04T00:00:00"/>
    <d v="2024-04-05T00:00:00"/>
    <d v="2024-04-05T00:00:00"/>
    <d v="2024-04-05T00:00:00"/>
    <d v="2024-06-03T00:00:00"/>
    <x v="0"/>
    <x v="0"/>
  </r>
  <r>
    <s v="AEP-74951"/>
    <s v="Ray Conley"/>
    <s v="Renew Solar of Tennessee"/>
    <x v="0"/>
    <s v="In Service"/>
    <s v="Solar"/>
    <s v="Y"/>
    <n v="22.8"/>
    <n v="45.02"/>
    <s v="032990252"/>
    <n v="1"/>
    <n v="435979498"/>
    <m/>
    <s v="R"/>
    <n v="10"/>
    <n v="15"/>
    <s v="D"/>
    <n v="3401103"/>
    <n v="37.703094999999998"/>
    <n v="-83.0207233"/>
    <n v="38830924000051"/>
    <s v="PJM"/>
    <s v="Kentucky Power"/>
    <s v="KY"/>
    <s v="State"/>
    <s v="N/A"/>
    <s v="KY Power"/>
    <s v="Net Metering"/>
    <s v="BTM"/>
    <s v="AEPDER 24-02793"/>
    <d v="2024-04-15T00:00:00"/>
    <d v="2024-04-15T00:00:00"/>
    <d v="2024-04-16T00:00:00"/>
    <d v="2024-09-18T00:00:00"/>
    <d v="2024-09-18T00:00:00"/>
    <d v="2024-12-05T00:00:00"/>
    <x v="0"/>
    <x v="0"/>
  </r>
  <r>
    <s v="AEP-74954"/>
    <s v="Greg Single"/>
    <s v="Renew Solar of Tennessee"/>
    <x v="0"/>
    <s v="In Service"/>
    <s v="Solar"/>
    <s v="N"/>
    <n v="15.2"/>
    <n v="18.96"/>
    <s v="031802202"/>
    <n v="1"/>
    <n v="436006967"/>
    <m/>
    <s v="R"/>
    <n v="20"/>
    <n v="22"/>
    <s v="D"/>
    <n v="3007904"/>
    <n v="38.061959999999999"/>
    <n v="-82.633920000000003"/>
    <n v="38830525000193"/>
    <s v="PJM"/>
    <s v="Kentucky Power"/>
    <s v="KY"/>
    <s v="State"/>
    <s v="N/A"/>
    <s v="KY Power"/>
    <s v="Net Metering"/>
    <s v="BTM"/>
    <s v="AEPDER 24-02795"/>
    <d v="2024-04-23T00:00:00"/>
    <d v="2024-04-23T00:00:00"/>
    <d v="2024-04-23T00:00:00"/>
    <d v="2024-04-23T00:00:00"/>
    <d v="2024-04-23T00:00:00"/>
    <d v="2024-06-03T00:00:00"/>
    <x v="0"/>
    <x v="0"/>
  </r>
  <r>
    <s v="AEP-74741"/>
    <s v="Barry Hinkle"/>
    <s v="Renew Solar of Tennessee LLC"/>
    <x v="0"/>
    <s v="In Service"/>
    <s v="Solar"/>
    <s v="N"/>
    <n v="10"/>
    <n v="12.244999999999999"/>
    <s v="035760024"/>
    <n v="1"/>
    <n v="435738717"/>
    <m/>
    <s v="R"/>
    <n v="10"/>
    <n v="15"/>
    <s v="D"/>
    <n v="3120101"/>
    <n v="37.498781700000002"/>
    <n v="-82.6242783"/>
    <n v="37830022000062"/>
    <s v="PJM"/>
    <s v="Kentucky Power"/>
    <s v="KY"/>
    <s v="State"/>
    <s v="N/A"/>
    <s v="KY Power"/>
    <s v="Net Metering"/>
    <s v="BTM"/>
    <s v="AEPDER 24-02660"/>
    <d v="2024-04-08T00:00:00"/>
    <d v="2024-04-08T00:00:00"/>
    <d v="2024-04-17T00:00:00"/>
    <d v="2024-04-17T00:00:00"/>
    <d v="2024-04-17T00:00:00"/>
    <d v="2024-05-13T00:00:00"/>
    <x v="0"/>
    <x v="0"/>
  </r>
  <r>
    <s v="AEP-88423"/>
    <s v="Johnny Oney"/>
    <s v="Revolt Energy LLC"/>
    <x v="0"/>
    <s v="In Service"/>
    <s v="Solar"/>
    <s v="N"/>
    <n v="15.2"/>
    <n v="17.22"/>
    <s v="034936978"/>
    <n v="1"/>
    <n v="435927435"/>
    <m/>
    <s v="C"/>
    <n v="211"/>
    <n v="211"/>
    <s v="D"/>
    <n v="3116101"/>
    <n v="38.339616499999998"/>
    <n v="-82.959292160000004"/>
    <s v="38830181D40269"/>
    <s v="PJM"/>
    <s v="Kentucky Power"/>
    <s v="KY"/>
    <s v="State"/>
    <s v="N/A"/>
    <s v="KY Power"/>
    <s v="Net Metering"/>
    <s v="BTM"/>
    <s v="AEPDER 24-12566"/>
    <d v="2024-12-11T00:00:00"/>
    <d v="2024-12-11T00:00:00"/>
    <d v="2024-12-23T00:00:00"/>
    <d v="2024-12-23T00:00:00"/>
    <d v="2024-12-23T00:00:00"/>
    <d v="2025-03-20T00:00:00"/>
    <x v="3"/>
    <x v="0"/>
  </r>
  <r>
    <s v="AEP-88703"/>
    <s v="Margaret Riggs"/>
    <s v="Revolt Energy LLC"/>
    <x v="0"/>
    <s v="In Service"/>
    <s v="Solar"/>
    <s v="Y"/>
    <n v="23"/>
    <n v="54.98"/>
    <s v="032670027"/>
    <n v="1"/>
    <n v="435944699"/>
    <m/>
    <s v="R"/>
    <n v="20"/>
    <n v="22"/>
    <s v="D"/>
    <n v="3409303"/>
    <n v="37.782649999999997"/>
    <n v="-82.790603300000001"/>
    <s v="38830834A00498"/>
    <s v="PJM"/>
    <s v="Kentucky Power"/>
    <s v="KY"/>
    <s v="State"/>
    <s v="N/A"/>
    <s v="KY Power"/>
    <s v="Net Metering"/>
    <s v="BTM"/>
    <s v="AEPDER 24-12777"/>
    <d v="2025-01-27T00:00:00"/>
    <d v="2025-01-21T00:00:00"/>
    <d v="2025-01-28T00:00:00"/>
    <d v="2025-01-28T00:00:00"/>
    <d v="2025-01-28T00:00:00"/>
    <d v="2025-03-17T00:00:00"/>
    <x v="3"/>
    <x v="0"/>
  </r>
  <r>
    <s v="AEP-98415"/>
    <s v="Bruce Stevens"/>
    <s v="Revolt Energy Solar Solutions"/>
    <x v="0"/>
    <s v="In Service"/>
    <s v="Solar"/>
    <s v="Y"/>
    <n v="11.4"/>
    <n v="21.72"/>
    <s v="036089970"/>
    <n v="1"/>
    <n v="436006787"/>
    <m/>
    <s v="R"/>
    <n v="20"/>
    <n v="22"/>
    <s v="D"/>
    <n v="3001003"/>
    <n v="38.331321699999997"/>
    <n v="-82.918951699999994"/>
    <s v="38830206C04037"/>
    <s v="PJM"/>
    <s v="Kentucky Power"/>
    <s v="KY"/>
    <s v="State"/>
    <s v="N/A"/>
    <s v="KY Power"/>
    <s v="Net Metering"/>
    <s v="BTM"/>
    <s v="AEPDER 25-08094"/>
    <d v="2025-09-19T00:00:00"/>
    <d v="2025-09-19T00:00:00"/>
    <d v="2025-09-25T00:00:00"/>
    <d v="2025-09-25T00:00:00"/>
    <d v="2025-09-25T00:00:00"/>
    <d v="2025-10-21T00:00:00"/>
    <x v="3"/>
    <x v="0"/>
  </r>
  <r>
    <s v="AEP-50629"/>
    <s v="Kyle Ingle"/>
    <s v="Revolt Energy, LLC"/>
    <x v="0"/>
    <s v="In Service"/>
    <s v="Solar"/>
    <s v="N"/>
    <n v="9.8800000000000008"/>
    <n v="9.8800000000000008"/>
    <s v="038130216"/>
    <n v="1"/>
    <n v="435718959"/>
    <m/>
    <s v="R"/>
    <n v="20"/>
    <n v="22"/>
    <s v="D"/>
    <n v="3117603"/>
    <n v="38.3783283"/>
    <n v="-82.670955000000006"/>
    <s v="38830140D00411"/>
    <s v="PJM"/>
    <s v="Kentucky Power"/>
    <s v="KY"/>
    <s v="State"/>
    <s v="N/A"/>
    <s v="KY Power"/>
    <s v="Net Metering"/>
    <s v="BTM"/>
    <s v="AEPDER 22-15779"/>
    <d v="2022-11-09T00:00:00"/>
    <d v="2022-11-09T00:00:00"/>
    <d v="2022-11-14T00:00:00"/>
    <d v="2022-11-14T00:00:00"/>
    <d v="2022-11-14T00:00:00"/>
    <d v="2023-01-16T00:00:00"/>
    <x v="6"/>
    <x v="0"/>
  </r>
  <r>
    <s v="AEP-98448"/>
    <s v="Samantha Turner"/>
    <s v="SOLAR ENERGY SOLUTIONS"/>
    <x v="0"/>
    <s v="In Service"/>
    <s v="Solar"/>
    <s v="N"/>
    <n v="5.7"/>
    <n v="7.38"/>
    <s v="033153923"/>
    <n v="1"/>
    <n v="435927465"/>
    <m/>
    <s v="R"/>
    <n v="20"/>
    <n v="15"/>
    <s v="D"/>
    <n v="3308503"/>
    <n v="37.247048399999997"/>
    <n v="-83.267096300000006"/>
    <s v="37830294C10374"/>
    <s v="PJM"/>
    <s v="Kentucky Power"/>
    <s v="KY"/>
    <s v="State"/>
    <s v="N/A"/>
    <s v="KY Power"/>
    <s v="Net Metering"/>
    <s v="BTM"/>
    <s v="AEPDER 25-08125"/>
    <d v="2025-11-17T00:00:00"/>
    <d v="2025-11-17T00:00:00"/>
    <d v="2025-12-05T00:00:00"/>
    <d v="2025-12-05T00:00:00"/>
    <d v="2025-12-05T00:00:00"/>
    <d v="2025-12-06T00:00:00"/>
    <x v="3"/>
    <x v="0"/>
  </r>
  <r>
    <s v="AEP-98445"/>
    <s v="Kricket Combs"/>
    <s v="SOLAR ENERGY SOLUTIONS"/>
    <x v="0"/>
    <s v="In Service"/>
    <s v="Solar"/>
    <s v="N"/>
    <n v="5.7"/>
    <n v="7.38"/>
    <s v="034436239"/>
    <n v="1"/>
    <n v="436007058"/>
    <m/>
    <s v="R"/>
    <n v="20"/>
    <n v="15"/>
    <s v="D"/>
    <n v="3308503"/>
    <n v="37.246780700000002"/>
    <n v="-83.266906500000005"/>
    <s v="37830294C10374"/>
    <s v="PJM"/>
    <s v="Kentucky Power"/>
    <s v="KY"/>
    <s v="State"/>
    <s v="N/A"/>
    <s v="KY Power"/>
    <s v="Net Metering"/>
    <s v="BTM"/>
    <s v="AEPDER 25-08122"/>
    <d v="2025-11-17T00:00:00"/>
    <d v="2025-10-23T00:00:00"/>
    <d v="2025-12-05T00:00:00"/>
    <d v="2025-12-05T00:00:00"/>
    <d v="2025-12-05T00:00:00"/>
    <d v="2026-01-16T00:00:00"/>
    <x v="2"/>
    <x v="0"/>
  </r>
  <r>
    <s v="AEP-98438"/>
    <s v="April Spears"/>
    <s v="SOLAR ENERGY SOLUTIONS"/>
    <x v="0"/>
    <s v="In Service"/>
    <s v="Solar"/>
    <s v="N"/>
    <n v="7.6"/>
    <n v="8.1999999999999993"/>
    <s v="037730756"/>
    <n v="1"/>
    <n v="435738494"/>
    <m/>
    <s v="R"/>
    <n v="20"/>
    <n v="15"/>
    <s v="D"/>
    <n v="3308503"/>
    <n v="37.247174999999999"/>
    <n v="-83.266795000000002"/>
    <s v="37830294C10375"/>
    <s v="PJM"/>
    <s v="Kentucky Power"/>
    <s v="KY"/>
    <s v="State"/>
    <s v="N/A"/>
    <s v="KY Power"/>
    <s v="Net Metering"/>
    <s v="BTM"/>
    <s v="AEPDER 25-08115"/>
    <d v="2026-01-15T00:00:00"/>
    <d v="2026-01-15T00:00:00"/>
    <d v="2026-01-16T00:00:00"/>
    <d v="2026-01-16T00:00:00"/>
    <d v="2026-01-16T00:00:00"/>
    <d v="2026-02-17T00:00:00"/>
    <x v="2"/>
    <x v="0"/>
  </r>
  <r>
    <s v="AEP-98444"/>
    <s v="Crystal Neace"/>
    <s v="SOLAR ENERGY SOLUTIONS"/>
    <x v="0"/>
    <s v="In Service"/>
    <s v="Solar"/>
    <s v="N"/>
    <n v="5"/>
    <n v="6.56"/>
    <s v="031469525"/>
    <n v="1"/>
    <n v="436006950"/>
    <m/>
    <s v="R"/>
    <n v="20"/>
    <n v="15"/>
    <s v="D"/>
    <n v="3308503"/>
    <n v="37.246406"/>
    <n v="-83.266886600000007"/>
    <s v="37830294C10373"/>
    <s v="PJM"/>
    <s v="Kentucky Power"/>
    <s v="KY"/>
    <s v="State"/>
    <s v="N/A"/>
    <s v="KY Power"/>
    <s v="Net Metering"/>
    <s v="BTM"/>
    <s v="AEPDER 25-08121"/>
    <d v="2025-12-10T00:00:00"/>
    <d v="2025-12-05T00:00:00"/>
    <d v="2025-12-16T00:00:00"/>
    <d v="2025-12-16T00:00:00"/>
    <d v="2025-12-16T00:00:00"/>
    <d v="2026-01-22T00:00:00"/>
    <x v="2"/>
    <x v="0"/>
  </r>
  <r>
    <s v="AEP-98441"/>
    <s v="Miranda Baker"/>
    <s v="SOLAR ENERGY SOLUTIONS"/>
    <x v="0"/>
    <s v="In Service"/>
    <s v="Solar"/>
    <s v="N"/>
    <n v="7.6"/>
    <n v="8.61"/>
    <s v="030026316"/>
    <n v="1"/>
    <n v="435979706"/>
    <m/>
    <s v="R"/>
    <n v="20"/>
    <n v="15"/>
    <s v="D"/>
    <n v="3308503"/>
    <n v="37.367398000000001"/>
    <n v="-83.107140000000001"/>
    <s v="37830294C10375"/>
    <s v="PJM"/>
    <s v="Kentucky Power"/>
    <s v="KY"/>
    <s v="State"/>
    <s v="N/A"/>
    <s v="KY Power"/>
    <s v="Net Metering"/>
    <s v="BTM"/>
    <s v="AEPDER 25-08118"/>
    <d v="2025-11-27T00:00:00"/>
    <d v="2025-11-27T00:00:00"/>
    <d v="2025-12-03T00:00:00"/>
    <d v="2025-12-04T00:00:00"/>
    <d v="2025-12-04T00:00:00"/>
    <d v="2026-01-16T00:00:00"/>
    <x v="2"/>
    <x v="0"/>
  </r>
  <r>
    <s v="AEP-00063"/>
    <s v="Linda Harbison"/>
    <s v="Self"/>
    <x v="0"/>
    <s v="In Service"/>
    <s v="Solar"/>
    <s v="N"/>
    <n v="5"/>
    <n v="6.1"/>
    <s v="036250032"/>
    <n v="1"/>
    <n v="435927581"/>
    <m/>
    <s v="R"/>
    <n v="10"/>
    <n v="15"/>
    <s v="D"/>
    <n v="3116702"/>
    <n v="38.514273299999999"/>
    <n v="-82.725174999999993"/>
    <s v="39831147C24627"/>
    <s v="PJM"/>
    <s v="Kentucky Power"/>
    <s v="KY"/>
    <s v="State"/>
    <s v="N/A"/>
    <s v="KY Power"/>
    <s v="Net Metering"/>
    <s v="BTM"/>
    <m/>
    <d v="2011-05-23T00:00:00"/>
    <d v="2011-05-23T00:00:00"/>
    <m/>
    <d v="2011-05-27T00:00:00"/>
    <d v="2011-05-27T00:00:00"/>
    <d v="2011-06-14T00:00:00"/>
    <x v="13"/>
    <x v="0"/>
  </r>
  <r>
    <s v="AEP-73396"/>
    <s v="Mark Black"/>
    <s v="Self"/>
    <x v="0"/>
    <s v="In Service"/>
    <s v="Solar"/>
    <s v="N"/>
    <n v="3.06"/>
    <n v="3.06"/>
    <s v="032147233"/>
    <n v="1"/>
    <n v="435927723"/>
    <m/>
    <s v="R"/>
    <n v="20"/>
    <n v="22"/>
    <s v="D"/>
    <n v="3001102"/>
    <n v="38.457176670000003"/>
    <n v="-82.766144330000003"/>
    <s v="38830066C10227"/>
    <s v="PJM"/>
    <s v="Kentucky Power"/>
    <s v="KY"/>
    <s v="State"/>
    <s v="N/A"/>
    <s v="KY Power"/>
    <s v="Net Metering"/>
    <s v="BTM"/>
    <s v="AEPDER 24-01701"/>
    <d v="2024-03-05T00:00:00"/>
    <d v="2024-03-05T00:00:00"/>
    <d v="2024-03-06T00:00:00"/>
    <d v="2024-03-06T00:00:00"/>
    <d v="2024-03-06T00:00:00"/>
    <d v="2024-05-15T00:00:00"/>
    <x v="0"/>
    <x v="0"/>
  </r>
  <r>
    <s v="AEP-00015"/>
    <s v="John McWhorter"/>
    <s v="Self Installed"/>
    <x v="0"/>
    <s v="In Service"/>
    <s v="Solar"/>
    <s v="N"/>
    <n v="1.9"/>
    <n v="2.4"/>
    <s v="038158588"/>
    <n v="1"/>
    <n v="435718964"/>
    <m/>
    <s v="R"/>
    <n v="20"/>
    <n v="15"/>
    <s v="D"/>
    <n v="3110902"/>
    <n v="38.495596499999998"/>
    <n v="-82.797768329999997"/>
    <s v="38830017C30039"/>
    <s v="PJM"/>
    <s v="Kentucky Power"/>
    <s v="KY"/>
    <s v="State"/>
    <s v="N/A"/>
    <s v="KY Power"/>
    <s v="Net Metering"/>
    <s v="BTM"/>
    <m/>
    <d v="2020-06-02T00:00:00"/>
    <d v="2020-06-02T00:00:00"/>
    <m/>
    <m/>
    <d v="2000-01-01T00:00:00"/>
    <d v="2016-03-16T00:00:00"/>
    <x v="14"/>
    <x v="0"/>
  </r>
  <r>
    <s v="AEP-35006"/>
    <s v="Layne MACQUARRIE"/>
    <s v="Self Installer"/>
    <x v="0"/>
    <s v="In Service"/>
    <s v="Solar"/>
    <s v="N"/>
    <n v="10.15"/>
    <n v="14"/>
    <s v="036204124"/>
    <n v="1"/>
    <n v="685219767"/>
    <m/>
    <s v="R"/>
    <n v="20"/>
    <n v="22"/>
    <s v="D"/>
    <n v="3302703"/>
    <n v="37.252223999999998"/>
    <n v="-83.186617659999996"/>
    <s v="37830272D21077"/>
    <s v="PJM"/>
    <s v="Kentucky Power"/>
    <s v="KY"/>
    <s v="State"/>
    <s v="N/A"/>
    <s v="KY Power"/>
    <s v="Net Metering"/>
    <s v="BTM"/>
    <s v="AEPDER 22-01045"/>
    <d v="2022-02-01T00:00:00"/>
    <d v="2022-02-01T00:00:00"/>
    <d v="2022-03-14T00:00:00"/>
    <d v="2022-03-14T00:00:00"/>
    <d v="2022-03-14T00:00:00"/>
    <d v="2022-07-18T00:00:00"/>
    <x v="7"/>
    <x v="0"/>
  </r>
  <r>
    <s v="AEP-87586"/>
    <s v="Layne MacQuarrie"/>
    <s v="Self-Installer"/>
    <x v="0"/>
    <s v="In Service"/>
    <s v="Solar"/>
    <s v="N"/>
    <n v="11.4"/>
    <n v="15.6"/>
    <s v="039800568"/>
    <n v="1"/>
    <n v="455078241"/>
    <m/>
    <s v="R"/>
    <n v="10"/>
    <n v="15"/>
    <s v="D"/>
    <n v="3302703"/>
    <n v="37.25202367"/>
    <n v="-83.186705000000003"/>
    <s v="37830272D21076"/>
    <s v="PJM"/>
    <s v="Kentucky Power"/>
    <s v="KY"/>
    <s v="State"/>
    <s v="N/A"/>
    <s v="KY Power"/>
    <s v="Net Metering"/>
    <s v="BTM"/>
    <s v="AEPDER 24-12015"/>
    <d v="2024-12-03T00:00:00"/>
    <d v="2024-12-03T00:00:00"/>
    <d v="2024-12-05T00:00:00"/>
    <d v="2024-12-05T00:00:00"/>
    <d v="2024-12-05T00:00:00"/>
    <d v="2025-10-17T00:00:00"/>
    <x v="3"/>
    <x v="0"/>
  </r>
  <r>
    <s v="AEP-00028"/>
    <s v="Chaney Enterprises"/>
    <s v="Solar Allance Southest"/>
    <x v="0"/>
    <s v="In Service"/>
    <s v="Solar"/>
    <s v="N"/>
    <n v="30"/>
    <n v="34.5"/>
    <s v="039759432"/>
    <n v="1"/>
    <n v="428784175"/>
    <m/>
    <s v="C"/>
    <n v="211"/>
    <n v="211"/>
    <s v="D"/>
    <n v="3308502"/>
    <n v="37.2778183"/>
    <n v="-83.221246699999995"/>
    <s v="37830247D00951"/>
    <s v="PJM"/>
    <s v="Kentucky Power"/>
    <s v="KY"/>
    <s v="State"/>
    <s v="N/A"/>
    <s v="KY Power"/>
    <s v="Net Metering"/>
    <s v="BTM"/>
    <m/>
    <d v="2018-10-30T00:00:00"/>
    <d v="2018-10-30T00:00:00"/>
    <m/>
    <m/>
    <d v="2000-01-01T00:00:00"/>
    <d v="2018-05-31T00:00:00"/>
    <x v="10"/>
    <x v="0"/>
  </r>
  <r>
    <s v="AEP-00038"/>
    <s v="St Vincent Mission St Vincent Mission"/>
    <s v="Solar Alliance Southeast LLC"/>
    <x v="0"/>
    <s v="In Service"/>
    <s v="Solar"/>
    <s v="N"/>
    <n v="7"/>
    <n v="8.1999999999999993"/>
    <s v="032590318"/>
    <n v="1"/>
    <n v="435904917"/>
    <m/>
    <s v="R"/>
    <n v="10"/>
    <n v="15"/>
    <s v="D"/>
    <n v="3402501"/>
    <n v="37.599757830000001"/>
    <n v="-82.887400330000006"/>
    <n v="38831047000015"/>
    <s v="PJM"/>
    <s v="Kentucky Power"/>
    <s v="KY"/>
    <s v="State"/>
    <s v="N/A"/>
    <s v="KY Power"/>
    <s v="Net Metering"/>
    <s v="BTM"/>
    <m/>
    <d v="2018-01-25T00:00:00"/>
    <d v="2018-01-25T00:00:00"/>
    <m/>
    <d v="2018-01-26T00:00:00"/>
    <d v="2018-01-26T00:00:00"/>
    <d v="2006-11-30T00:00:00"/>
    <x v="15"/>
    <x v="0"/>
  </r>
  <r>
    <s v="AEP-96636"/>
    <s v="Regal Food Management LLC"/>
    <s v="Solar Alliance Southeast LLC"/>
    <x v="0"/>
    <s v="In Service"/>
    <s v="Solar"/>
    <s v="N"/>
    <n v="38.4"/>
    <n v="54.5"/>
    <s v="038853572"/>
    <n v="1"/>
    <n v="428776621"/>
    <m/>
    <s v="C"/>
    <n v="211"/>
    <n v="211"/>
    <s v="D"/>
    <n v="3420102"/>
    <n v="37.811286699999997"/>
    <n v="-82.802533299999993"/>
    <s v="38830809C11079"/>
    <s v="PJM"/>
    <s v="Kentucky Power"/>
    <s v="KY"/>
    <s v="State"/>
    <s v="N/A"/>
    <s v="KY Power"/>
    <s v="Net Metering"/>
    <s v="BTM"/>
    <s v="AEPDER 25-06586"/>
    <d v="2025-08-28T00:00:00"/>
    <d v="2025-08-28T00:00:00"/>
    <d v="2025-09-03T00:00:00"/>
    <d v="2025-09-03T00:00:00"/>
    <d v="2025-09-03T00:00:00"/>
    <d v="2025-11-20T00:00:00"/>
    <x v="3"/>
    <x v="0"/>
  </r>
  <r>
    <s v="AEP-00034"/>
    <s v="Christon Enterprises Inc"/>
    <s v="Solar Alliance Southeast LLC"/>
    <x v="0"/>
    <s v="In Service"/>
    <s v="Solar"/>
    <s v="N"/>
    <n v="30"/>
    <n v="42.2"/>
    <s v="033470574"/>
    <n v="1"/>
    <n v="580474910"/>
    <m/>
    <s v="C"/>
    <n v="212"/>
    <n v="240"/>
    <s v="D"/>
    <n v="3308602"/>
    <n v="37.183641700000003"/>
    <n v="-82.907139999999998"/>
    <s v="37830375A00259"/>
    <s v="PJM"/>
    <s v="Kentucky Power"/>
    <s v="KY"/>
    <s v="State"/>
    <s v="N/A"/>
    <s v="KY Power"/>
    <s v="Net Metering"/>
    <s v="BTM"/>
    <m/>
    <d v="2018-01-22T00:00:00"/>
    <d v="2018-01-22T00:00:00"/>
    <m/>
    <d v="2018-01-26T00:00:00"/>
    <d v="2018-01-26T00:00:00"/>
    <d v="2018-05-31T00:00:00"/>
    <x v="10"/>
    <x v="0"/>
  </r>
  <r>
    <s v="AEP-00012"/>
    <s v="Brendon Coughtry"/>
    <s v="Solar Alliance Southeast LLC"/>
    <x v="0"/>
    <s v="In Service"/>
    <s v="Solar"/>
    <s v="N"/>
    <n v="11.3"/>
    <n v="12.7"/>
    <s v="033977483"/>
    <s v="2A"/>
    <n v="435738397"/>
    <m/>
    <s v="R"/>
    <n v="20"/>
    <n v="15"/>
    <s v="D"/>
    <n v="3411702"/>
    <n v="37.479580300000002"/>
    <n v="-82.562111000000002"/>
    <s v="37830047C10588"/>
    <s v="PJM"/>
    <s v="Kentucky Power"/>
    <s v="KY"/>
    <s v="State"/>
    <s v="N/A"/>
    <s v="KY Power"/>
    <s v="Net Metering"/>
    <s v="BTM"/>
    <m/>
    <d v="2018-03-28T00:00:00"/>
    <d v="2018-03-28T00:00:00"/>
    <m/>
    <d v="2018-04-13T00:00:00"/>
    <d v="2018-04-13T00:00:00"/>
    <d v="2014-10-17T00:00:00"/>
    <x v="4"/>
    <x v="0"/>
  </r>
  <r>
    <s v="AEP-96640"/>
    <s v="Silver Spoon Restaurant Inc"/>
    <s v="Solar Alliance Southeast LLC"/>
    <x v="0"/>
    <s v="In Service"/>
    <s v="Solar"/>
    <s v="N"/>
    <n v="45"/>
    <n v="56.68"/>
    <s v="031462240"/>
    <n v="1"/>
    <n v="475587259"/>
    <m/>
    <s v="C"/>
    <n v="211"/>
    <n v="211"/>
    <s v="D"/>
    <n v="3420102"/>
    <n v="37.811172159999998"/>
    <n v="-82.801969830000004"/>
    <s v="38830809C10346"/>
    <s v="PJM"/>
    <s v="Kentucky Power"/>
    <s v="KY"/>
    <s v="State"/>
    <s v="N/A"/>
    <s v="KY Power"/>
    <s v="Net Metering"/>
    <s v="BTM"/>
    <s v="AEPDER 25-06590"/>
    <d v="2025-08-26T00:00:00"/>
    <d v="2025-08-26T00:00:00"/>
    <d v="2025-09-03T00:00:00"/>
    <d v="2025-10-14T00:00:00"/>
    <d v="2025-10-14T00:00:00"/>
    <d v="2025-10-23T00:00:00"/>
    <x v="3"/>
    <x v="0"/>
  </r>
  <r>
    <s v="AEP-83665"/>
    <s v="Leslie Co Fiscal Court"/>
    <s v="Solar Energy Living"/>
    <x v="0"/>
    <s v="In Service"/>
    <s v="Solar"/>
    <s v="Y"/>
    <n v="30"/>
    <n v="63.36"/>
    <s v="039802073"/>
    <n v="1"/>
    <n v="435979679"/>
    <m/>
    <s v="P"/>
    <n v="216"/>
    <n v="211"/>
    <s v="D"/>
    <n v="3303903"/>
    <n v="37.164931600000003"/>
    <n v="-83.412131200000005"/>
    <s v="37830387A10781"/>
    <s v="PJM"/>
    <s v="Kentucky Power"/>
    <s v="KY"/>
    <s v="State"/>
    <s v="N/A"/>
    <s v="KY Power"/>
    <s v="Net Metering"/>
    <s v="BTM"/>
    <s v="AEPDER 24-08994"/>
    <d v="2024-10-26T00:00:00"/>
    <d v="2024-10-26T00:00:00"/>
    <d v="2024-11-12T00:00:00"/>
    <d v="2025-01-17T00:00:00"/>
    <d v="2025-01-17T00:00:00"/>
    <d v="2025-04-23T00:00:00"/>
    <x v="3"/>
    <x v="0"/>
  </r>
  <r>
    <s v="AEP-82538"/>
    <s v="Martin Co Health Dept"/>
    <s v="Solar Energy Solutions"/>
    <x v="0"/>
    <s v="In Service"/>
    <s v="Solar"/>
    <s v="Y"/>
    <n v="23"/>
    <n v="42.68"/>
    <s v="037570113"/>
    <n v="1"/>
    <n v="435738335"/>
    <m/>
    <s v="C"/>
    <n v="211"/>
    <n v="211"/>
    <s v="D"/>
    <n v="3411401"/>
    <n v="37.870080000000002"/>
    <n v="-82.541798330000006"/>
    <s v="38830743C30093"/>
    <s v="PJM"/>
    <s v="Kentucky Power"/>
    <s v="KY"/>
    <s v="State"/>
    <s v="N/A"/>
    <s v="KY Power"/>
    <s v="Net Metering"/>
    <s v="BTM"/>
    <s v="AEPDER 24-08148"/>
    <d v="2024-08-29T00:00:00"/>
    <d v="2024-08-30T00:00:00"/>
    <d v="2024-09-03T00:00:00"/>
    <d v="2024-09-03T00:00:00"/>
    <d v="2024-09-03T00:00:00"/>
    <d v="2025-02-28T00:00:00"/>
    <x v="3"/>
    <x v="0"/>
  </r>
  <r>
    <s v="AEP-20437"/>
    <s v="Salyersville IGA LLC"/>
    <s v="Solar Energy Solutions"/>
    <x v="0"/>
    <s v="In Service"/>
    <s v="Solar"/>
    <s v="N"/>
    <n v="100"/>
    <n v="122.88"/>
    <s v="030031446"/>
    <n v="1"/>
    <n v="574041071"/>
    <m/>
    <s v="C"/>
    <n v="212"/>
    <n v="240"/>
    <s v="D"/>
    <n v="3401103"/>
    <n v="37.747312833000002"/>
    <n v="-83.063414829999999"/>
    <s v="38830875A00536"/>
    <s v="PJM"/>
    <s v="Kentucky Power"/>
    <s v="KY"/>
    <s v="State"/>
    <s v="N/A"/>
    <s v="KY Power"/>
    <s v="Net Metering"/>
    <s v="BTM"/>
    <s v="AEPDER 21-01329"/>
    <d v="2022-11-17T00:00:00"/>
    <d v="2022-11-17T00:00:00"/>
    <d v="2022-12-16T00:00:00"/>
    <d v="2022-12-16T00:00:00"/>
    <d v="2022-12-16T00:00:00"/>
    <d v="2023-02-27T00:00:00"/>
    <x v="6"/>
    <x v="1"/>
  </r>
  <r>
    <s v="AEP-82533"/>
    <s v="Martin Co Health Dept"/>
    <s v="Solar Energy Solutions"/>
    <x v="0"/>
    <s v="In Service"/>
    <s v="Solar"/>
    <s v="N"/>
    <n v="44.6"/>
    <n v="71.34"/>
    <s v="030267317"/>
    <n v="1"/>
    <n v="435942956"/>
    <m/>
    <s v="P"/>
    <n v="216"/>
    <n v="211"/>
    <s v="D"/>
    <n v="3411401"/>
    <n v="37.869998299999999"/>
    <n v="-82.542163299999999"/>
    <s v="38830743C00063"/>
    <s v="PJM"/>
    <s v="Kentucky Power"/>
    <s v="KY"/>
    <s v="State"/>
    <s v="N/A"/>
    <s v="KY Power"/>
    <s v="Net Metering"/>
    <s v="BTM"/>
    <s v="AEPDER 24-08144"/>
    <d v="2024-08-29T00:00:00"/>
    <d v="2024-08-30T00:00:00"/>
    <d v="2024-11-19T00:00:00"/>
    <d v="2025-01-17T00:00:00"/>
    <d v="2025-01-17T00:00:00"/>
    <d v="2025-02-05T00:00:00"/>
    <x v="3"/>
    <x v="0"/>
  </r>
  <r>
    <s v="AEP-48048"/>
    <s v="Patrick Morris"/>
    <s v="Solar Energy Solutions"/>
    <x v="0"/>
    <s v="In Service"/>
    <s v="Solar"/>
    <s v="N"/>
    <n v="11.4"/>
    <n v="12.58"/>
    <s v="033750360"/>
    <n v="1"/>
    <n v="535500058"/>
    <m/>
    <s v="R"/>
    <n v="20"/>
    <n v="22"/>
    <s v="D"/>
    <n v="3401102"/>
    <n v="37.748441700000001"/>
    <n v="-83.071240000000003"/>
    <s v="38830875A00122"/>
    <s v="PJM"/>
    <s v="Kentucky Power"/>
    <s v="KY"/>
    <s v="State"/>
    <s v="N/A"/>
    <s v="KY Power"/>
    <s v="Net Metering"/>
    <s v="BTM"/>
    <s v="AEPDER 22-13559"/>
    <d v="2022-11-14T00:00:00"/>
    <d v="2022-11-14T00:00:00"/>
    <d v="2022-11-18T00:00:00"/>
    <d v="2022-11-18T00:00:00"/>
    <d v="2022-11-18T00:00:00"/>
    <d v="2023-01-20T00:00:00"/>
    <x v="6"/>
    <x v="0"/>
  </r>
  <r>
    <s v="AEP-86676"/>
    <s v="Cardinal Chev Cad Inc"/>
    <s v="Solar Energy Solutions"/>
    <x v="0"/>
    <s v="In Service"/>
    <s v="Solar"/>
    <s v="N"/>
    <n v="121.1"/>
    <n v="145.96"/>
    <s v="033490578"/>
    <n v="1"/>
    <n v="582450822"/>
    <m/>
    <s v="C"/>
    <n v="212"/>
    <n v="215"/>
    <s v="D"/>
    <n v="3302704"/>
    <n v="37.232571700000001"/>
    <n v="-83.174563300000003"/>
    <s v="37830296D41136"/>
    <s v="PJM"/>
    <s v="Kentucky Power"/>
    <s v="KY"/>
    <s v="State"/>
    <s v="N/A"/>
    <s v="KY Power"/>
    <s v="Net Metering"/>
    <s v="BTM"/>
    <s v="AEPDER 24-11249"/>
    <d v="2024-10-24T00:00:00"/>
    <d v="2024-10-24T00:00:00"/>
    <d v="2024-11-01T00:00:00"/>
    <d v="2024-12-04T00:00:00"/>
    <d v="2024-12-04T00:00:00"/>
    <d v="2025-07-10T00:00:00"/>
    <x v="3"/>
    <x v="0"/>
  </r>
  <r>
    <s v="AEP-102257"/>
    <s v="Karen Shrader"/>
    <s v="Solar Energy Solutions"/>
    <x v="0"/>
    <s v="In Service"/>
    <s v="Solar"/>
    <s v="Y"/>
    <n v="11.5"/>
    <n v="18.059999999999999"/>
    <s v="031060005"/>
    <n v="1"/>
    <n v="435979547"/>
    <m/>
    <s v="R"/>
    <n v="10"/>
    <n v="15"/>
    <s v="D"/>
    <n v="3116703"/>
    <n v="38.518083300000001"/>
    <n v="-82.720664999999997"/>
    <s v="39831147C14020"/>
    <s v="PJM"/>
    <s v="Kentucky Power"/>
    <s v="KY"/>
    <s v="State"/>
    <s v="N/A"/>
    <s v="KY Power"/>
    <s v="Net Metering"/>
    <s v="BTM"/>
    <s v="AEPDER 26-00212"/>
    <d v="2026-01-20T00:00:00"/>
    <d v="2026-01-15T00:00:00"/>
    <d v="2026-01-23T00:00:00"/>
    <d v="2026-01-23T00:00:00"/>
    <d v="2026-01-23T00:00:00"/>
    <d v="2026-02-16T00:00:00"/>
    <x v="2"/>
    <x v="0"/>
  </r>
  <r>
    <s v="AEP-00075"/>
    <s v="Bryan Powell"/>
    <s v="Solar Energy Solutions"/>
    <x v="0"/>
    <s v="In Service"/>
    <s v="Solar"/>
    <s v="N"/>
    <n v="14.1"/>
    <n v="14.1"/>
    <s v="034512023"/>
    <n v="1"/>
    <n v="455049239"/>
    <m/>
    <s v="R"/>
    <n v="20"/>
    <n v="15"/>
    <s v="D"/>
    <n v="3001102"/>
    <n v="38.412831359999998"/>
    <n v="-82.772174590000006"/>
    <s v="38830114A30388"/>
    <s v="PJM"/>
    <s v="Kentucky Power"/>
    <s v="KY"/>
    <s v="State"/>
    <s v="N/A"/>
    <s v="KY Power"/>
    <s v="Net Metering"/>
    <s v="BTM"/>
    <m/>
    <d v="2019-10-14T00:00:00"/>
    <d v="2019-10-14T00:00:00"/>
    <m/>
    <d v="2019-10-14T00:00:00"/>
    <d v="2019-10-14T00:00:00"/>
    <d v="2019-10-25T00:00:00"/>
    <x v="5"/>
    <x v="0"/>
  </r>
  <r>
    <s v="AEP-00041"/>
    <s v="Breeding Heavy Haulers Inc"/>
    <s v="Solar Energy Solutions"/>
    <x v="0"/>
    <s v="In Service"/>
    <s v="Solar"/>
    <s v="N"/>
    <n v="30"/>
    <n v="35"/>
    <s v="037160484"/>
    <n v="1"/>
    <n v="435944056"/>
    <m/>
    <s v="C"/>
    <n v="212"/>
    <n v="211"/>
    <s v="D"/>
    <n v="3308602"/>
    <n v="37.191065000000002"/>
    <n v="-82.895981699999993"/>
    <s v="37830351D00271"/>
    <s v="PJM"/>
    <s v="Kentucky Power"/>
    <s v="KY"/>
    <s v="State"/>
    <s v="N/A"/>
    <s v="KY Power"/>
    <s v="Net Metering"/>
    <s v="BTM"/>
    <m/>
    <d v="2019-05-06T00:00:00"/>
    <d v="2019-05-06T00:00:00"/>
    <m/>
    <d v="2019-05-15T00:00:00"/>
    <d v="2019-05-15T00:00:00"/>
    <d v="2019-07-22T00:00:00"/>
    <x v="5"/>
    <x v="0"/>
  </r>
  <r>
    <s v="AEP-18191"/>
    <s v="Beverly May"/>
    <s v="Solar Energy Solutions"/>
    <x v="0"/>
    <s v="In Service"/>
    <s v="Solar"/>
    <s v="N"/>
    <n v="7.6"/>
    <n v="9.57"/>
    <s v="030236018"/>
    <n v="1"/>
    <n v="428778224"/>
    <m/>
    <s v="R"/>
    <n v="20"/>
    <n v="15"/>
    <s v="D"/>
    <n v="3402204"/>
    <n v="37.530652809999999"/>
    <n v="-82.807132839999994"/>
    <s v="38831121D10418"/>
    <s v="PJM"/>
    <s v="Kentucky Power"/>
    <s v="KY"/>
    <s v="State"/>
    <s v="N/A"/>
    <s v="KY Power"/>
    <s v="Net Metering"/>
    <s v="BTM"/>
    <s v="AEPDER 20-03968"/>
    <d v="2020-12-02T00:00:00"/>
    <d v="2020-12-01T00:00:00"/>
    <d v="2020-12-06T00:00:00"/>
    <d v="2020-12-06T00:00:00"/>
    <d v="2020-12-06T00:00:00"/>
    <d v="2021-02-05T00:00:00"/>
    <x v="1"/>
    <x v="0"/>
  </r>
  <r>
    <s v="AEP-82812"/>
    <s v="Mountain Ford"/>
    <s v="Solar Energy Solutions"/>
    <x v="0"/>
    <s v="In Service"/>
    <s v="Solar"/>
    <s v="N"/>
    <n v="173"/>
    <n v="237.65"/>
    <s v="031510569"/>
    <n v="1"/>
    <n v="582841554"/>
    <m/>
    <s v="C"/>
    <n v="212"/>
    <n v="211"/>
    <s v="D"/>
    <n v="3308502"/>
    <n v="37.280713300000002"/>
    <n v="-83.227328299999996"/>
    <s v="37830247B00656"/>
    <s v="PJM"/>
    <s v="Kentucky Power"/>
    <s v="KY"/>
    <s v="State"/>
    <s v="N/A"/>
    <s v="KY Power"/>
    <s v="Net Metering"/>
    <s v="BTM"/>
    <s v="AEPDER 24-08352"/>
    <d v="2024-10-24T00:00:00"/>
    <d v="2024-10-24T00:00:00"/>
    <d v="2025-10-07T00:00:00"/>
    <d v="2025-11-07T00:00:00"/>
    <d v="2025-11-07T00:00:00"/>
    <d v="2025-11-21T00:00:00"/>
    <x v="3"/>
    <x v="0"/>
  </r>
  <r>
    <s v="AEP-00071"/>
    <s v="Print My Threads Print My Threads"/>
    <s v="Solar Energy Solutions"/>
    <x v="0"/>
    <s v="In Service"/>
    <s v="Solar"/>
    <s v="N"/>
    <n v="14.4"/>
    <n v="19.440000000000001"/>
    <s v="038560002"/>
    <n v="1"/>
    <n v="441099820"/>
    <m/>
    <s v="C"/>
    <n v="211"/>
    <n v="211"/>
    <s v="D"/>
    <n v="3116703"/>
    <n v="38.519100330000001"/>
    <n v="-82.720595160000002"/>
    <s v="39831147C16223"/>
    <s v="PJM"/>
    <s v="Kentucky Power"/>
    <s v="KY"/>
    <s v="State"/>
    <s v="N/A"/>
    <s v="KY Power"/>
    <s v="Net Metering"/>
    <s v="BTM"/>
    <m/>
    <d v="2019-08-02T00:00:00"/>
    <d v="2019-08-02T00:00:00"/>
    <m/>
    <d v="2019-08-19T00:00:00"/>
    <d v="2019-08-19T00:00:00"/>
    <d v="2019-09-16T00:00:00"/>
    <x v="5"/>
    <x v="0"/>
  </r>
  <r>
    <s v="AEP-85890"/>
    <s v="Salyersville IGA LLC"/>
    <s v="Solar Energy Solutions"/>
    <x v="0"/>
    <s v="In Service"/>
    <s v="Solar"/>
    <s v="N"/>
    <n v="250"/>
    <n v="317.11"/>
    <s v="030031446"/>
    <n v="1"/>
    <n v="574041071"/>
    <m/>
    <s v="C"/>
    <n v="212"/>
    <n v="240"/>
    <s v="D"/>
    <n v="3401103"/>
    <n v="37.747312833000002"/>
    <n v="-83.063414829999999"/>
    <s v="38830875A00536"/>
    <s v="PJM"/>
    <s v="Kentucky Power"/>
    <s v="KY"/>
    <s v="State"/>
    <s v="N/A"/>
    <s v="KY Power"/>
    <s v="Net Metering"/>
    <s v="BTM"/>
    <s v="AEPDER 24-10685"/>
    <d v="2024-12-16T00:00:00"/>
    <d v="2024-12-16T00:00:00"/>
    <d v="2025-08-27T00:00:00"/>
    <d v="2025-04-15T00:00:00"/>
    <d v="2025-04-15T00:00:00"/>
    <d v="2025-10-07T00:00:00"/>
    <x v="3"/>
    <x v="1"/>
  </r>
  <r>
    <s v="AEP-23378"/>
    <s v="Jason Reichenbach"/>
    <s v="Solar Energy Solutions"/>
    <x v="0"/>
    <s v="In Service"/>
    <s v="Solar"/>
    <s v="Y"/>
    <n v="13.6"/>
    <n v="24.19"/>
    <s v="037012215"/>
    <n v="1"/>
    <n v="435892445"/>
    <m/>
    <s v="R"/>
    <n v="20"/>
    <n v="15"/>
    <s v="D"/>
    <n v="3409002"/>
    <n v="37.825125"/>
    <n v="-82.853706700000004"/>
    <s v="38830784C20551"/>
    <s v="PJM"/>
    <s v="Kentucky Power"/>
    <s v="KY"/>
    <s v="State"/>
    <s v="N/A"/>
    <s v="KY Power"/>
    <s v="Net Metering"/>
    <s v="BTM"/>
    <s v="AEPDER 21-02787"/>
    <d v="2021-05-04T00:00:00"/>
    <d v="2021-04-20T00:00:00"/>
    <d v="2021-07-15T00:00:00"/>
    <d v="2021-07-15T00:00:00"/>
    <d v="2021-07-15T00:00:00"/>
    <d v="2021-08-04T00:00:00"/>
    <x v="1"/>
    <x v="0"/>
  </r>
  <r>
    <s v="AEP-00061"/>
    <s v="Louise P. Murtaugh"/>
    <s v="Solar Energy Solutions"/>
    <x v="0"/>
    <s v="In Service"/>
    <s v="Solar"/>
    <s v="N"/>
    <n v="7.7"/>
    <n v="8.6"/>
    <s v="030260328"/>
    <n v="1"/>
    <n v="482815391"/>
    <m/>
    <s v="R"/>
    <n v="20"/>
    <n v="22"/>
    <s v="D"/>
    <n v="3309104"/>
    <n v="37.160466700000001"/>
    <n v="-82.815708299999997"/>
    <s v="37830401A00298"/>
    <s v="PJM"/>
    <s v="Kentucky Power"/>
    <s v="KY"/>
    <s v="State"/>
    <s v="N/A"/>
    <s v="KY Power"/>
    <s v="Net Metering"/>
    <s v="BTM"/>
    <m/>
    <d v="2017-09-08T00:00:00"/>
    <d v="2017-09-08T00:00:00"/>
    <m/>
    <d v="2017-09-11T00:00:00"/>
    <d v="2017-09-11T00:00:00"/>
    <d v="2019-09-13T00:00:00"/>
    <x v="5"/>
    <x v="0"/>
  </r>
  <r>
    <s v="AEP-00076"/>
    <s v="Joshua Bentley"/>
    <s v="Solar Energy Solutions"/>
    <x v="0"/>
    <s v="In Service"/>
    <s v="Solar"/>
    <s v="N"/>
    <n v="9.3000000000000007"/>
    <n v="9.3000000000000007"/>
    <s v="033810387"/>
    <n v="1"/>
    <n v="464830785"/>
    <m/>
    <s v="R"/>
    <n v="10"/>
    <n v="22"/>
    <s v="D"/>
    <n v="3451201"/>
    <n v="37.282726699999998"/>
    <n v="-82.608273299999993"/>
    <s v="37830262A40359"/>
    <s v="PJM"/>
    <s v="Kentucky Power"/>
    <s v="KY"/>
    <s v="State"/>
    <s v="N/A"/>
    <s v="KY Power"/>
    <s v="Net Metering"/>
    <s v="BTM"/>
    <m/>
    <d v="2019-08-02T00:00:00"/>
    <d v="2019-08-02T00:00:00"/>
    <m/>
    <d v="2019-08-16T00:00:00"/>
    <d v="2019-08-16T00:00:00"/>
    <d v="2019-09-13T00:00:00"/>
    <x v="5"/>
    <x v="0"/>
  </r>
  <r>
    <s v="AEP-00070"/>
    <s v="Our Lady of Bellefonte"/>
    <s v="Solar Energy Solutions"/>
    <x v="0"/>
    <s v="In Service"/>
    <s v="Solar"/>
    <s v="N"/>
    <n v="22.4"/>
    <n v="30.3"/>
    <s v="032903655"/>
    <n v="1"/>
    <n v="435944097"/>
    <m/>
    <s v="C"/>
    <n v="211"/>
    <n v="211"/>
    <s v="D"/>
    <n v="3002105"/>
    <n v="38.476700000000001"/>
    <n v="-82.634383299999996"/>
    <s v="38830045C35076"/>
    <s v="PJM"/>
    <s v="Kentucky Power"/>
    <s v="KY"/>
    <s v="State"/>
    <s v="N/A"/>
    <s v="KY Power"/>
    <s v="Net Metering"/>
    <s v="BTM"/>
    <m/>
    <d v="2020-02-10T00:00:00"/>
    <d v="2020-02-10T00:00:00"/>
    <m/>
    <m/>
    <d v="2000-01-01T00:00:00"/>
    <d v="2020-09-02T00:00:00"/>
    <x v="8"/>
    <x v="0"/>
  </r>
  <r>
    <s v="AEP-00018"/>
    <s v="Lisa Kennard"/>
    <s v="Solar Energy Solutions LLC"/>
    <x v="0"/>
    <s v="In Service"/>
    <s v="Solar"/>
    <s v="N"/>
    <n v="3.8"/>
    <n v="4.0999999999999996"/>
    <s v="032972192"/>
    <n v="1"/>
    <n v="435738733"/>
    <m/>
    <s v="R"/>
    <n v="20"/>
    <n v="15"/>
    <s v="D"/>
    <n v="3401802"/>
    <n v="37.921395830000002"/>
    <n v="-83.248068500000002"/>
    <s v="38830655B00039"/>
    <s v="PJM"/>
    <s v="Kentucky Power"/>
    <s v="KY"/>
    <s v="State"/>
    <s v="N/A"/>
    <s v="KY Power"/>
    <s v="Net Metering"/>
    <s v="BTM"/>
    <m/>
    <d v="2016-07-11T00:00:00"/>
    <d v="2016-07-11T00:00:00"/>
    <m/>
    <d v="2016-07-22T00:00:00"/>
    <d v="2016-07-22T00:00:00"/>
    <d v="2016-07-28T00:00:00"/>
    <x v="14"/>
    <x v="0"/>
  </r>
  <r>
    <s v="AEP-00019"/>
    <s v="Amanda Grone"/>
    <s v="Solar Energy Solutions LLC"/>
    <x v="0"/>
    <s v="In Service"/>
    <s v="Solar"/>
    <s v="N"/>
    <n v="6"/>
    <n v="7.7"/>
    <s v="039132108"/>
    <n v="1"/>
    <n v="435927387"/>
    <m/>
    <s v="R"/>
    <n v="20"/>
    <n v="15"/>
    <s v="D"/>
    <n v="3401802"/>
    <n v="37.920745500000002"/>
    <n v="-83.24852233"/>
    <s v="38830655B00035"/>
    <s v="PJM"/>
    <s v="Kentucky Power"/>
    <s v="KY"/>
    <s v="State"/>
    <s v="N/A"/>
    <s v="KY Power"/>
    <s v="Net Metering"/>
    <s v="BTM"/>
    <m/>
    <d v="2013-02-05T00:00:00"/>
    <d v="2013-02-05T00:00:00"/>
    <m/>
    <d v="2013-02-06T00:00:00"/>
    <d v="2013-02-06T00:00:00"/>
    <d v="2013-03-20T00:00:00"/>
    <x v="12"/>
    <x v="0"/>
  </r>
  <r>
    <s v="AEP-00053"/>
    <s v="Craig Smith"/>
    <s v="Solar Energy Solutions LLC"/>
    <x v="0"/>
    <s v="In Service"/>
    <s v="Solar"/>
    <s v="N"/>
    <n v="5"/>
    <n v="7"/>
    <s v="035900007"/>
    <n v="1"/>
    <n v="482815467"/>
    <m/>
    <s v="R"/>
    <n v="10"/>
    <n v="15"/>
    <s v="D"/>
    <n v="3010601"/>
    <n v="38.506848300000001"/>
    <n v="-82.698864999999998"/>
    <s v="39831148B10881"/>
    <s v="PJM"/>
    <s v="Kentucky Power"/>
    <s v="KY"/>
    <s v="State"/>
    <s v="N/A"/>
    <s v="KY Power"/>
    <s v="Net Metering"/>
    <s v="BTM"/>
    <m/>
    <d v="2018-05-24T00:00:00"/>
    <d v="2018-05-24T00:00:00"/>
    <m/>
    <d v="2018-06-01T00:00:00"/>
    <d v="2018-06-01T00:00:00"/>
    <d v="2019-06-04T00:00:00"/>
    <x v="5"/>
    <x v="0"/>
  </r>
  <r>
    <s v="AEP-00069"/>
    <s v="Audrey Warner"/>
    <s v="Solar Energy Solutions LLC"/>
    <x v="0"/>
    <s v="In Service"/>
    <s v="Solar"/>
    <s v="N"/>
    <n v="5.6"/>
    <n v="10.199999999999999"/>
    <s v="032290059"/>
    <n v="1"/>
    <n v="482815496"/>
    <m/>
    <s v="R"/>
    <n v="20"/>
    <n v="22"/>
    <s v="D"/>
    <n v="3001201"/>
    <n v="38.463666699999997"/>
    <n v="-82.659583299999994"/>
    <s v="38830045B22603"/>
    <s v="PJM"/>
    <s v="Kentucky Power"/>
    <s v="KY"/>
    <s v="State"/>
    <s v="N/A"/>
    <s v="KY Power"/>
    <s v="Net Metering"/>
    <s v="BTM"/>
    <m/>
    <d v="2013-12-18T00:00:00"/>
    <d v="2013-12-18T00:00:00"/>
    <m/>
    <d v="2014-01-17T00:00:00"/>
    <d v="2014-01-17T00:00:00"/>
    <d v="2014-04-03T00:00:00"/>
    <x v="4"/>
    <x v="0"/>
  </r>
  <r>
    <s v="AEP-00055"/>
    <s v="Joyce G. Miles"/>
    <s v="Solar Energy Solutions LLC"/>
    <x v="0"/>
    <s v="In Service"/>
    <s v="Solar"/>
    <s v="N"/>
    <n v="2.4"/>
    <n v="2.9"/>
    <s v="038710155"/>
    <n v="1"/>
    <n v="428777770"/>
    <m/>
    <s v="R"/>
    <n v="20"/>
    <n v="22"/>
    <s v="D"/>
    <n v="3000303"/>
    <n v="38.484639999999999"/>
    <n v="-82.724935000000002"/>
    <s v="38830019D00195"/>
    <s v="PJM"/>
    <s v="Kentucky Power"/>
    <s v="KY"/>
    <s v="State"/>
    <s v="N/A"/>
    <s v="KY Power"/>
    <s v="Net Metering"/>
    <s v="BTM"/>
    <m/>
    <d v="2014-04-30T00:00:00"/>
    <d v="2014-04-30T00:00:00"/>
    <m/>
    <d v="2014-04-30T00:00:00"/>
    <d v="2014-04-30T00:00:00"/>
    <d v="2014-07-21T00:00:00"/>
    <x v="4"/>
    <x v="0"/>
  </r>
  <r>
    <s v="AEP-00080"/>
    <s v="Jeff Fields"/>
    <s v="Solar Energy Solutions LLC"/>
    <x v="0"/>
    <s v="In Service"/>
    <s v="Solar"/>
    <s v="N"/>
    <n v="15.4"/>
    <n v="15.4"/>
    <s v="036790527"/>
    <n v="1"/>
    <n v="482815472"/>
    <m/>
    <s v="R"/>
    <n v="10"/>
    <n v="15"/>
    <s v="D"/>
    <n v="3002107"/>
    <n v="38.479706700000001"/>
    <n v="-82.653818299999998"/>
    <s v="38830045A31209"/>
    <s v="PJM"/>
    <s v="Kentucky Power"/>
    <s v="KY"/>
    <s v="State"/>
    <s v="N/A"/>
    <s v="KY Power"/>
    <s v="Net Metering"/>
    <s v="BTM"/>
    <m/>
    <d v="2014-05-09T00:00:00"/>
    <d v="2014-05-09T00:00:00"/>
    <m/>
    <d v="2015-04-29T00:00:00"/>
    <d v="2015-04-29T00:00:00"/>
    <d v="2020-05-13T00:00:00"/>
    <x v="8"/>
    <x v="0"/>
  </r>
  <r>
    <s v="AEP-00017"/>
    <s v="William Bates"/>
    <s v="Solar Energy Solutions LLC"/>
    <x v="0"/>
    <s v="In Service"/>
    <s v="Solar"/>
    <s v="N"/>
    <n v="3.8"/>
    <n v="5.0999999999999996"/>
    <s v="030627964"/>
    <n v="1"/>
    <n v="455049178"/>
    <m/>
    <s v="R"/>
    <n v="10"/>
    <n v="15"/>
    <s v="D"/>
    <n v="3308602"/>
    <n v="37.166620170000002"/>
    <n v="-82.969026659999997"/>
    <s v="37830373D20365"/>
    <s v="PJM"/>
    <s v="Kentucky Power"/>
    <s v="KY"/>
    <s v="State"/>
    <s v="N/A"/>
    <s v="KY Power"/>
    <s v="Net Metering"/>
    <s v="BTM"/>
    <m/>
    <d v="2016-07-06T00:00:00"/>
    <d v="2016-07-06T00:00:00"/>
    <m/>
    <d v="2016-07-28T00:00:00"/>
    <d v="2016-07-28T00:00:00"/>
    <d v="2016-07-28T00:00:00"/>
    <x v="14"/>
    <x v="0"/>
  </r>
  <r>
    <s v="AEP-00020"/>
    <s v="Virginia Meagher"/>
    <s v="Solar Energy Solutions LLC"/>
    <x v="0"/>
    <s v="In Service"/>
    <s v="Solar"/>
    <s v="N"/>
    <n v="3.8"/>
    <n v="4.0999999999999996"/>
    <s v="037470327"/>
    <n v="1"/>
    <n v="435704332"/>
    <m/>
    <s v="R"/>
    <n v="20"/>
    <n v="22"/>
    <s v="D"/>
    <n v="3308001"/>
    <n v="37.552705000000003"/>
    <n v="-83.380516670000006"/>
    <s v="38831083C40212"/>
    <s v="PJM"/>
    <s v="Kentucky Power"/>
    <s v="KY"/>
    <s v="State"/>
    <s v="N/A"/>
    <s v="KY Power"/>
    <s v="Net Metering"/>
    <s v="BTM"/>
    <m/>
    <d v="2017-01-27T00:00:00"/>
    <d v="2017-01-27T00:00:00"/>
    <m/>
    <d v="2017-02-01T00:00:00"/>
    <d v="2017-02-01T00:00:00"/>
    <d v="2017-02-08T00:00:00"/>
    <x v="9"/>
    <x v="0"/>
  </r>
  <r>
    <s v="AEP-00066"/>
    <s v="Seth Long"/>
    <s v="Solar Energy Solutions LLC"/>
    <x v="0"/>
    <s v="In Service"/>
    <s v="Solar"/>
    <s v="N"/>
    <n v="20"/>
    <n v="20.7"/>
    <s v="036330276"/>
    <n v="1"/>
    <n v="435927439"/>
    <m/>
    <s v="R"/>
    <n v="20"/>
    <n v="22"/>
    <s v="D"/>
    <n v="3309104"/>
    <n v="37.161586700000001"/>
    <n v="-82.80274"/>
    <s v="37830401C00335"/>
    <s v="PJM"/>
    <s v="Kentucky Power"/>
    <s v="KY"/>
    <s v="State"/>
    <s v="N/A"/>
    <s v="KY Power"/>
    <s v="Net Metering"/>
    <s v="BTM"/>
    <m/>
    <d v="2018-05-01T00:00:00"/>
    <d v="2018-05-01T00:00:00"/>
    <m/>
    <d v="2018-05-25T00:00:00"/>
    <d v="2018-05-25T00:00:00"/>
    <d v="2019-12-27T00:00:00"/>
    <x v="5"/>
    <x v="0"/>
  </r>
  <r>
    <s v="AEP-00006"/>
    <s v="Terry Smith"/>
    <s v="Solar Energy Solutions LLC"/>
    <x v="0"/>
    <s v="In Service"/>
    <s v="Solar"/>
    <s v="N"/>
    <n v="5.8"/>
    <n v="5.8"/>
    <s v="037342381"/>
    <s v="346 659"/>
    <n v="455049215"/>
    <m/>
    <s v="R"/>
    <n v="20"/>
    <n v="15"/>
    <s v="D"/>
    <n v="3309302"/>
    <n v="37.205301800000001"/>
    <n v="-83.121687600000001"/>
    <s v="37830346A10659"/>
    <s v="PJM"/>
    <s v="Kentucky Power"/>
    <s v="KY"/>
    <s v="State"/>
    <s v="N/A"/>
    <s v="KY Power"/>
    <s v="Net Metering"/>
    <s v="BTM"/>
    <m/>
    <d v="2017-01-31T00:00:00"/>
    <d v="2017-01-31T00:00:00"/>
    <m/>
    <d v="2017-02-03T00:00:00"/>
    <d v="2017-02-03T00:00:00"/>
    <d v="2017-02-08T00:00:00"/>
    <x v="9"/>
    <x v="0"/>
  </r>
  <r>
    <s v="AEP-00026"/>
    <s v="Mark Bussey"/>
    <s v="Solar Energy Solutions LLC"/>
    <x v="0"/>
    <s v="In Service"/>
    <s v="Solar"/>
    <s v="N"/>
    <n v="7.6"/>
    <n v="7.8"/>
    <s v="039590364"/>
    <n v="1"/>
    <n v="435979557"/>
    <m/>
    <s v="R"/>
    <n v="10"/>
    <n v="22"/>
    <s v="D"/>
    <n v="3008002"/>
    <n v="38.458978299999998"/>
    <n v="-82.629836699999998"/>
    <s v="38830069C35004"/>
    <s v="PJM"/>
    <s v="Kentucky Power"/>
    <s v="KY"/>
    <s v="State"/>
    <s v="N/A"/>
    <s v="KY Power"/>
    <s v="Net Metering"/>
    <s v="BTM"/>
    <m/>
    <d v="2019-07-26T00:00:00"/>
    <d v="2019-07-26T00:00:00"/>
    <m/>
    <d v="2019-08-16T00:00:00"/>
    <d v="2019-08-16T00:00:00"/>
    <d v="2019-09-09T00:00:00"/>
    <x v="5"/>
    <x v="0"/>
  </r>
  <r>
    <s v="AEP-00009"/>
    <s v="U S Army Corps of Engineers"/>
    <s v="Solar Energy Solutions LLC"/>
    <x v="0"/>
    <s v="In Service"/>
    <s v="Solar"/>
    <s v="N"/>
    <n v="20"/>
    <n v="21"/>
    <s v="033910458"/>
    <n v="1"/>
    <n v="428784078"/>
    <m/>
    <s v="P"/>
    <n v="216"/>
    <n v="211"/>
    <s v="D"/>
    <n v="3000203"/>
    <n v="38.125444999999999"/>
    <n v="-82.695216700000003"/>
    <n v="38830452000149"/>
    <s v="PJM"/>
    <s v="Kentucky Power"/>
    <s v="KY"/>
    <s v="State"/>
    <s v="N/A"/>
    <s v="KY Power"/>
    <s v="Net Metering"/>
    <s v="BTM"/>
    <m/>
    <d v="2014-05-09T00:00:00"/>
    <d v="2014-05-09T00:00:00"/>
    <m/>
    <d v="2015-04-29T00:00:00"/>
    <d v="2015-04-29T00:00:00"/>
    <d v="2015-05-06T00:00:00"/>
    <x v="16"/>
    <x v="0"/>
  </r>
  <r>
    <s v="AEP-00011"/>
    <s v="Judy Peters"/>
    <s v="Solar Energy Solutions LLC"/>
    <x v="0"/>
    <s v="In Service"/>
    <s v="Solar"/>
    <s v="N"/>
    <n v="25.1"/>
    <n v="29.7"/>
    <s v="038108543"/>
    <n v="1"/>
    <n v="446412721"/>
    <m/>
    <s v="R"/>
    <n v="20"/>
    <n v="22"/>
    <s v="D"/>
    <n v="3420103"/>
    <n v="37.793103299999999"/>
    <n v="-82.781258300000005"/>
    <s v="38830810B00010"/>
    <s v="PJM"/>
    <s v="Kentucky Power"/>
    <s v="KY"/>
    <s v="State"/>
    <s v="N/A"/>
    <s v="KY Power"/>
    <s v="Net Metering"/>
    <s v="BTM"/>
    <m/>
    <d v="2012-09-24T00:00:00"/>
    <d v="2012-09-24T00:00:00"/>
    <m/>
    <d v="2012-10-02T00:00:00"/>
    <d v="2012-10-02T00:00:00"/>
    <d v="2012-11-14T00:00:00"/>
    <x v="17"/>
    <x v="0"/>
  </r>
  <r>
    <s v="AEP-00077"/>
    <s v="Greta Stacy"/>
    <s v="Solar Energy Solutions LLC"/>
    <x v="0"/>
    <s v="In Service"/>
    <s v="Solar"/>
    <s v="N"/>
    <n v="23.3"/>
    <n v="23.3"/>
    <s v="036350217"/>
    <n v="1"/>
    <n v="482815524"/>
    <m/>
    <s v="R"/>
    <n v="20"/>
    <n v="22"/>
    <s v="D"/>
    <n v="3311701"/>
    <n v="37.338625"/>
    <n v="-83.256429999999995"/>
    <s v="37830174D00387"/>
    <s v="PJM"/>
    <s v="Kentucky Power"/>
    <s v="KY"/>
    <s v="State"/>
    <s v="N/A"/>
    <s v="KY Power"/>
    <s v="Net Metering"/>
    <s v="BTM"/>
    <m/>
    <d v="2018-01-19T00:00:00"/>
    <d v="2018-01-19T00:00:00"/>
    <m/>
    <d v="2018-02-26T00:00:00"/>
    <d v="2018-02-26T00:00:00"/>
    <d v="2018-03-02T00:00:00"/>
    <x v="10"/>
    <x v="0"/>
  </r>
  <r>
    <s v="AEP-61266"/>
    <s v="Brandon Nelson"/>
    <s v="Solar Holler"/>
    <x v="0"/>
    <s v="In Service"/>
    <s v="Solar"/>
    <s v="Y"/>
    <n v="14.28"/>
    <n v="16.98"/>
    <s v="038463068"/>
    <n v="1"/>
    <n v="435657092"/>
    <m/>
    <s v="R"/>
    <n v="20"/>
    <n v="15"/>
    <s v="D"/>
    <n v="3403001"/>
    <n v="37.482570000000003"/>
    <n v="-82.516784999999999"/>
    <s v="37830024D21744"/>
    <s v="PJM"/>
    <s v="Kentucky Power"/>
    <s v="KY"/>
    <s v="State"/>
    <s v="N/A"/>
    <s v="KY Power"/>
    <s v="Net Metering"/>
    <s v="BTM"/>
    <s v="AEPDER 23-06933"/>
    <d v="2023-07-05T00:00:00"/>
    <d v="2023-07-05T00:00:00"/>
    <d v="2023-09-11T00:00:00"/>
    <d v="2023-09-11T00:00:00"/>
    <d v="2023-09-11T00:00:00"/>
    <d v="2023-10-05T00:00:00"/>
    <x v="6"/>
    <x v="0"/>
  </r>
  <r>
    <s v="AEP-83990"/>
    <s v="First Church of God"/>
    <s v="Solar Holler"/>
    <x v="0"/>
    <s v="In Service"/>
    <s v="Solar"/>
    <s v="N"/>
    <n v="11.31"/>
    <n v="16.38"/>
    <s v="037525601"/>
    <n v="1"/>
    <n v="435979511"/>
    <m/>
    <s v="C"/>
    <n v="212"/>
    <n v="211"/>
    <s v="D"/>
    <n v="3413501"/>
    <n v="37.191657669999998"/>
    <n v="-82.712497659999997"/>
    <s v="37830355D30081"/>
    <s v="PJM"/>
    <s v="Kentucky Power"/>
    <s v="KY"/>
    <s v="State"/>
    <s v="N/A"/>
    <s v="KY Power"/>
    <s v="Net Metering"/>
    <s v="BTM"/>
    <s v="AEPDER 24-09258"/>
    <d v="2024-09-03T00:00:00"/>
    <d v="2024-09-03T00:00:00"/>
    <d v="2024-09-11T00:00:00"/>
    <d v="2024-09-11T00:00:00"/>
    <d v="2024-09-11T00:00:00"/>
    <d v="2024-10-31T00:00:00"/>
    <x v="0"/>
    <x v="0"/>
  </r>
  <r>
    <s v="AEP-47917"/>
    <s v="Amy Chambers"/>
    <s v="Solar Holler"/>
    <x v="0"/>
    <s v="In Service"/>
    <s v="Solar"/>
    <s v="N"/>
    <n v="25.52"/>
    <n v="32.119999999999997"/>
    <s v="035576470"/>
    <n v="1"/>
    <n v="428783954"/>
    <m/>
    <s v="R"/>
    <n v="10"/>
    <n v="15"/>
    <s v="D"/>
    <n v="3116701"/>
    <n v="38.4986465"/>
    <n v="-82.707022330000001"/>
    <s v="38830020A17891"/>
    <s v="PJM"/>
    <s v="Kentucky Power"/>
    <s v="KY"/>
    <s v="State"/>
    <s v="N/A"/>
    <s v="KY Power"/>
    <s v="Net Metering"/>
    <s v="BTM"/>
    <s v="AEPDER 22-13445"/>
    <d v="2022-09-20T00:00:00"/>
    <d v="2022-09-20T00:00:00"/>
    <d v="2022-11-16T00:00:00"/>
    <d v="2022-11-18T00:00:00"/>
    <d v="2022-11-18T00:00:00"/>
    <d v="2023-01-20T00:00:00"/>
    <x v="6"/>
    <x v="0"/>
  </r>
  <r>
    <s v="AEP-55646"/>
    <s v="Benjamin Monroe"/>
    <s v="Solar Holler"/>
    <x v="0"/>
    <s v="In Service"/>
    <s v="Solar"/>
    <s v="Y"/>
    <n v="34.72"/>
    <n v="39.82"/>
    <s v="033768612"/>
    <n v="1"/>
    <n v="435738530"/>
    <m/>
    <s v="R"/>
    <n v="20"/>
    <n v="15"/>
    <s v="D"/>
    <n v="3420001"/>
    <n v="37.359453999999999"/>
    <n v="-83.044325330000007"/>
    <s v="37830155D30239"/>
    <s v="PJM"/>
    <s v="Kentucky Power"/>
    <s v="KY"/>
    <s v="State"/>
    <s v="N/A"/>
    <s v="KY Power"/>
    <s v="Net Metering"/>
    <s v="BTM"/>
    <s v="AEPDER 23-02176"/>
    <d v="2023-08-18T00:00:00"/>
    <d v="2023-08-18T00:00:00"/>
    <d v="2023-08-23T00:00:00"/>
    <d v="2023-03-08T00:00:00"/>
    <d v="2023-03-08T00:00:00"/>
    <d v="2023-08-29T00:00:00"/>
    <x v="6"/>
    <x v="0"/>
  </r>
  <r>
    <s v="AEP-100441"/>
    <s v="Aaron Wolfe"/>
    <s v="Solar Holler"/>
    <x v="0"/>
    <s v="In Service"/>
    <s v="Solar"/>
    <s v="N"/>
    <n v="12.76"/>
    <n v="19.36"/>
    <s v="033540180"/>
    <n v="1"/>
    <n v="436006838"/>
    <m/>
    <s v="R"/>
    <n v="20"/>
    <n v="22"/>
    <s v="D"/>
    <n v="3117601"/>
    <n v="38.426543299999999"/>
    <n v="-82.717833299999995"/>
    <s v="38830091D00344"/>
    <s v="PJM"/>
    <s v="Kentucky Power"/>
    <s v="KY"/>
    <s v="State"/>
    <s v="N/A"/>
    <s v="KY Power"/>
    <s v="Net Metering"/>
    <s v="BTM"/>
    <s v="AEPDER 25-09994"/>
    <d v="2025-11-07T00:00:00"/>
    <d v="2025-11-07T00:00:00"/>
    <d v="2025-11-13T00:00:00"/>
    <d v="2025-11-13T00:00:00"/>
    <d v="2025-11-13T00:00:00"/>
    <d v="2026-01-05T00:00:00"/>
    <x v="2"/>
    <x v="0"/>
  </r>
  <r>
    <s v="AEP-71656"/>
    <s v="Kimberly Settle"/>
    <s v="Solar Holler"/>
    <x v="0"/>
    <s v="In Service"/>
    <s v="Solar"/>
    <s v="Y"/>
    <n v="19.86"/>
    <n v="23.77"/>
    <s v="036250182"/>
    <n v="1"/>
    <n v="455049229"/>
    <m/>
    <s v="R"/>
    <n v="20"/>
    <n v="22"/>
    <s v="D"/>
    <n v="3117601"/>
    <n v="38.407731699999999"/>
    <n v="-82.689876699999999"/>
    <s v="38830116A00635"/>
    <s v="PJM"/>
    <s v="Kentucky Power"/>
    <s v="KY"/>
    <s v="State"/>
    <s v="N/A"/>
    <s v="KY Power"/>
    <s v="Net Metering"/>
    <s v="BTM"/>
    <s v="AEPDER 24-00598"/>
    <d v="2024-01-31T00:00:00"/>
    <d v="2024-01-26T00:00:00"/>
    <d v="2024-02-01T00:00:00"/>
    <d v="2024-05-17T00:00:00"/>
    <d v="2024-05-17T00:00:00"/>
    <d v="2024-06-25T00:00:00"/>
    <x v="0"/>
    <x v="0"/>
  </r>
  <r>
    <s v="AEP-51953"/>
    <s v="Constance Law"/>
    <s v="Solar Holler"/>
    <x v="0"/>
    <s v="In Service"/>
    <s v="Solar"/>
    <s v="N"/>
    <n v="4.6399999999999997"/>
    <n v="5.84"/>
    <s v="031310328"/>
    <n v="1"/>
    <n v="484785745"/>
    <m/>
    <s v="R"/>
    <n v="20"/>
    <n v="22"/>
    <s v="D"/>
    <n v="3116101"/>
    <n v="38.328743299999999"/>
    <n v="-83.012973299999999"/>
    <n v="38830204000016"/>
    <s v="PJM"/>
    <s v="Kentucky Power"/>
    <s v="KY"/>
    <s v="State"/>
    <s v="N/A"/>
    <s v="KY Power"/>
    <s v="Net Metering"/>
    <s v="BTM"/>
    <s v="AEPDER 22-16863"/>
    <d v="2022-12-05T00:00:00"/>
    <d v="2022-12-05T00:00:00"/>
    <d v="2022-12-07T00:00:00"/>
    <d v="2022-12-07T00:00:00"/>
    <d v="2022-12-07T00:00:00"/>
    <d v="2022-01-05T00:00:00"/>
    <x v="7"/>
    <x v="1"/>
  </r>
  <r>
    <s v="AEP-65868"/>
    <s v="Sarah Diamond"/>
    <s v="Solar Holler"/>
    <x v="0"/>
    <s v="In Service"/>
    <s v="Solar"/>
    <s v="N"/>
    <n v="6.09"/>
    <n v="8.5050000000000008"/>
    <s v="031652222"/>
    <n v="1"/>
    <n v="435738337"/>
    <m/>
    <s v="R"/>
    <n v="20"/>
    <n v="22"/>
    <s v="D"/>
    <n v="3007906"/>
    <n v="38.095894360000003"/>
    <n v="-82.601511599999995"/>
    <s v="38830478C24521"/>
    <s v="PJM"/>
    <s v="Kentucky Power"/>
    <s v="KY"/>
    <s v="State"/>
    <s v="N/A"/>
    <s v="KY Power"/>
    <s v="Net Metering"/>
    <s v="BTM"/>
    <s v="AEPDER 23-10690"/>
    <d v="2023-09-26T00:00:00"/>
    <d v="2023-09-22T00:00:00"/>
    <d v="2023-10-10T00:00:00"/>
    <d v="2023-10-10T00:00:00"/>
    <d v="2023-10-10T00:00:00"/>
    <d v="2024-01-09T00:00:00"/>
    <x v="0"/>
    <x v="0"/>
  </r>
  <r>
    <s v="AEP-61263"/>
    <s v="Jamie Rucker"/>
    <s v="Solar Holler"/>
    <x v="0"/>
    <s v="In Service"/>
    <s v="Solar"/>
    <s v="N"/>
    <n v="15.95"/>
    <n v="20.074999999999999"/>
    <s v="035860293"/>
    <n v="1"/>
    <n v="435738730"/>
    <m/>
    <s v="R"/>
    <n v="20"/>
    <n v="22"/>
    <s v="D"/>
    <n v="3001002"/>
    <n v="38.184006699999998"/>
    <n v="-82.873985000000005"/>
    <n v="38830376000002"/>
    <s v="PJM"/>
    <s v="Kentucky Power"/>
    <s v="KY"/>
    <s v="State"/>
    <s v="N/A"/>
    <s v="KY Power"/>
    <s v="Net Metering"/>
    <s v="BTM"/>
    <s v="AEPDER 23-06931"/>
    <d v="2023-07-06T00:00:00"/>
    <d v="2023-07-05T00:00:00"/>
    <d v="2023-07-12T00:00:00"/>
    <d v="2023-07-18T00:00:00"/>
    <d v="2023-07-18T00:00:00"/>
    <d v="2023-10-16T00:00:00"/>
    <x v="6"/>
    <x v="0"/>
  </r>
  <r>
    <s v="AEP-37281"/>
    <s v="Cermilus Melvin"/>
    <s v="Solar Holler"/>
    <x v="0"/>
    <s v="Pending Update"/>
    <s v="Solar"/>
    <s v="N"/>
    <n v="17.399999999999999"/>
    <n v="21.6"/>
    <s v="038012359"/>
    <n v="1"/>
    <n v="685220051"/>
    <m/>
    <s v="R"/>
    <n v="20"/>
    <n v="15"/>
    <s v="D"/>
    <n v="3003703"/>
    <n v="38.277889000000002"/>
    <n v="-82.714150660000001"/>
    <s v="38830259D30131"/>
    <s v="PJM"/>
    <s v="Kentucky Power"/>
    <s v="KY"/>
    <s v="State"/>
    <s v="N/A"/>
    <s v="KY Power"/>
    <s v="Net Metering"/>
    <s v="BTM"/>
    <s v="AEPDER 22-03312"/>
    <d v="2022-03-25T00:00:00"/>
    <d v="2022-03-25T00:00:00"/>
    <d v="2022-04-22T00:00:00"/>
    <d v="2022-04-04T00:00:00"/>
    <d v="2022-04-04T00:00:00"/>
    <d v="2022-08-12T00:00:00"/>
    <x v="7"/>
    <x v="0"/>
  </r>
  <r>
    <s v="AEP-59559"/>
    <s v="Lauren Burnside"/>
    <s v="Solar Holler"/>
    <x v="0"/>
    <s v="In Service"/>
    <s v="Solar"/>
    <s v="N"/>
    <n v="9.86"/>
    <n v="12.41"/>
    <s v="030190440"/>
    <n v="1"/>
    <n v="428778244"/>
    <m/>
    <s v="R"/>
    <n v="10"/>
    <n v="15"/>
    <s v="D"/>
    <n v="3008001"/>
    <n v="38.448484999999998"/>
    <n v="-82.636285000000001"/>
    <s v="38830069D37058"/>
    <s v="PJM"/>
    <s v="Kentucky Power"/>
    <s v="KY"/>
    <s v="State"/>
    <s v="N/A"/>
    <s v="KY Power"/>
    <s v="Net Metering"/>
    <s v="BTM"/>
    <s v="AEPDER 23-05405"/>
    <d v="2023-05-31T00:00:00"/>
    <d v="2023-05-31T00:00:00"/>
    <d v="2023-06-01T00:00:00"/>
    <d v="2023-06-01T00:00:00"/>
    <d v="2023-06-01T00:00:00"/>
    <d v="2023-08-30T00:00:00"/>
    <x v="6"/>
    <x v="0"/>
  </r>
  <r>
    <s v="AEP-00060"/>
    <s v="Anna V. Carey"/>
    <s v="Solar Holler"/>
    <x v="0"/>
    <s v="In Service"/>
    <s v="Solar"/>
    <s v="N"/>
    <n v="9.6"/>
    <n v="9.6"/>
    <s v="035610591"/>
    <n v="1"/>
    <n v="482815432"/>
    <m/>
    <s v="R"/>
    <n v="20"/>
    <n v="22"/>
    <s v="D"/>
    <n v="3303903"/>
    <n v="37.168521699999999"/>
    <n v="-83.401709999999994"/>
    <n v="37830363000232"/>
    <s v="PJM"/>
    <s v="Kentucky Power"/>
    <s v="KY"/>
    <s v="State"/>
    <s v="N/A"/>
    <s v="KY Power"/>
    <s v="Net Metering"/>
    <s v="BTM"/>
    <m/>
    <d v="2019-07-01T00:00:00"/>
    <d v="2019-07-01T00:00:00"/>
    <m/>
    <d v="2019-07-15T00:00:00"/>
    <d v="2019-07-15T00:00:00"/>
    <d v="2019-08-20T00:00:00"/>
    <x v="5"/>
    <x v="0"/>
  </r>
  <r>
    <s v="AEP-62287"/>
    <s v="Danny Jude"/>
    <s v="Solar Holler"/>
    <x v="0"/>
    <s v="In Service"/>
    <s v="Solar"/>
    <s v="N"/>
    <n v="8.1199999999999992"/>
    <n v="11.34"/>
    <s v="035340459"/>
    <n v="1"/>
    <n v="435738726"/>
    <m/>
    <s v="R"/>
    <n v="20"/>
    <n v="22"/>
    <s v="D"/>
    <n v="3007906"/>
    <n v="38.100634999999997"/>
    <n v="-82.608551669999997"/>
    <s v="38830478A31087"/>
    <s v="PJM"/>
    <s v="Kentucky Power"/>
    <s v="KY"/>
    <s v="State"/>
    <s v="N/A"/>
    <s v="KY Power"/>
    <s v="Net Metering"/>
    <s v="BTM"/>
    <s v="AEPDER 23-07752"/>
    <d v="2023-08-14T00:00:00"/>
    <d v="2023-08-09T00:00:00"/>
    <d v="2023-08-16T00:00:00"/>
    <d v="2023-08-16T00:00:00"/>
    <d v="2023-08-16T00:00:00"/>
    <d v="2023-11-03T00:00:00"/>
    <x v="6"/>
    <x v="0"/>
  </r>
  <r>
    <s v="AEP-92036"/>
    <s v="Jeff James"/>
    <s v="Solar Holler"/>
    <x v="0"/>
    <s v="In Service"/>
    <s v="Solar"/>
    <s v="N"/>
    <n v="15.08"/>
    <n v="22.36"/>
    <s v="033125241"/>
    <n v="1"/>
    <n v="435979771"/>
    <m/>
    <s v="R"/>
    <n v="20"/>
    <n v="22"/>
    <s v="D"/>
    <n v="3003701"/>
    <n v="38.3169033"/>
    <n v="-82.830365"/>
    <n v="38830209000177"/>
    <s v="PJM"/>
    <s v="Kentucky Power"/>
    <s v="KY"/>
    <s v="State"/>
    <s v="N/A"/>
    <s v="KY Power"/>
    <s v="Net Metering"/>
    <s v="BTM"/>
    <s v="AEPDER 25-02441"/>
    <d v="2025-04-22T00:00:00"/>
    <d v="2025-04-22T00:00:00"/>
    <d v="2025-05-07T00:00:00"/>
    <d v="2025-05-07T00:00:00"/>
    <d v="2025-05-07T00:00:00"/>
    <d v="2025-06-09T00:00:00"/>
    <x v="3"/>
    <x v="0"/>
  </r>
  <r>
    <s v="AEP-00056"/>
    <s v="Appal Shop - Boone"/>
    <s v="Solar Holler"/>
    <x v="0"/>
    <s v="In Service"/>
    <s v="Solar"/>
    <s v="N"/>
    <n v="13.9"/>
    <n v="13.9"/>
    <s v="034500303"/>
    <n v="1"/>
    <n v="435942273"/>
    <m/>
    <s v="C"/>
    <n v="211"/>
    <n v="211"/>
    <s v="D"/>
    <n v="3309101"/>
    <n v="37.117314999999998"/>
    <n v="-82.822024999999996"/>
    <s v="37830449A20245"/>
    <s v="PJM"/>
    <s v="Kentucky Power"/>
    <s v="KY"/>
    <s v="State"/>
    <s v="N/A"/>
    <s v="KY Power"/>
    <s v="Net Metering"/>
    <s v="BTM"/>
    <m/>
    <d v="2020-02-10T00:00:00"/>
    <d v="2020-02-10T00:00:00"/>
    <m/>
    <m/>
    <d v="2000-01-01T00:00:00"/>
    <d v="2020-03-19T00:00:00"/>
    <x v="8"/>
    <x v="0"/>
  </r>
  <r>
    <s v="AEP-49251"/>
    <s v="Derrick Burton"/>
    <s v="Solar Holler"/>
    <x v="0"/>
    <s v="In Service"/>
    <s v="Solar"/>
    <s v="N"/>
    <n v="12.76"/>
    <n v="16.059999999999999"/>
    <s v="035168563"/>
    <n v="1"/>
    <n v="484785779"/>
    <m/>
    <s v="R"/>
    <n v="20"/>
    <n v="15"/>
    <s v="D"/>
    <n v="3116102"/>
    <n v="38.334548300000002"/>
    <n v="-82.922413300000002"/>
    <s v="38830182D46082"/>
    <s v="PJM"/>
    <s v="Kentucky Power"/>
    <s v="KY"/>
    <s v="State"/>
    <s v="N/A"/>
    <s v="KY Power"/>
    <s v="Net Metering"/>
    <s v="BTM"/>
    <s v="AEPDER 22-14598"/>
    <d v="2022-10-13T00:00:00"/>
    <d v="2022-10-13T00:00:00"/>
    <d v="2022-11-16T00:00:00"/>
    <d v="2022-11-16T00:00:00"/>
    <d v="2022-11-16T00:00:00"/>
    <d v="2022-12-27T00:00:00"/>
    <x v="7"/>
    <x v="0"/>
  </r>
  <r>
    <s v="AEP-18408"/>
    <s v="Lloyd Williams"/>
    <s v="Solar Holler"/>
    <x v="0"/>
    <s v="In Service"/>
    <s v="Solar"/>
    <s v="N"/>
    <n v="20"/>
    <n v="26"/>
    <s v="031844140"/>
    <n v="1"/>
    <n v="484785768"/>
    <m/>
    <s v="R"/>
    <n v="20"/>
    <n v="15"/>
    <s v="D"/>
    <n v="3007904"/>
    <n v="38.040364830000001"/>
    <n v="-82.647439160000005"/>
    <s v="38830549A30181"/>
    <s v="PJM"/>
    <s v="Kentucky Power"/>
    <s v="KY"/>
    <s v="State"/>
    <s v="N/A"/>
    <s v="KY Power"/>
    <s v="Net Metering"/>
    <s v="BTM"/>
    <s v="AEPDER 20-04183"/>
    <d v="2020-12-09T00:00:00"/>
    <d v="2020-12-07T00:00:00"/>
    <d v="2020-12-15T00:00:00"/>
    <d v="2021-02-12T00:00:00"/>
    <d v="2021-02-12T00:00:00"/>
    <d v="2021-05-17T00:00:00"/>
    <x v="1"/>
    <x v="0"/>
  </r>
  <r>
    <s v="AEP-44533"/>
    <s v="William Malone"/>
    <s v="Solar Holler"/>
    <x v="0"/>
    <s v="In Service"/>
    <s v="Solar"/>
    <s v="Y"/>
    <n v="33.5"/>
    <n v="39.630000000000003"/>
    <s v="039600324"/>
    <n v="1"/>
    <n v="535500028"/>
    <m/>
    <s v="R"/>
    <n v="20"/>
    <n v="22"/>
    <s v="D"/>
    <n v="3116101"/>
    <n v="38.336728299999997"/>
    <n v="-82.953231700000003"/>
    <s v="38830182B22658"/>
    <s v="PJM"/>
    <s v="Kentucky Power"/>
    <s v="KY"/>
    <s v="State"/>
    <s v="N/A"/>
    <s v="KY Power"/>
    <s v="Net Metering"/>
    <s v="BTM"/>
    <s v="AEPDER 22-10280"/>
    <d v="2022-08-01T00:00:00"/>
    <d v="2022-07-29T00:00:00"/>
    <d v="2022-08-12T00:00:00"/>
    <d v="2022-11-17T00:00:00"/>
    <d v="2022-11-17T00:00:00"/>
    <d v="2023-01-23T00:00:00"/>
    <x v="6"/>
    <x v="0"/>
  </r>
  <r>
    <s v="AEP-81606"/>
    <s v="Kevin Evans"/>
    <s v="Solar Holler"/>
    <x v="0"/>
    <s v="In Service"/>
    <s v="Solar"/>
    <s v="N"/>
    <n v="8.99"/>
    <n v="13.02"/>
    <s v="033492865"/>
    <n v="1"/>
    <n v="535500752"/>
    <m/>
    <s v="R"/>
    <n v="20"/>
    <n v="15"/>
    <s v="D"/>
    <n v="3414301"/>
    <n v="37.645379669999997"/>
    <n v="-82.360006330000004"/>
    <s v="38820988A00178"/>
    <s v="PJM"/>
    <s v="Kentucky Power"/>
    <s v="KY"/>
    <s v="State"/>
    <s v="N/A"/>
    <s v="KY Power"/>
    <s v="Net Metering"/>
    <s v="BTM"/>
    <s v="AEPDER 24-07498"/>
    <d v="2024-07-26T00:00:00"/>
    <d v="2024-07-25T00:00:00"/>
    <d v="2024-07-30T00:00:00"/>
    <d v="2024-07-30T00:00:00"/>
    <d v="2024-07-30T00:00:00"/>
    <d v="2024-08-28T00:00:00"/>
    <x v="0"/>
    <x v="0"/>
  </r>
  <r>
    <s v="AEP-73393"/>
    <s v="Rebekah James"/>
    <s v="Solar Holler"/>
    <x v="0"/>
    <s v="In Service"/>
    <s v="Solar"/>
    <s v="N"/>
    <n v="20.3"/>
    <n v="25.55"/>
    <s v="034484207"/>
    <n v="1"/>
    <n v="436007033"/>
    <m/>
    <s v="R"/>
    <n v="20"/>
    <n v="15"/>
    <s v="D"/>
    <n v="3001003"/>
    <n v="38.33139774"/>
    <n v="-82.919946490000001"/>
    <s v="38830206C04037"/>
    <s v="PJM"/>
    <s v="Kentucky Power"/>
    <s v="KY"/>
    <s v="State"/>
    <s v="N/A"/>
    <s v="KY Power"/>
    <s v="Net Metering"/>
    <s v="BTM"/>
    <s v="AEPDER 24-01698"/>
    <d v="2024-04-15T00:00:00"/>
    <d v="2024-04-15T00:00:00"/>
    <d v="2024-04-22T00:00:00"/>
    <d v="2024-04-22T00:00:00"/>
    <d v="2024-04-22T00:00:00"/>
    <d v="2024-06-11T00:00:00"/>
    <x v="0"/>
    <x v="0"/>
  </r>
  <r>
    <s v="AEP-00057"/>
    <s v="Daryl Julian"/>
    <s v="Solar Holler"/>
    <x v="0"/>
    <s v="In Service"/>
    <s v="Solar"/>
    <s v="N"/>
    <n v="4.4000000000000004"/>
    <n v="4.4000000000000004"/>
    <s v="035997035"/>
    <n v="1"/>
    <n v="482815469"/>
    <m/>
    <s v="R"/>
    <n v="20"/>
    <n v="22"/>
    <s v="D"/>
    <n v="3008702"/>
    <n v="38.360607000000002"/>
    <n v="-82.688422000000003"/>
    <s v="38830164B00181"/>
    <s v="PJM"/>
    <s v="Kentucky Power"/>
    <s v="KY"/>
    <s v="State"/>
    <s v="N/A"/>
    <s v="KY Power"/>
    <s v="Net Metering"/>
    <s v="BTM"/>
    <m/>
    <d v="2019-05-06T00:00:00"/>
    <d v="2019-05-06T00:00:00"/>
    <m/>
    <d v="2019-05-10T00:00:00"/>
    <d v="2019-05-10T00:00:00"/>
    <d v="2019-06-04T00:00:00"/>
    <x v="5"/>
    <x v="0"/>
  </r>
  <r>
    <s v="AEP-23583"/>
    <s v="James Stout"/>
    <s v="Solar Holler"/>
    <x v="0"/>
    <s v="In Service"/>
    <s v="Solar"/>
    <s v="N"/>
    <n v="9.3000000000000007"/>
    <n v="12"/>
    <s v="037173977"/>
    <n v="1"/>
    <n v="435657248"/>
    <m/>
    <s v="R"/>
    <n v="20"/>
    <n v="15"/>
    <s v="D"/>
    <n v="3000701"/>
    <n v="38.634779999999999"/>
    <n v="-82.864906700000006"/>
    <s v="39831000B12115"/>
    <s v="PJM"/>
    <s v="Kentucky Power"/>
    <s v="KY"/>
    <s v="State"/>
    <s v="N/A"/>
    <s v="KY Power"/>
    <s v="Net Metering"/>
    <s v="BTM"/>
    <m/>
    <d v="2020-02-10T00:00:00"/>
    <d v="2020-02-10T00:00:00"/>
    <m/>
    <m/>
    <d v="2000-01-01T00:00:00"/>
    <d v="2020-03-31T00:00:00"/>
    <x v="8"/>
    <x v="0"/>
  </r>
  <r>
    <s v="AEP-18502"/>
    <s v="Ingrid Vanrooyen"/>
    <s v="Solar Holler"/>
    <x v="0"/>
    <s v="In Service"/>
    <s v="Solar"/>
    <s v="N"/>
    <n v="7.97"/>
    <n v="9.18"/>
    <s v="035640375"/>
    <n v="1"/>
    <n v="455049197"/>
    <m/>
    <s v="R"/>
    <n v="10"/>
    <n v="15"/>
    <s v="D"/>
    <n v="3000801"/>
    <n v="38.319715000000002"/>
    <n v="-83.393221670000003"/>
    <n v="38830195000072"/>
    <s v="PJM"/>
    <s v="Kentucky Power"/>
    <s v="KY"/>
    <s v="State"/>
    <s v="N/A"/>
    <s v="KY Power"/>
    <s v="Net Metering"/>
    <s v="BTM"/>
    <s v="AEPDER 20-04277"/>
    <d v="2020-12-12T00:00:00"/>
    <d v="2020-12-12T00:00:00"/>
    <d v="2020-12-15T00:00:00"/>
    <d v="2020-12-18T00:00:00"/>
    <d v="2020-12-18T00:00:00"/>
    <d v="2021-04-16T00:00:00"/>
    <x v="1"/>
    <x v="0"/>
  </r>
  <r>
    <s v="AEP-52063"/>
    <s v="Steve Patrick"/>
    <s v="Solar Holler"/>
    <x v="0"/>
    <s v="In Service"/>
    <s v="Solar"/>
    <s v="N"/>
    <n v="4.6399999999999997"/>
    <n v="5.84"/>
    <s v="030657651"/>
    <n v="1"/>
    <n v="685219747"/>
    <m/>
    <s v="R"/>
    <n v="10"/>
    <n v="15"/>
    <s v="D"/>
    <n v="3000303"/>
    <n v="38.474674800000003"/>
    <n v="-82.732608299999995"/>
    <n v="38830043000196"/>
    <s v="PJM"/>
    <s v="Kentucky Power"/>
    <s v="KY"/>
    <s v="State"/>
    <s v="N/A"/>
    <s v="KY Power"/>
    <s v="Net Metering"/>
    <s v="BTM"/>
    <s v="AEPDER 22-16953"/>
    <d v="2022-12-07T00:00:00"/>
    <d v="2022-12-07T00:00:00"/>
    <d v="2022-12-08T00:00:00"/>
    <d v="2022-12-08T00:00:00"/>
    <d v="2022-12-08T00:00:00"/>
    <d v="2023-03-07T00:00:00"/>
    <x v="6"/>
    <x v="0"/>
  </r>
  <r>
    <s v="AEP-00067"/>
    <s v="Annie's Frugal Finery"/>
    <s v="Solar Holler"/>
    <x v="0"/>
    <s v="In Service"/>
    <s v="Solar"/>
    <s v="N"/>
    <n v="20"/>
    <n v="24.3"/>
    <s v="039733861"/>
    <n v="1"/>
    <n v="482815430"/>
    <m/>
    <s v="C"/>
    <n v="211"/>
    <n v="211"/>
    <s v="D"/>
    <n v="3314401"/>
    <n v="37.112791000000001"/>
    <n v="-82.803728829999997"/>
    <s v="37830449D10528"/>
    <s v="PJM"/>
    <s v="Kentucky Power"/>
    <s v="KY"/>
    <s v="State"/>
    <s v="N/A"/>
    <s v="KY Power"/>
    <s v="Net Metering"/>
    <s v="BTM"/>
    <m/>
    <d v="2020-06-02T00:00:00"/>
    <d v="2020-06-02T00:00:00"/>
    <m/>
    <m/>
    <d v="2000-01-01T00:00:00"/>
    <d v="2020-06-02T00:00:00"/>
    <x v="8"/>
    <x v="0"/>
  </r>
  <r>
    <s v="AEP-92785"/>
    <s v="Crissie Fields"/>
    <s v="Solar Holler"/>
    <x v="0"/>
    <s v="In Service"/>
    <s v="Solar"/>
    <s v="N"/>
    <n v="9.8800000000000008"/>
    <n v="14.17"/>
    <s v="034289397"/>
    <n v="1"/>
    <n v="435979683"/>
    <m/>
    <s v="R"/>
    <n v="20"/>
    <n v="15"/>
    <s v="D"/>
    <n v="3308402"/>
    <n v="37.272551700000001"/>
    <n v="-82.910710699999996"/>
    <s v="37830255B20387"/>
    <s v="PJM"/>
    <s v="Kentucky Power"/>
    <s v="KY"/>
    <s v="State"/>
    <s v="N/A"/>
    <s v="KY Power"/>
    <s v="Net Metering"/>
    <s v="BTM"/>
    <s v="AEPDER 25-03139"/>
    <d v="2025-06-09T00:00:00"/>
    <d v="2025-06-09T00:00:00"/>
    <d v="2025-06-12T00:00:00"/>
    <d v="2025-06-12T00:00:00"/>
    <d v="2025-06-12T00:00:00"/>
    <d v="2025-08-22T00:00:00"/>
    <x v="3"/>
    <x v="0"/>
  </r>
  <r>
    <s v="AEP-57211"/>
    <s v="Kourtney Cox"/>
    <s v="Solar Holler"/>
    <x v="0"/>
    <s v="In Service"/>
    <s v="Solar"/>
    <s v="N"/>
    <n v="7.25"/>
    <n v="9.125"/>
    <s v="035910063"/>
    <n v="1"/>
    <n v="428778349"/>
    <m/>
    <s v="R"/>
    <n v="20"/>
    <n v="22"/>
    <s v="D"/>
    <n v="3000902"/>
    <n v="38.533299999999997"/>
    <n v="-82.722586699999994"/>
    <s v="39831123C24576"/>
    <s v="PJM"/>
    <s v="Kentucky Power"/>
    <s v="KY"/>
    <s v="State"/>
    <s v="N/A"/>
    <s v="KY Power"/>
    <s v="Net Metering"/>
    <s v="BTM"/>
    <s v="AEPDER 23-03412"/>
    <d v="2023-04-18T00:00:00"/>
    <d v="2023-04-11T00:00:00"/>
    <d v="2023-04-18T00:00:00"/>
    <d v="2023-04-18T00:00:00"/>
    <d v="2023-04-18T00:00:00"/>
    <d v="2023-07-24T00:00:00"/>
    <x v="6"/>
    <x v="0"/>
  </r>
  <r>
    <s v="AEP-00079"/>
    <s v="Jeremy Chaffins"/>
    <s v="Solar Holler"/>
    <x v="0"/>
    <s v="In Service"/>
    <s v="Solar"/>
    <s v="N"/>
    <n v="10"/>
    <n v="10"/>
    <s v="033210087"/>
    <n v="1"/>
    <n v="464830765"/>
    <m/>
    <s v="R"/>
    <n v="10"/>
    <n v="22"/>
    <s v="D"/>
    <n v="3120102"/>
    <n v="37.599544170000001"/>
    <n v="-82.643929159999999"/>
    <s v="38831053A00232"/>
    <s v="PJM"/>
    <s v="Kentucky Power"/>
    <s v="KY"/>
    <s v="State"/>
    <s v="N/A"/>
    <s v="KY Power"/>
    <s v="Net Metering"/>
    <s v="BTM"/>
    <m/>
    <d v="2019-09-23T00:00:00"/>
    <d v="2019-09-23T00:00:00"/>
    <m/>
    <d v="2019-09-27T00:00:00"/>
    <d v="2019-09-27T00:00:00"/>
    <d v="2019-12-11T00:00:00"/>
    <x v="5"/>
    <x v="0"/>
  </r>
  <r>
    <s v="AEP-55619"/>
    <s v="Lawrence Adams"/>
    <s v="Solar Holler"/>
    <x v="0"/>
    <s v="In Service"/>
    <s v="Solar"/>
    <s v="Y"/>
    <n v="14.77"/>
    <n v="18.440000000000001"/>
    <s v="034785062"/>
    <n v="1"/>
    <n v="435657002"/>
    <m/>
    <s v="R"/>
    <n v="20"/>
    <n v="15"/>
    <s v="D"/>
    <n v="3000701"/>
    <n v="38.597310499999999"/>
    <n v="-82.906904999999995"/>
    <n v="39831047000040"/>
    <s v="PJM"/>
    <s v="Kentucky Power"/>
    <s v="KY"/>
    <s v="State"/>
    <s v="N/A"/>
    <s v="KY Power"/>
    <s v="Net Metering"/>
    <s v="BTM"/>
    <s v="AEPDER 23-02151"/>
    <d v="2023-03-07T00:00:00"/>
    <d v="2023-03-06T00:00:00"/>
    <d v="2023-03-08T00:00:00"/>
    <d v="2023-03-08T00:00:00"/>
    <d v="2023-03-08T00:00:00"/>
    <d v="2023-07-07T00:00:00"/>
    <x v="6"/>
    <x v="0"/>
  </r>
  <r>
    <s v="AEP-51313"/>
    <s v="John Kirk"/>
    <s v="Solar Holler"/>
    <x v="0"/>
    <s v="In Service"/>
    <s v="Solar"/>
    <s v="N"/>
    <n v="13.05"/>
    <n v="16.425000000000001"/>
    <s v="039317182"/>
    <n v="1"/>
    <n v="535500086"/>
    <m/>
    <s v="R"/>
    <n v="10"/>
    <n v="15"/>
    <s v="D"/>
    <n v="3202202"/>
    <n v="37.821366832999999"/>
    <n v="-82.400184659999994"/>
    <s v="38820771B31897"/>
    <s v="PJM"/>
    <s v="Kentucky Power"/>
    <s v="KY"/>
    <s v="State"/>
    <s v="N/A"/>
    <s v="KY Power"/>
    <s v="Net Metering"/>
    <s v="BTM"/>
    <s v="AEPDER 22-16338"/>
    <d v="2022-11-22T00:00:00"/>
    <d v="2022-11-22T00:00:00"/>
    <d v="2022-11-28T00:00:00"/>
    <d v="2022-12-07T00:00:00"/>
    <d v="2022-12-07T00:00:00"/>
    <d v="2023-01-06T00:00:00"/>
    <x v="6"/>
    <x v="0"/>
  </r>
  <r>
    <s v="AEP-19861"/>
    <s v="Chris Ward"/>
    <s v="Solar Holler"/>
    <x v="0"/>
    <s v="In Service"/>
    <s v="Solar"/>
    <s v="N"/>
    <n v="15.08"/>
    <n v="17.68"/>
    <s v="039625078"/>
    <n v="1"/>
    <n v="484785765"/>
    <m/>
    <s v="R"/>
    <n v="20"/>
    <n v="22"/>
    <s v="D"/>
    <n v="3008702"/>
    <n v="38.405190169999997"/>
    <n v="-82.647612330000001"/>
    <s v="38830117B36124"/>
    <s v="PJM"/>
    <s v="Kentucky Power"/>
    <s v="KY"/>
    <s v="State"/>
    <s v="N/A"/>
    <s v="KY Power"/>
    <s v="Net Metering"/>
    <s v="BTM"/>
    <s v="AEPDER 21-00757"/>
    <d v="2021-02-04T00:00:00"/>
    <d v="2021-02-04T00:00:00"/>
    <d v="2021-02-15T00:00:00"/>
    <d v="2021-02-15T00:00:00"/>
    <d v="2021-02-15T00:00:00"/>
    <d v="2021-04-16T00:00:00"/>
    <x v="1"/>
    <x v="0"/>
  </r>
  <r>
    <s v="AEP-35370"/>
    <s v="Victoria Absten"/>
    <s v="Solar Holler"/>
    <x v="0"/>
    <s v="In Service"/>
    <s v="Solar"/>
    <s v="Y"/>
    <n v="11.6"/>
    <n v="19.84"/>
    <s v="037390050"/>
    <n v="1"/>
    <n v="685220053"/>
    <m/>
    <s v="R"/>
    <n v="20"/>
    <n v="22"/>
    <s v="D"/>
    <n v="3001201"/>
    <n v="38.46378"/>
    <n v="-82.650840000000002"/>
    <s v="38830045B43722"/>
    <s v="PJM"/>
    <s v="Kentucky Power"/>
    <s v="KY"/>
    <s v="State"/>
    <s v="N/A"/>
    <s v="KY Power"/>
    <s v="Net Metering"/>
    <s v="BTM"/>
    <s v="AEPDER 22-01409"/>
    <d v="2022-02-15T00:00:00"/>
    <d v="2022-02-10T00:00:00"/>
    <d v="2022-02-17T00:00:00"/>
    <d v="2022-02-18T00:00:00"/>
    <d v="2022-02-18T00:00:00"/>
    <d v="2022-05-27T00:00:00"/>
    <x v="7"/>
    <x v="0"/>
  </r>
  <r>
    <s v="AEP-00058"/>
    <s v="Josh Wade"/>
    <s v="Solar Holler"/>
    <x v="0"/>
    <s v="In Service"/>
    <s v="Solar"/>
    <s v="N"/>
    <n v="10"/>
    <n v="11.8"/>
    <s v="035373489"/>
    <n v="1"/>
    <n v="435927712"/>
    <m/>
    <s v="R"/>
    <n v="20"/>
    <n v="15"/>
    <s v="D"/>
    <n v="3001102"/>
    <n v="38.421795170000003"/>
    <n v="-82.769987839999999"/>
    <s v="38830090B40409"/>
    <s v="PJM"/>
    <s v="Kentucky Power"/>
    <s v="KY"/>
    <s v="State"/>
    <s v="N/A"/>
    <s v="KY Power"/>
    <s v="Net Metering"/>
    <s v="BTM"/>
    <m/>
    <d v="2019-09-13T00:00:00"/>
    <d v="2019-09-13T00:00:00"/>
    <m/>
    <d v="2019-09-17T00:00:00"/>
    <d v="2019-09-17T00:00:00"/>
    <d v="2019-12-03T00:00:00"/>
    <x v="5"/>
    <x v="0"/>
  </r>
  <r>
    <s v="AEP-00035"/>
    <s v="Gliding Swan Properties LLC"/>
    <s v="Solar Holler"/>
    <x v="0"/>
    <s v="In Service"/>
    <s v="Solar"/>
    <s v="N"/>
    <n v="20"/>
    <n v="21.4"/>
    <s v="031870572"/>
    <n v="1"/>
    <n v="582450836"/>
    <m/>
    <s v="C"/>
    <n v="212"/>
    <n v="211"/>
    <s v="D"/>
    <n v="3002105"/>
    <n v="38.478861700000003"/>
    <n v="-82.639623299999997"/>
    <s v="38830045C14072"/>
    <s v="PJM"/>
    <s v="Kentucky Power"/>
    <s v="KY"/>
    <s v="State"/>
    <s v="N/A"/>
    <s v="KY Power"/>
    <s v="Net Metering"/>
    <s v="BTM"/>
    <m/>
    <d v="2019-09-13T00:00:00"/>
    <d v="2019-09-13T00:00:00"/>
    <m/>
    <d v="2019-10-01T00:00:00"/>
    <d v="2019-10-01T00:00:00"/>
    <d v="2019-09-19T00:00:00"/>
    <x v="5"/>
    <x v="0"/>
  </r>
  <r>
    <s v="AEP-56009"/>
    <s v="Carlee Griffith"/>
    <s v="Solar Holler"/>
    <x v="0"/>
    <s v="In Service"/>
    <s v="Solar"/>
    <s v="N"/>
    <n v="11.6"/>
    <n v="14.6"/>
    <s v="036753616"/>
    <n v="1"/>
    <n v="428777802"/>
    <m/>
    <s v="R"/>
    <n v="20"/>
    <n v="22"/>
    <s v="D"/>
    <n v="3116102"/>
    <n v="38.344014999999999"/>
    <n v="-82.919623299999998"/>
    <s v="38830182C00357"/>
    <s v="PJM"/>
    <s v="Kentucky Power"/>
    <s v="KY"/>
    <s v="State"/>
    <s v="N/A"/>
    <s v="KY Power"/>
    <s v="Net Metering"/>
    <s v="BTM"/>
    <s v="AEPDER 23-02374"/>
    <d v="2023-03-17T00:00:00"/>
    <d v="2023-03-16T00:00:00"/>
    <d v="2023-03-29T00:00:00"/>
    <d v="2023-03-29T00:00:00"/>
    <d v="2023-03-29T00:00:00"/>
    <d v="2023-04-14T00:00:00"/>
    <x v="6"/>
    <x v="0"/>
  </r>
  <r>
    <s v="AEP-73392"/>
    <s v="Robin Johnson"/>
    <s v="Solar Holler"/>
    <x v="0"/>
    <s v="In Service"/>
    <s v="Solar"/>
    <s v="N"/>
    <n v="8.1199999999999992"/>
    <n v="11.34"/>
    <s v="036105008"/>
    <n v="1"/>
    <n v="435927507"/>
    <m/>
    <s v="R"/>
    <n v="20"/>
    <n v="22"/>
    <s v="D"/>
    <n v="3008702"/>
    <n v="38.399619999999999"/>
    <n v="-82.644348300000004"/>
    <s v="38830117D00547"/>
    <s v="PJM"/>
    <s v="Kentucky Power"/>
    <s v="KY"/>
    <s v="State"/>
    <s v="N/A"/>
    <s v="KY Power"/>
    <s v="Net Metering"/>
    <s v="BTM"/>
    <s v="AEPDER 24-01697"/>
    <d v="2024-03-05T00:00:00"/>
    <d v="2024-03-05T00:00:00"/>
    <d v="2024-03-07T00:00:00"/>
    <d v="2024-03-07T00:00:00"/>
    <d v="2024-03-07T00:00:00"/>
    <d v="2024-04-12T00:00:00"/>
    <x v="0"/>
    <x v="0"/>
  </r>
  <r>
    <s v="AEP-46785"/>
    <s v="Mike Malone"/>
    <s v="Solar Holler"/>
    <x v="0"/>
    <s v="In Service"/>
    <s v="Solar"/>
    <s v="Y"/>
    <n v="5.58"/>
    <n v="16.64"/>
    <s v="031700322"/>
    <n v="1"/>
    <n v="435738506"/>
    <m/>
    <s v="R"/>
    <n v="20"/>
    <n v="22"/>
    <s v="D"/>
    <n v="3116101"/>
    <n v="38.336675"/>
    <n v="-82.953159999999997"/>
    <s v="38830182B22540"/>
    <s v="PJM"/>
    <s v="Kentucky Power"/>
    <s v="KY"/>
    <s v="State"/>
    <s v="N/A"/>
    <s v="KY Power"/>
    <s v="Net Metering"/>
    <s v="BTM"/>
    <s v="AEPDER 22-12369"/>
    <d v="2022-08-31T00:00:00"/>
    <d v="2022-08-31T00:00:00"/>
    <d v="2022-11-16T00:00:00"/>
    <d v="2022-11-16T00:00:00"/>
    <d v="2022-11-16T00:00:00"/>
    <d v="2022-12-27T00:00:00"/>
    <x v="7"/>
    <x v="0"/>
  </r>
  <r>
    <s v="AEP-33625"/>
    <s v="Christy Patton"/>
    <s v="Solar Holler"/>
    <x v="0"/>
    <s v="In Service"/>
    <s v="Solar"/>
    <s v="N"/>
    <n v="15.08"/>
    <n v="17.68"/>
    <s v="037951782"/>
    <n v="1"/>
    <n v="685220131"/>
    <m/>
    <s v="R"/>
    <n v="20"/>
    <n v="15"/>
    <s v="D"/>
    <n v="3103101"/>
    <n v="38.320378329999997"/>
    <n v="-83.297065000000003"/>
    <s v="38830197D30250"/>
    <s v="PJM"/>
    <s v="Kentucky Power"/>
    <s v="KY"/>
    <s v="State"/>
    <s v="N/A"/>
    <s v="KY Power"/>
    <s v="Net Metering"/>
    <s v="BTM"/>
    <s v="AEPDER 21-12634"/>
    <d v="2022-01-03T00:00:00"/>
    <d v="2021-12-22T00:00:00"/>
    <d v="2022-01-06T00:00:00"/>
    <d v="2022-01-14T00:00:00"/>
    <d v="2022-01-14T00:00:00"/>
    <d v="2022-05-16T00:00:00"/>
    <x v="7"/>
    <x v="0"/>
  </r>
  <r>
    <s v="AEP-52119"/>
    <s v="Scott Grant"/>
    <s v="Solar Holler"/>
    <x v="0"/>
    <s v="In Service"/>
    <s v="Solar"/>
    <s v="N"/>
    <n v="5.8"/>
    <n v="7.3"/>
    <s v="039920532"/>
    <n v="1"/>
    <n v="455049385"/>
    <m/>
    <s v="R"/>
    <n v="10"/>
    <n v="15"/>
    <s v="D"/>
    <n v="3000301"/>
    <n v="38.491351700000003"/>
    <n v="-82.6690933"/>
    <s v="38830020C45595"/>
    <s v="PJM"/>
    <s v="Kentucky Power"/>
    <s v="KY"/>
    <s v="State"/>
    <s v="N/A"/>
    <s v="KY Power"/>
    <s v="Net Metering"/>
    <s v="BTM"/>
    <s v="AEPDER 22-17004"/>
    <d v="2022-12-08T00:00:00"/>
    <d v="2022-12-08T00:00:00"/>
    <d v="2022-12-13T00:00:00"/>
    <d v="2022-12-13T00:00:00"/>
    <d v="2022-12-13T00:00:00"/>
    <d v="2023-02-24T00:00:00"/>
    <x v="6"/>
    <x v="0"/>
  </r>
  <r>
    <s v="AEP-101475"/>
    <s v="High Performance Properties LLC"/>
    <s v="Solar Holler"/>
    <x v="0"/>
    <s v="In Service"/>
    <s v="Solar"/>
    <s v="N"/>
    <n v="15.2"/>
    <n v="23.6"/>
    <s v="032753948"/>
    <n v="1"/>
    <n v="435657343"/>
    <m/>
    <s v="C"/>
    <n v="211"/>
    <n v="211"/>
    <s v="D"/>
    <n v="3002101"/>
    <n v="38.483438999999997"/>
    <n v="-82.647762999999998"/>
    <s v="38830021B40053"/>
    <s v="PJM"/>
    <s v="Kentucky Power"/>
    <s v="KY"/>
    <s v="State"/>
    <s v="N/A"/>
    <s v="KY Power"/>
    <s v="Net Metering"/>
    <s v="BTM"/>
    <s v="AEPDER 25-10918"/>
    <d v="2025-12-16T00:00:00"/>
    <d v="2025-12-11T00:00:00"/>
    <d v="2025-12-19T00:00:00"/>
    <d v="2025-12-19T00:00:00"/>
    <d v="2025-12-19T00:00:00"/>
    <d v="2026-02-25T00:00:00"/>
    <x v="2"/>
    <x v="0"/>
  </r>
  <r>
    <s v="AEP-67141"/>
    <s v="Abbie Queen"/>
    <s v="Solar Holler"/>
    <x v="0"/>
    <s v="In Service"/>
    <s v="Solar"/>
    <s v="N"/>
    <n v="8.6999999999999993"/>
    <n v="12.15"/>
    <s v="037510458"/>
    <n v="1"/>
    <n v="435979569"/>
    <m/>
    <s v="R"/>
    <n v="20"/>
    <n v="22"/>
    <s v="D"/>
    <n v="3000203"/>
    <n v="38.114378299999998"/>
    <n v="-82.679026699999994"/>
    <n v="38830452000074"/>
    <s v="PJM"/>
    <s v="Kentucky Power"/>
    <s v="KY"/>
    <s v="State"/>
    <s v="N/A"/>
    <s v="KY Power"/>
    <s v="Net Metering"/>
    <s v="BTM"/>
    <s v="AEPDER 23-11712"/>
    <d v="2023-10-17T00:00:00"/>
    <d v="2023-10-17T00:00:00"/>
    <d v="2023-10-19T00:00:00"/>
    <d v="2023-10-19T00:00:00"/>
    <d v="2023-10-19T00:00:00"/>
    <d v="2024-03-01T00:00:00"/>
    <x v="0"/>
    <x v="0"/>
  </r>
  <r>
    <s v="AEP-71830"/>
    <s v="Tanya Queen"/>
    <s v="Solar Holler"/>
    <x v="0"/>
    <s v="In Service"/>
    <s v="Solar"/>
    <s v="N"/>
    <n v="9.2799999999999994"/>
    <n v="12.96"/>
    <s v="036136717"/>
    <n v="1"/>
    <n v="455049218"/>
    <m/>
    <s v="R"/>
    <n v="20"/>
    <n v="15"/>
    <s v="D"/>
    <n v="3008003"/>
    <n v="38.40415917"/>
    <n v="-82.607052999999993"/>
    <s v="38830118B02008"/>
    <s v="PJM"/>
    <s v="Kentucky Power"/>
    <s v="KY"/>
    <s v="State"/>
    <s v="N/A"/>
    <s v="KY Power"/>
    <s v="Net Metering"/>
    <s v="BTM"/>
    <s v="AEPDER 24-00703"/>
    <d v="2024-02-07T00:00:00"/>
    <d v="2024-01-31T00:00:00"/>
    <d v="2024-02-09T00:00:00"/>
    <d v="2024-02-09T00:00:00"/>
    <d v="2024-02-09T00:00:00"/>
    <d v="2024-04-15T00:00:00"/>
    <x v="0"/>
    <x v="0"/>
  </r>
  <r>
    <s v="AEP-98119"/>
    <s v="Tyler Thomas"/>
    <s v="Solar Holler"/>
    <x v="0"/>
    <s v="In Service"/>
    <s v="Solar"/>
    <s v="N"/>
    <n v="9.57"/>
    <n v="14.52"/>
    <s v="039050205"/>
    <n v="1"/>
    <n v="435927761"/>
    <m/>
    <s v="R"/>
    <n v="10"/>
    <n v="15"/>
    <s v="D"/>
    <n v="3002103"/>
    <n v="38.459726699999997"/>
    <n v="-82.638316700000004"/>
    <s v="38830045D26552"/>
    <s v="PJM"/>
    <s v="Kentucky Power"/>
    <s v="KY"/>
    <s v="State"/>
    <s v="N/A"/>
    <s v="KY Power"/>
    <s v="Net Metering"/>
    <s v="BTM"/>
    <s v="AEPDER 25-07818"/>
    <d v="2025-09-15T00:00:00"/>
    <d v="2025-09-15T00:00:00"/>
    <d v="2025-09-22T00:00:00"/>
    <d v="2025-09-22T00:00:00"/>
    <d v="2025-09-22T00:00:00"/>
    <d v="2025-10-16T00:00:00"/>
    <x v="3"/>
    <x v="0"/>
  </r>
  <r>
    <s v="AEP-83989"/>
    <s v="First Church of God"/>
    <s v="Solar Holler"/>
    <x v="0"/>
    <s v="In Service"/>
    <s v="Solar"/>
    <s v="N"/>
    <n v="23.49"/>
    <n v="34.020000000000003"/>
    <s v="035120040"/>
    <n v="1"/>
    <n v="428784252"/>
    <m/>
    <s v="C"/>
    <n v="212"/>
    <n v="211"/>
    <s v="D"/>
    <n v="3413501"/>
    <n v="37.191608299999999"/>
    <n v="-82.712429999999998"/>
    <s v="37830355D30081"/>
    <s v="PJM"/>
    <s v="Kentucky Power"/>
    <s v="KY"/>
    <s v="State"/>
    <s v="N/A"/>
    <s v="KY Power"/>
    <s v="Net Metering"/>
    <s v="BTM"/>
    <s v="AEPDER 24-09257"/>
    <d v="2024-09-03T00:00:00"/>
    <d v="2024-09-03T00:00:00"/>
    <d v="2024-09-10T00:00:00"/>
    <d v="2024-09-10T00:00:00"/>
    <d v="2024-09-10T00:00:00"/>
    <d v="2024-10-31T00:00:00"/>
    <x v="0"/>
    <x v="0"/>
  </r>
  <r>
    <s v="AEP-97969"/>
    <s v="Christopher Rucker"/>
    <s v="Solar Holler"/>
    <x v="0"/>
    <s v="In Service"/>
    <s v="Solar"/>
    <s v="Y"/>
    <n v="38.24"/>
    <n v="44.64"/>
    <s v="036710214"/>
    <n v="1"/>
    <n v="435979633"/>
    <m/>
    <s v="R"/>
    <n v="20"/>
    <n v="22"/>
    <s v="D"/>
    <n v="3008702"/>
    <n v="38.395049999999998"/>
    <n v="-82.668909999999997"/>
    <s v="38830140C05009"/>
    <s v="PJM"/>
    <s v="Kentucky Power"/>
    <s v="KY"/>
    <s v="State"/>
    <s v="N/A"/>
    <s v="KY Power"/>
    <s v="Net Metering"/>
    <s v="BTM"/>
    <s v="AEPDER 25-07686"/>
    <d v="2025-09-12T00:00:00"/>
    <d v="2025-09-12T00:00:00"/>
    <d v="2025-10-07T00:00:00"/>
    <d v="2025-09-25T00:00:00"/>
    <d v="2025-09-25T00:00:00"/>
    <d v="2026-01-21T00:00:00"/>
    <x v="2"/>
    <x v="0"/>
  </r>
  <r>
    <s v="AEP-100748"/>
    <s v="Alexandria Fields"/>
    <s v="Solar Holler"/>
    <x v="0"/>
    <s v="In Service"/>
    <s v="Solar"/>
    <s v="N"/>
    <n v="6.67"/>
    <n v="10.119999999999999"/>
    <s v="036678682"/>
    <n v="1"/>
    <n v="435927408"/>
    <m/>
    <s v="R"/>
    <n v="20"/>
    <n v="15"/>
    <s v="D"/>
    <n v="3402003"/>
    <n v="37.531109999999998"/>
    <n v="-82.576054999999997"/>
    <s v="38831127B00293"/>
    <s v="PJM"/>
    <s v="Kentucky Power"/>
    <s v="KY"/>
    <s v="State"/>
    <s v="N/A"/>
    <s v="KY Power"/>
    <s v="Net Metering"/>
    <s v="BTM"/>
    <s v="AEPDER 25-10284"/>
    <d v="2025-11-18T00:00:00"/>
    <d v="2025-11-18T00:00:00"/>
    <d v="2025-11-20T00:00:00"/>
    <d v="2025-11-20T00:00:00"/>
    <d v="2025-11-20T00:00:00"/>
    <d v="2026-02-18T00:00:00"/>
    <x v="2"/>
    <x v="0"/>
  </r>
  <r>
    <s v="AEP-18741"/>
    <s v="Gary Boyd"/>
    <s v="Solar Holler"/>
    <x v="0"/>
    <s v="In Service"/>
    <s v="Solar"/>
    <s v="N"/>
    <n v="8.0500000000000007"/>
    <n v="9.35"/>
    <s v="037916154"/>
    <n v="1"/>
    <n v="484785805"/>
    <m/>
    <s v="C"/>
    <n v="211"/>
    <n v="211"/>
    <s v="D"/>
    <n v="3110903"/>
    <n v="38.515178169999999"/>
    <n v="-82.759597499999998"/>
    <s v="39831146C21078"/>
    <s v="PJM"/>
    <s v="Kentucky Power"/>
    <s v="KY"/>
    <s v="State"/>
    <s v="N/A"/>
    <s v="KY Power"/>
    <s v="Net Metering"/>
    <s v="BTM"/>
    <s v="AEPDER 20-04516"/>
    <d v="2020-12-22T00:00:00"/>
    <d v="2020-12-22T00:00:00"/>
    <d v="2020-12-30T00:00:00"/>
    <d v="2020-12-30T00:00:00"/>
    <d v="2020-12-30T00:00:00"/>
    <d v="2021-04-16T00:00:00"/>
    <x v="1"/>
    <x v="0"/>
  </r>
  <r>
    <s v="AEP-65418"/>
    <s v="Philip LeMaster"/>
    <s v="Solar Holler"/>
    <x v="0"/>
    <s v="In Service"/>
    <s v="Solar"/>
    <s v="N"/>
    <n v="11.6"/>
    <n v="16.2"/>
    <s v="038921562"/>
    <n v="1"/>
    <n v="435738777"/>
    <m/>
    <s v="R"/>
    <n v="20"/>
    <n v="22"/>
    <s v="D"/>
    <n v="3116102"/>
    <n v="38.343803299999998"/>
    <n v="-82.920718300000004"/>
    <s v="38830182C04001"/>
    <s v="PJM"/>
    <s v="Kentucky Power"/>
    <s v="KY"/>
    <s v="State"/>
    <s v="N/A"/>
    <s v="KY Power"/>
    <s v="Net Metering"/>
    <s v="BTM"/>
    <s v="AEPDER 23-10311"/>
    <d v="2023-09-14T00:00:00"/>
    <d v="2023-09-14T00:00:00"/>
    <d v="2023-09-15T00:00:00"/>
    <d v="2023-09-15T00:00:00"/>
    <d v="2023-09-15T00:00:00"/>
    <d v="2024-01-08T00:00:00"/>
    <x v="0"/>
    <x v="0"/>
  </r>
  <r>
    <s v="AEP-74874"/>
    <s v="GREGORY HUDSON MD INC"/>
    <s v="Solar Holler"/>
    <x v="0"/>
    <s v="In Service"/>
    <s v="Solar"/>
    <s v="N"/>
    <n v="40"/>
    <n v="40.74"/>
    <s v="031946091"/>
    <n v="1"/>
    <n v="428783407"/>
    <m/>
    <s v="C"/>
    <n v="211"/>
    <n v="211"/>
    <s v="D"/>
    <n v="3422901"/>
    <n v="38.730647169999997"/>
    <n v="-82.917989000000006"/>
    <n v="39830878000029"/>
    <s v="PJM"/>
    <s v="Kentucky Power"/>
    <s v="KY"/>
    <s v="State"/>
    <s v="N/A"/>
    <s v="KY Power"/>
    <s v="Net Metering"/>
    <s v="BTM"/>
    <s v="AEPDER 24-02746"/>
    <d v="2024-06-06T00:00:00"/>
    <d v="2024-06-05T00:00:00"/>
    <d v="2024-06-11T00:00:00"/>
    <d v="2024-05-10T00:00:00"/>
    <d v="2024-05-10T00:00:00"/>
    <d v="2024-06-18T00:00:00"/>
    <x v="0"/>
    <x v="0"/>
  </r>
  <r>
    <s v="AEP-71472"/>
    <s v="Robert Orem"/>
    <s v="Solar Holler"/>
    <x v="0"/>
    <s v="In Service"/>
    <s v="Solar"/>
    <s v="N"/>
    <n v="15.95"/>
    <n v="22.274999999999999"/>
    <s v="037190010"/>
    <n v="1"/>
    <n v="535500148"/>
    <m/>
    <s v="R"/>
    <n v="20"/>
    <n v="15"/>
    <s v="D"/>
    <n v="3402001"/>
    <n v="37.508061699999999"/>
    <n v="-82.546196699999996"/>
    <s v="38831151D00387"/>
    <s v="PJM"/>
    <s v="Kentucky Power"/>
    <s v="KY"/>
    <s v="State"/>
    <s v="N/A"/>
    <s v="KY Power"/>
    <s v="Net Metering"/>
    <s v="BTM"/>
    <s v="AEPDER 24-00482"/>
    <d v="2024-01-23T00:00:00"/>
    <d v="2024-01-23T00:00:00"/>
    <d v="2024-01-24T00:00:00"/>
    <d v="2024-01-24T00:00:00"/>
    <d v="2024-01-24T00:00:00"/>
    <d v="2024-04-19T00:00:00"/>
    <x v="0"/>
    <x v="0"/>
  </r>
  <r>
    <s v="AEP-68166"/>
    <s v="Dena Smith"/>
    <s v="Solar Holler"/>
    <x v="0"/>
    <s v="In Service"/>
    <s v="Solar"/>
    <s v="N"/>
    <n v="5.22"/>
    <n v="7.29"/>
    <s v="035650458"/>
    <n v="1"/>
    <n v="435718894"/>
    <m/>
    <s v="R"/>
    <n v="20"/>
    <n v="22"/>
    <s v="D"/>
    <n v="3300601"/>
    <n v="37.263330000000003"/>
    <n v="-83.190393299999997"/>
    <s v="37830272A40683"/>
    <s v="PJM"/>
    <s v="Kentucky Power"/>
    <s v="KY"/>
    <s v="State"/>
    <s v="N/A"/>
    <s v="KY Power"/>
    <s v="Net Metering"/>
    <s v="BTM"/>
    <s v="AEPDER 23-12427"/>
    <d v="2023-11-10T00:00:00"/>
    <d v="2023-11-02T00:00:00"/>
    <d v="2023-11-10T00:00:00"/>
    <d v="2023-11-10T00:00:00"/>
    <d v="2023-11-10T00:00:00"/>
    <d v="2024-02-05T00:00:00"/>
    <x v="0"/>
    <x v="0"/>
  </r>
  <r>
    <s v="AEP-27122"/>
    <s v="Stephen Young"/>
    <s v="Solar Holler"/>
    <x v="0"/>
    <s v="In Service"/>
    <s v="Solar"/>
    <s v="N"/>
    <n v="14.79"/>
    <n v="17.34"/>
    <s v="037081132"/>
    <n v="1"/>
    <n v="482815461"/>
    <m/>
    <s v="R"/>
    <n v="20"/>
    <n v="15"/>
    <s v="D"/>
    <n v="3008702"/>
    <n v="38.399794665999998"/>
    <n v="-82.663455330000005"/>
    <s v="38830117B00337"/>
    <s v="PJM"/>
    <s v="Kentucky Power"/>
    <s v="KY"/>
    <s v="State"/>
    <s v="N/A"/>
    <s v="KY Power"/>
    <s v="Net Metering"/>
    <s v="BTM"/>
    <s v="AEPDER 21-06147"/>
    <d v="2021-07-26T00:00:00"/>
    <d v="2021-07-26T00:00:00"/>
    <d v="2021-09-08T00:00:00"/>
    <d v="2021-09-08T00:00:00"/>
    <d v="2021-09-08T00:00:00"/>
    <d v="2021-09-23T00:00:00"/>
    <x v="1"/>
    <x v="0"/>
  </r>
  <r>
    <s v="AEP-58342"/>
    <s v="Angela Pannuti"/>
    <s v="Solar Holler"/>
    <x v="0"/>
    <s v="In Service"/>
    <s v="Solar"/>
    <s v="N"/>
    <n v="10.44"/>
    <n v="13.14"/>
    <s v="033744838"/>
    <n v="1"/>
    <n v="428778115"/>
    <m/>
    <s v="R"/>
    <n v="20"/>
    <n v="15"/>
    <s v="D"/>
    <n v="3110903"/>
    <n v="38.537433166"/>
    <n v="-82.794495659999995"/>
    <s v="39831121C32084"/>
    <s v="PJM"/>
    <s v="Kentucky Power"/>
    <s v="KY"/>
    <s v="State"/>
    <s v="N/A"/>
    <s v="KY Power"/>
    <s v="Net Metering"/>
    <s v="BTM"/>
    <s v="AEPDER 23-04356"/>
    <d v="2023-05-03T00:00:00"/>
    <d v="2023-05-03T00:00:00"/>
    <d v="2023-05-09T00:00:00"/>
    <d v="2023-05-09T00:00:00"/>
    <d v="2023-05-09T00:00:00"/>
    <d v="2023-07-24T00:00:00"/>
    <x v="6"/>
    <x v="0"/>
  </r>
  <r>
    <s v="AEP-55221"/>
    <s v="Tyler Clay"/>
    <s v="Solar Holler"/>
    <x v="0"/>
    <s v="In Service"/>
    <s v="Solar"/>
    <s v="Y"/>
    <n v="17.760000000000002"/>
    <n v="21.06"/>
    <s v="031751310"/>
    <n v="1"/>
    <n v="435704413"/>
    <m/>
    <s v="R"/>
    <n v="20"/>
    <n v="15"/>
    <s v="D"/>
    <n v="3001002"/>
    <n v="38.210544833"/>
    <n v="-82.916723829999995"/>
    <s v="38830327B00077"/>
    <s v="PJM"/>
    <s v="Kentucky Power"/>
    <s v="KY"/>
    <s v="State"/>
    <s v="N/A"/>
    <s v="KY Power"/>
    <s v="Net Metering"/>
    <s v="BTM"/>
    <s v="AEPDER 23-01793"/>
    <d v="2023-02-23T00:00:00"/>
    <d v="2023-02-22T00:00:00"/>
    <d v="2023-02-27T00:00:00"/>
    <d v="2023-02-27T00:00:00"/>
    <d v="2023-02-27T00:00:00"/>
    <d v="2023-04-28T00:00:00"/>
    <x v="6"/>
    <x v="0"/>
  </r>
  <r>
    <s v="AEP-33626"/>
    <s v="Roger Carpenter"/>
    <s v="Solar Holler"/>
    <x v="0"/>
    <s v="In Service"/>
    <s v="Solar"/>
    <s v="N"/>
    <n v="8.1199999999999992"/>
    <n v="13.44"/>
    <s v="033411659"/>
    <n v="1"/>
    <n v="484785741"/>
    <m/>
    <s v="R"/>
    <n v="20"/>
    <n v="22"/>
    <s v="D"/>
    <n v="3001004"/>
    <n v="38.287733299999999"/>
    <n v="-82.921340000000001"/>
    <s v="38830254C34038"/>
    <s v="PJM"/>
    <s v="Kentucky Power"/>
    <s v="KY"/>
    <s v="State"/>
    <s v="N/A"/>
    <s v="KY Power"/>
    <s v="Net Metering"/>
    <s v="BTM"/>
    <s v="AEPDER 21-12635"/>
    <d v="2022-02-04T00:00:00"/>
    <d v="2022-02-03T00:00:00"/>
    <d v="2022-02-07T00:00:00"/>
    <d v="2022-02-08T00:00:00"/>
    <d v="2022-02-08T00:00:00"/>
    <d v="2022-03-01T00:00:00"/>
    <x v="7"/>
    <x v="0"/>
  </r>
  <r>
    <s v="AEP-92939"/>
    <s v="Heidi Blaisdell"/>
    <s v="Solar Holler"/>
    <x v="0"/>
    <s v="In Service"/>
    <s v="Solar"/>
    <s v="N"/>
    <n v="3.48"/>
    <n v="5.16"/>
    <s v="031450551"/>
    <n v="1"/>
    <n v="436006627"/>
    <m/>
    <s v="R"/>
    <n v="10"/>
    <n v="15"/>
    <s v="D"/>
    <n v="3008002"/>
    <n v="38.450786700000002"/>
    <n v="-82.633494999999996"/>
    <s v="38830069C45501"/>
    <s v="PJM"/>
    <s v="Kentucky Power"/>
    <s v="KY"/>
    <s v="State"/>
    <s v="N/A"/>
    <s v="KY Power"/>
    <s v="Net Metering"/>
    <s v="BTM"/>
    <s v="AEPDER 25-03276"/>
    <d v="2025-06-02T00:00:00"/>
    <d v="2025-05-19T00:00:00"/>
    <d v="2025-06-06T00:00:00"/>
    <d v="2025-06-06T00:00:00"/>
    <d v="2025-06-06T00:00:00"/>
    <d v="2025-08-01T00:00:00"/>
    <x v="3"/>
    <x v="0"/>
  </r>
  <r>
    <s v="AEP-00036"/>
    <s v="Housing Development Alliance Housing Development Alliance"/>
    <s v="Solar Holler"/>
    <x v="0"/>
    <s v="In Service"/>
    <s v="Solar"/>
    <s v="N"/>
    <n v="5"/>
    <n v="5.2"/>
    <s v="034941106"/>
    <n v="1"/>
    <n v="435657241"/>
    <m/>
    <s v="R"/>
    <n v="20"/>
    <n v="15"/>
    <s v="D"/>
    <n v="3312202"/>
    <n v="37.384958670000003"/>
    <n v="-83.247782330000007"/>
    <s v="37830127B10145"/>
    <s v="PJM"/>
    <s v="Kentucky Power"/>
    <s v="KY"/>
    <s v="State"/>
    <s v="N/A"/>
    <s v="KY Power"/>
    <s v="Net Metering"/>
    <s v="BTM"/>
    <m/>
    <d v="2019-06-28T00:00:00"/>
    <d v="2019-06-28T00:00:00"/>
    <m/>
    <d v="2019-08-16T00:00:00"/>
    <d v="2019-08-16T00:00:00"/>
    <d v="2019-09-06T00:00:00"/>
    <x v="5"/>
    <x v="0"/>
  </r>
  <r>
    <s v="AEP-18949"/>
    <s v="Gamani Thu"/>
    <s v="Solar Holler"/>
    <x v="0"/>
    <s v="In Service"/>
    <s v="Solar"/>
    <s v="N"/>
    <n v="14.16"/>
    <n v="16.32"/>
    <s v="036961880"/>
    <n v="1"/>
    <n v="484785789"/>
    <m/>
    <s v="R"/>
    <n v="20"/>
    <n v="22"/>
    <s v="D"/>
    <n v="3000903"/>
    <n v="38.5257583"/>
    <n v="-82.750320000000002"/>
    <s v="39831123B20347"/>
    <s v="PJM"/>
    <s v="Kentucky Power"/>
    <s v="KY"/>
    <s v="State"/>
    <s v="N/A"/>
    <s v="KY Power"/>
    <s v="Net Metering"/>
    <s v="BTM"/>
    <s v="AEPDER 21-00033"/>
    <d v="2021-01-05T00:00:00"/>
    <d v="2021-01-05T00:00:00"/>
    <d v="2021-01-13T00:00:00"/>
    <d v="2021-01-20T00:00:00"/>
    <d v="2021-01-20T00:00:00"/>
    <d v="2021-05-17T00:00:00"/>
    <x v="1"/>
    <x v="0"/>
  </r>
  <r>
    <s v="AEP-00032"/>
    <s v="Maleah Crumpler"/>
    <s v="Solar Holler"/>
    <x v="0"/>
    <s v="In Service"/>
    <s v="Solar"/>
    <s v="N"/>
    <n v="7.4"/>
    <n v="7.4"/>
    <s v="031195606"/>
    <n v="1"/>
    <n v="435979808"/>
    <m/>
    <s v="R"/>
    <n v="20"/>
    <n v="15"/>
    <s v="D"/>
    <n v="3003703"/>
    <n v="38.226895329999998"/>
    <n v="-82.702403500000003"/>
    <s v="38830332A10175"/>
    <s v="PJM"/>
    <s v="Kentucky Power"/>
    <s v="KY"/>
    <s v="State"/>
    <s v="N/A"/>
    <s v="KY Power"/>
    <s v="Net Metering"/>
    <s v="BTM"/>
    <m/>
    <d v="2019-06-28T00:00:00"/>
    <d v="2019-06-28T00:00:00"/>
    <m/>
    <d v="2019-08-16T00:00:00"/>
    <d v="2019-08-16T00:00:00"/>
    <d v="2019-08-21T00:00:00"/>
    <x v="5"/>
    <x v="0"/>
  </r>
  <r>
    <s v="AEP-77254"/>
    <s v="Steven Thornbury"/>
    <s v="Solar Holler"/>
    <x v="0"/>
    <s v="In Service"/>
    <s v="Solar"/>
    <s v="N"/>
    <n v="11.6"/>
    <n v="17"/>
    <s v="039250296"/>
    <n v="1"/>
    <n v="436006965"/>
    <m/>
    <s v="R"/>
    <n v="10"/>
    <n v="15"/>
    <s v="D"/>
    <n v="3001002"/>
    <n v="38.213625"/>
    <n v="-82.859538330000007"/>
    <n v="38830328000064"/>
    <s v="PJM"/>
    <s v="Kentucky Power"/>
    <s v="KY"/>
    <s v="State"/>
    <s v="N/A"/>
    <s v="KY Power"/>
    <s v="Net Metering"/>
    <s v="BTM"/>
    <s v="AEPDER 24-04089"/>
    <d v="2024-05-20T00:00:00"/>
    <d v="2024-05-20T00:00:00"/>
    <d v="2024-05-29T00:00:00"/>
    <d v="2024-05-29T00:00:00"/>
    <d v="2024-05-29T00:00:00"/>
    <d v="2024-07-01T00:00:00"/>
    <x v="0"/>
    <x v="0"/>
  </r>
  <r>
    <s v="AEP-18501"/>
    <s v="Gary Goff"/>
    <s v="Solar Holler"/>
    <x v="0"/>
    <s v="In Service"/>
    <s v="Solar"/>
    <s v="N"/>
    <n v="5.9"/>
    <n v="6.8"/>
    <s v="033080517"/>
    <n v="1"/>
    <n v="435892563"/>
    <m/>
    <s v="R"/>
    <n v="10"/>
    <n v="22"/>
    <s v="D"/>
    <n v="3421301"/>
    <n v="37.543489999999998"/>
    <n v="-82.451423300000002"/>
    <n v="38821082000201"/>
    <s v="PJM"/>
    <s v="Kentucky Power"/>
    <s v="KY"/>
    <s v="State"/>
    <s v="N/A"/>
    <s v="KY Power"/>
    <s v="Net Metering"/>
    <s v="BTM"/>
    <s v="AEPDER 20-04276"/>
    <d v="2020-12-22T00:00:00"/>
    <d v="2020-12-12T00:00:00"/>
    <d v="2020-12-22T00:00:00"/>
    <d v="2020-12-22T00:00:00"/>
    <d v="2020-12-22T00:00:00"/>
    <d v="2021-07-02T00:00:00"/>
    <x v="1"/>
    <x v="0"/>
  </r>
  <r>
    <s v="AEP-55220"/>
    <s v="Greogory Hayes"/>
    <s v="Solar Holler"/>
    <x v="0"/>
    <s v="In Service"/>
    <s v="Solar"/>
    <s v="N"/>
    <n v="10.44"/>
    <n v="13.14"/>
    <s v="039830939"/>
    <n v="1"/>
    <n v="535500124"/>
    <m/>
    <s v="R"/>
    <n v="20"/>
    <n v="15"/>
    <s v="D"/>
    <n v="3120103"/>
    <n v="37.543416499999999"/>
    <n v="-82.605691160000006"/>
    <s v="38831102B42879"/>
    <s v="PJM"/>
    <s v="Kentucky Power"/>
    <s v="KY"/>
    <s v="State"/>
    <s v="N/A"/>
    <s v="KY Power"/>
    <s v="Net Metering"/>
    <s v="BTM"/>
    <s v="AEPDER 23-01792"/>
    <d v="2023-02-23T00:00:00"/>
    <d v="2023-02-22T00:00:00"/>
    <d v="2023-02-24T00:00:00"/>
    <d v="2023-02-24T00:00:00"/>
    <d v="2023-02-24T00:00:00"/>
    <d v="2023-05-08T00:00:00"/>
    <x v="6"/>
    <x v="0"/>
  </r>
  <r>
    <s v="AEP-00059"/>
    <s v="Chris Rucker"/>
    <s v="Solar Holler"/>
    <x v="0"/>
    <s v="In Service"/>
    <s v="Solar"/>
    <s v="N"/>
    <n v="10"/>
    <n v="10"/>
    <s v="032578502"/>
    <n v="1"/>
    <n v="482815392"/>
    <m/>
    <s v="R"/>
    <n v="10"/>
    <n v="15"/>
    <s v="D"/>
    <n v="3307302"/>
    <n v="37.348566300000002"/>
    <n v="-83.115556839999996"/>
    <s v="37830178A20571"/>
    <s v="PJM"/>
    <s v="Kentucky Power"/>
    <s v="KY"/>
    <s v="State"/>
    <s v="N/A"/>
    <s v="KY Power"/>
    <s v="Net Metering"/>
    <s v="BTM"/>
    <m/>
    <d v="2019-04-26T00:00:00"/>
    <d v="2019-04-26T00:00:00"/>
    <m/>
    <d v="2019-05-28T00:00:00"/>
    <d v="2019-05-28T00:00:00"/>
    <d v="2019-06-06T00:00:00"/>
    <x v="5"/>
    <x v="0"/>
  </r>
  <r>
    <s v="AEP-90810"/>
    <s v="Bob Miller"/>
    <s v="Solar Holler"/>
    <x v="0"/>
    <s v="In Service"/>
    <s v="Solar"/>
    <s v="N"/>
    <n v="7.22"/>
    <n v="8.17"/>
    <s v="033910320"/>
    <n v="1"/>
    <n v="435979747"/>
    <m/>
    <s v="R"/>
    <n v="10"/>
    <n v="22"/>
    <s v="D"/>
    <n v="3116102"/>
    <n v="38.333275"/>
    <n v="-82.945816699999995"/>
    <s v="38830206A31150"/>
    <s v="PJM"/>
    <s v="Kentucky Power"/>
    <s v="KY"/>
    <s v="State"/>
    <s v="N/A"/>
    <s v="KY Power"/>
    <s v="Net Metering"/>
    <s v="BTM"/>
    <s v="AEPDER 25-01381"/>
    <d v="2025-03-28T00:00:00"/>
    <d v="2025-03-28T00:00:00"/>
    <d v="2025-04-01T00:00:00"/>
    <d v="2025-04-01T00:00:00"/>
    <d v="2025-04-01T00:00:00"/>
    <d v="2025-06-17T00:00:00"/>
    <x v="3"/>
    <x v="0"/>
  </r>
  <r>
    <s v="AEP-68171"/>
    <s v="Ben Davis"/>
    <s v="Solar Holler"/>
    <x v="0"/>
    <s v="In Service"/>
    <s v="Solar"/>
    <s v="N"/>
    <n v="23.78"/>
    <n v="33.21"/>
    <s v="030348414"/>
    <n v="1"/>
    <n v="435718996"/>
    <m/>
    <s v="R"/>
    <n v="20"/>
    <n v="15"/>
    <s v="D"/>
    <n v="3001102"/>
    <n v="38.455402409999998"/>
    <n v="-82.748573280000002"/>
    <s v="38830067A16034"/>
    <s v="PJM"/>
    <s v="Kentucky Power"/>
    <s v="KY"/>
    <s v="State"/>
    <s v="N/A"/>
    <s v="KY Power"/>
    <s v="Net Metering"/>
    <s v="BTM"/>
    <s v="AEPDER 23-12432"/>
    <d v="2024-01-23T00:00:00"/>
    <d v="2024-01-23T00:00:00"/>
    <d v="2024-01-26T00:00:00"/>
    <d v="2023-11-03T00:00:00"/>
    <d v="2023-11-03T00:00:00"/>
    <d v="2024-01-30T00:00:00"/>
    <x v="0"/>
    <x v="0"/>
  </r>
  <r>
    <s v="AEP-50228"/>
    <s v="Lowell Thornbury"/>
    <s v="Solar Holler"/>
    <x v="0"/>
    <s v="In Service"/>
    <s v="Solar"/>
    <s v="N"/>
    <n v="16.239999999999998"/>
    <n v="20.440000000000001"/>
    <s v="036520158"/>
    <n v="1"/>
    <n v="435929103"/>
    <m/>
    <s v="R"/>
    <n v="20"/>
    <n v="22"/>
    <s v="D"/>
    <n v="3000303"/>
    <n v="38.462646700000001"/>
    <n v="-82.7018767"/>
    <s v="38830044B00184"/>
    <s v="PJM"/>
    <s v="Kentucky Power"/>
    <s v="KY"/>
    <s v="State"/>
    <s v="N/A"/>
    <s v="KY Power"/>
    <s v="Net Metering"/>
    <s v="BTM"/>
    <s v="AEPDER 22-15434"/>
    <d v="2022-11-07T00:00:00"/>
    <d v="2022-11-01T00:00:00"/>
    <d v="2022-11-16T00:00:00"/>
    <d v="2022-11-18T00:00:00"/>
    <d v="2022-11-18T00:00:00"/>
    <d v="2006-01-26T00:00:00"/>
    <x v="15"/>
    <x v="0"/>
  </r>
  <r>
    <s v="AEP-47806"/>
    <s v="Thomas Queen"/>
    <s v="Solar Holler"/>
    <x v="0"/>
    <s v="In Service"/>
    <s v="Solar"/>
    <s v="N"/>
    <n v="15.36"/>
    <n v="20.9"/>
    <s v="036727686"/>
    <n v="1"/>
    <n v="428778764"/>
    <m/>
    <s v="R"/>
    <n v="20"/>
    <n v="15"/>
    <s v="D"/>
    <n v="3000203"/>
    <n v="38.112350829999997"/>
    <n v="-82.677474660000001"/>
    <n v="38830452000029"/>
    <s v="PJM"/>
    <s v="Kentucky Power"/>
    <s v="KY"/>
    <s v="State"/>
    <s v="N/A"/>
    <s v="KY Power"/>
    <s v="Net Metering"/>
    <s v="BTM"/>
    <s v="AEPDER 22-13336"/>
    <d v="2022-09-21T00:00:00"/>
    <d v="2022-10-26T00:00:00"/>
    <d v="2022-10-26T00:00:00"/>
    <d v="2022-10-26T00:00:00"/>
    <d v="2022-10-26T00:00:00"/>
    <d v="2023-02-10T00:00:00"/>
    <x v="6"/>
    <x v="0"/>
  </r>
  <r>
    <s v="AEP-65869"/>
    <s v="William Dunn"/>
    <s v="Solar Holler"/>
    <x v="0"/>
    <s v="In Service"/>
    <s v="Solar"/>
    <s v="N"/>
    <n v="11.6"/>
    <n v="16.2"/>
    <s v="033994015"/>
    <n v="1"/>
    <n v="435979564"/>
    <m/>
    <s v="R"/>
    <n v="20"/>
    <n v="22"/>
    <s v="D"/>
    <n v="3007906"/>
    <n v="38.099015000000001"/>
    <n v="-82.599256699999998"/>
    <s v="38830478C24057"/>
    <s v="PJM"/>
    <s v="Kentucky Power"/>
    <s v="KY"/>
    <s v="State"/>
    <s v="N/A"/>
    <s v="KY Power"/>
    <s v="Net Metering"/>
    <s v="BTM"/>
    <s v="AEPDER 23-10691"/>
    <d v="2023-09-29T00:00:00"/>
    <d v="2023-09-22T00:00:00"/>
    <d v="2023-09-29T00:00:00"/>
    <d v="2023-09-29T00:00:00"/>
    <d v="2023-09-29T00:00:00"/>
    <d v="2024-01-09T00:00:00"/>
    <x v="0"/>
    <x v="0"/>
  </r>
  <r>
    <s v="AEP-49234"/>
    <s v="Christopher Rucker"/>
    <s v="Solar Holler"/>
    <x v="0"/>
    <s v="In Service"/>
    <s v="Solar"/>
    <s v="N"/>
    <n v="6.67"/>
    <n v="8.3949999999999996"/>
    <s v="033664652"/>
    <n v="1"/>
    <n v="428778581"/>
    <m/>
    <s v="R"/>
    <n v="20"/>
    <n v="22"/>
    <s v="D"/>
    <n v="3008702"/>
    <n v="38.407691"/>
    <n v="-82.647808990000001"/>
    <s v="38830117A46108"/>
    <s v="PJM"/>
    <s v="Kentucky Power"/>
    <s v="KY"/>
    <s v="State"/>
    <s v="N/A"/>
    <s v="KY Power"/>
    <s v="Net Metering"/>
    <s v="BTM"/>
    <s v="AEPDER 22-14581"/>
    <d v="2022-10-13T00:00:00"/>
    <d v="2022-10-13T00:00:00"/>
    <d v="2022-11-18T00:00:00"/>
    <d v="2022-11-21T00:00:00"/>
    <d v="2022-11-21T00:00:00"/>
    <d v="2022-12-29T00:00:00"/>
    <x v="7"/>
    <x v="0"/>
  </r>
  <r>
    <s v="AEP-56947"/>
    <s v="Megan McDavid"/>
    <s v="Solar Holler"/>
    <x v="0"/>
    <s v="In Service"/>
    <s v="Solar"/>
    <s v="N"/>
    <n v="12.76"/>
    <n v="16.059999999999999"/>
    <s v="030386134"/>
    <n v="1"/>
    <n v="436006940"/>
    <m/>
    <s v="R"/>
    <n v="20"/>
    <n v="15"/>
    <s v="D"/>
    <n v="3001004"/>
    <n v="38.311747420000003"/>
    <n v="-82.947156710000002"/>
    <n v="38830230000339"/>
    <s v="PJM"/>
    <s v="Kentucky Power"/>
    <s v="KY"/>
    <s v="State"/>
    <s v="N/A"/>
    <s v="KY Power"/>
    <s v="Net Metering"/>
    <s v="BTM"/>
    <s v="AEPDER 23-03210"/>
    <d v="2023-04-10T00:00:00"/>
    <d v="2023-04-04T00:00:00"/>
    <d v="2023-04-10T00:00:00"/>
    <d v="2023-04-10T00:00:00"/>
    <d v="2023-04-10T00:00:00"/>
    <d v="2023-07-21T00:00:00"/>
    <x v="6"/>
    <x v="0"/>
  </r>
  <r>
    <s v="AEP-00062"/>
    <s v="Brent Westmoreland"/>
    <s v="Solar Holler"/>
    <x v="0"/>
    <s v="In Service"/>
    <s v="Solar"/>
    <s v="N"/>
    <n v="7.6"/>
    <n v="9"/>
    <s v="034404242"/>
    <n v="1"/>
    <n v="428784220"/>
    <m/>
    <s v="R"/>
    <n v="20"/>
    <n v="22"/>
    <s v="D"/>
    <n v="3007904"/>
    <n v="37.935128300000002"/>
    <n v="-82.686346700000001"/>
    <s v="38830668C10041"/>
    <s v="PJM"/>
    <s v="Kentucky Power"/>
    <s v="KY"/>
    <s v="State"/>
    <s v="N/A"/>
    <s v="KY Power"/>
    <s v="Net Metering"/>
    <s v="BTM"/>
    <m/>
    <d v="2019-10-15T00:00:00"/>
    <d v="2019-10-15T00:00:00"/>
    <m/>
    <d v="2019-10-16T00:00:00"/>
    <d v="2019-10-16T00:00:00"/>
    <d v="2019-10-17T00:00:00"/>
    <x v="5"/>
    <x v="0"/>
  </r>
  <r>
    <s v="AEP-55404"/>
    <s v="Tommy Queen"/>
    <s v="Solar Holler"/>
    <x v="0"/>
    <s v="In Service"/>
    <s v="Solar"/>
    <s v="Y"/>
    <n v="15.73"/>
    <n v="18.504999999999999"/>
    <s v="038191826"/>
    <n v="1"/>
    <n v="435718935"/>
    <m/>
    <s v="R"/>
    <n v="10"/>
    <n v="15"/>
    <s v="D"/>
    <n v="3000203"/>
    <n v="38.113109000000001"/>
    <n v="-82.672375829999993"/>
    <s v="38830452D30234"/>
    <s v="PJM"/>
    <s v="Kentucky Power"/>
    <s v="KY"/>
    <s v="State"/>
    <s v="N/A"/>
    <s v="KY Power"/>
    <s v="Net Metering"/>
    <s v="BTM"/>
    <s v="AEPDER 23-01947"/>
    <d v="2023-03-06T00:00:00"/>
    <d v="2023-02-28T00:00:00"/>
    <d v="2023-03-06T00:00:00"/>
    <d v="2023-03-06T00:00:00"/>
    <d v="2023-03-06T00:00:00"/>
    <d v="2023-05-31T00:00:00"/>
    <x v="6"/>
    <x v="0"/>
  </r>
  <r>
    <s v="AEP-35750"/>
    <s v="Matt Allen"/>
    <s v="Solar Holler"/>
    <x v="0"/>
    <s v="In Service"/>
    <s v="Solar"/>
    <s v="N"/>
    <n v="19.14"/>
    <n v="26.4"/>
    <s v="030998735"/>
    <n v="1"/>
    <n v="435944629"/>
    <m/>
    <s v="R"/>
    <n v="20"/>
    <n v="22"/>
    <s v="D"/>
    <n v="3003703"/>
    <n v="38.283748299999999"/>
    <n v="-82.691376700000006"/>
    <n v="38830260000124"/>
    <s v="PJM"/>
    <s v="Kentucky Power"/>
    <s v="KY"/>
    <s v="State"/>
    <s v="N/A"/>
    <s v="KY Power"/>
    <s v="Net Metering"/>
    <s v="BTM"/>
    <s v="AEPDER 22-01788"/>
    <d v="2022-02-21T00:00:00"/>
    <d v="2022-02-21T00:00:00"/>
    <d v="2022-02-23T00:00:00"/>
    <d v="2022-02-24T00:00:00"/>
    <d v="2022-02-24T00:00:00"/>
    <d v="2022-06-22T00:00:00"/>
    <x v="7"/>
    <x v="0"/>
  </r>
  <r>
    <s v="AEP-14951"/>
    <s v="Phyllis Pack"/>
    <s v="Solar Holler LLC"/>
    <x v="0"/>
    <s v="In Service"/>
    <s v="Solar"/>
    <s v="Y"/>
    <n v="7"/>
    <n v="16.100000000000001"/>
    <s v="036900489"/>
    <n v="1"/>
    <n v="436006850"/>
    <m/>
    <s v="R"/>
    <n v="20"/>
    <n v="22"/>
    <s v="D"/>
    <n v="3007904"/>
    <n v="37.994713330000003"/>
    <n v="-82.656738329999996"/>
    <n v="38830597000097"/>
    <s v="PJM"/>
    <s v="Kentucky Power"/>
    <s v="KY"/>
    <s v="State"/>
    <s v="N/A"/>
    <s v="KY Power"/>
    <s v="Net Metering"/>
    <s v="BTM"/>
    <s v="AEPDER 20-00728"/>
    <d v="2020-08-10T00:00:00"/>
    <d v="2020-08-10T00:00:00"/>
    <d v="2020-08-17T00:00:00"/>
    <d v="2020-08-18T00:00:00"/>
    <d v="2020-08-18T00:00:00"/>
    <d v="2020-12-27T00:00:00"/>
    <x v="8"/>
    <x v="0"/>
  </r>
  <r>
    <s v="AEP-16069"/>
    <s v="Cindy McCarty"/>
    <s v="Solar Holler LLC"/>
    <x v="0"/>
    <s v="In Service"/>
    <s v="Solar"/>
    <s v="N"/>
    <n v="8.85"/>
    <n v="10.199999999999999"/>
    <s v="036336599"/>
    <n v="1"/>
    <n v="428777660"/>
    <m/>
    <s v="R"/>
    <n v="20"/>
    <n v="15"/>
    <s v="D"/>
    <n v="3409003"/>
    <n v="37.800070165999998"/>
    <n v="-82.854864500000005"/>
    <s v="38830808B30236"/>
    <s v="PJM"/>
    <s v="Kentucky Power"/>
    <s v="KY"/>
    <s v="State"/>
    <s v="N/A"/>
    <s v="KY Power"/>
    <s v="Net Metering"/>
    <s v="BTM"/>
    <s v="AEPDER 20-01846"/>
    <d v="2020-09-23T00:00:00"/>
    <d v="2020-09-23T00:00:00"/>
    <d v="2020-09-29T00:00:00"/>
    <d v="2020-10-21T00:00:00"/>
    <d v="2020-10-21T00:00:00"/>
    <d v="2021-02-05T00:00:00"/>
    <x v="1"/>
    <x v="0"/>
  </r>
  <r>
    <s v="AEP-17713"/>
    <s v="Heath Lambert"/>
    <s v="Solar Holler LLC"/>
    <x v="0"/>
    <s v="In Service"/>
    <s v="Solar"/>
    <s v="N"/>
    <n v="13.94"/>
    <n v="13.94"/>
    <s v="038266512"/>
    <n v="1"/>
    <n v="436007060"/>
    <m/>
    <s v="R"/>
    <n v="20"/>
    <n v="15"/>
    <s v="D"/>
    <n v="2206403"/>
    <n v="38.327236999999997"/>
    <n v="-82.597458500000002"/>
    <s v="38830214C20421"/>
    <s v="PJM"/>
    <s v="Kentucky Power"/>
    <s v="KY"/>
    <s v="State"/>
    <s v="N/A"/>
    <s v="KY Power"/>
    <s v="Net Metering"/>
    <s v="BTM"/>
    <s v="AEPDER 20-03490"/>
    <d v="2020-11-13T00:00:00"/>
    <d v="2020-11-13T00:00:00"/>
    <d v="2020-11-16T00:00:00"/>
    <d v="2020-12-22T00:00:00"/>
    <d v="2020-12-22T00:00:00"/>
    <d v="2021-02-05T00:00:00"/>
    <x v="1"/>
    <x v="0"/>
  </r>
  <r>
    <s v="AEP-19089"/>
    <s v="Nicholas Christy"/>
    <s v="Solar Holler LLC"/>
    <x v="0"/>
    <s v="In Service"/>
    <s v="Solar"/>
    <s v="Y"/>
    <n v="16.53"/>
    <n v="24.38"/>
    <s v="031390008"/>
    <n v="1"/>
    <n v="484785766"/>
    <m/>
    <s v="R"/>
    <n v="20"/>
    <n v="22"/>
    <s v="D"/>
    <n v="3010601"/>
    <n v="38.500121700000001"/>
    <n v="-82.699908300000004"/>
    <s v="38830020A10371"/>
    <s v="PJM"/>
    <s v="Kentucky Power"/>
    <s v="KY"/>
    <s v="State"/>
    <s v="N/A"/>
    <s v="KY Power"/>
    <s v="Net Metering"/>
    <s v="BTM"/>
    <s v="AEPDER 21-00170"/>
    <d v="2021-01-19T00:00:00"/>
    <d v="2021-01-11T00:00:00"/>
    <d v="2021-01-20T00:00:00"/>
    <d v="2021-01-20T00:00:00"/>
    <d v="2021-01-20T00:00:00"/>
    <d v="2021-07-14T00:00:00"/>
    <x v="1"/>
    <x v="0"/>
  </r>
  <r>
    <s v="AEP-30196"/>
    <s v="Marc Vonderheide"/>
    <s v="Solar Holler LLC"/>
    <x v="0"/>
    <s v="In Service"/>
    <s v="Solar"/>
    <s v="Y"/>
    <n v="9.57"/>
    <n v="15.06"/>
    <s v="032290146"/>
    <n v="1"/>
    <n v="484785770"/>
    <m/>
    <s v="R"/>
    <n v="10"/>
    <n v="22"/>
    <s v="D"/>
    <n v="3000303"/>
    <n v="38.492224999999998"/>
    <n v="-82.685088300000004"/>
    <s v="38830020C24560"/>
    <s v="PJM"/>
    <s v="Kentucky Power"/>
    <s v="KY"/>
    <s v="State"/>
    <s v="N/A"/>
    <s v="KY Power"/>
    <s v="Net Metering"/>
    <s v="BTM"/>
    <s v="AEPDER 21-09213"/>
    <d v="2021-10-06T00:00:00"/>
    <d v="2021-10-06T00:00:00"/>
    <d v="2021-11-19T00:00:00"/>
    <d v="2021-11-22T00:00:00"/>
    <d v="2021-11-22T00:00:00"/>
    <d v="2022-01-19T00:00:00"/>
    <x v="7"/>
    <x v="0"/>
  </r>
  <r>
    <s v="AEP-18795"/>
    <s v="Richard Dallaire"/>
    <s v="Solar Holler LLC"/>
    <x v="0"/>
    <s v="In Service"/>
    <s v="Solar"/>
    <s v="N"/>
    <n v="19.72"/>
    <n v="23.12"/>
    <s v="037450293"/>
    <n v="1"/>
    <n v="484785810"/>
    <m/>
    <s v="R"/>
    <n v="10"/>
    <n v="15"/>
    <s v="D"/>
    <n v="3001002"/>
    <n v="38.212805000000003"/>
    <n v="-82.896256699999995"/>
    <s v="38830327D00063"/>
    <s v="PJM"/>
    <s v="Kentucky Power"/>
    <s v="KY"/>
    <s v="State"/>
    <s v="N/A"/>
    <s v="KY Power"/>
    <s v="Net Metering"/>
    <s v="BTM"/>
    <s v="AEPDER 20-04570"/>
    <d v="2020-12-31T00:00:00"/>
    <d v="2020-12-27T00:00:00"/>
    <d v="2021-01-20T00:00:00"/>
    <d v="2021-01-20T00:00:00"/>
    <d v="2021-01-20T00:00:00"/>
    <d v="2021-03-26T00:00:00"/>
    <x v="1"/>
    <x v="0"/>
  </r>
  <r>
    <s v="AEP-19270"/>
    <s v="William Smallwood"/>
    <s v="Solar Holler LLC"/>
    <x v="0"/>
    <s v="In Service"/>
    <s v="Solar"/>
    <s v="N"/>
    <n v="18.27"/>
    <n v="21.42"/>
    <s v="037320198"/>
    <n v="1"/>
    <n v="435701754"/>
    <m/>
    <s v="R"/>
    <n v="20"/>
    <n v="22"/>
    <s v="D"/>
    <n v="3312901"/>
    <n v="37.1539383"/>
    <n v="-82.710398299999994"/>
    <s v="37830403D00075"/>
    <s v="PJM"/>
    <s v="Kentucky Power"/>
    <s v="KY"/>
    <s v="State"/>
    <s v="N/A"/>
    <s v="KY Power"/>
    <s v="Net Metering"/>
    <s v="BTM"/>
    <s v="AEPDER 21-00348"/>
    <d v="2021-01-19T00:00:00"/>
    <d v="2021-01-19T00:00:00"/>
    <d v="2021-05-14T00:00:00"/>
    <d v="2021-02-09T00:00:00"/>
    <d v="2021-02-09T00:00:00"/>
    <d v="2021-06-10T00:00:00"/>
    <x v="1"/>
    <x v="0"/>
  </r>
  <r>
    <s v="AEP-33869"/>
    <s v="Keith Pennington"/>
    <s v="Solar Holler LLC"/>
    <x v="0"/>
    <s v="In Service"/>
    <s v="Solar"/>
    <s v="Y"/>
    <n v="11.89"/>
    <n v="33.340000000000003"/>
    <s v="034470003"/>
    <n v="1"/>
    <n v="436006935"/>
    <m/>
    <s v="R"/>
    <n v="20"/>
    <n v="22"/>
    <s v="D"/>
    <n v="3116701"/>
    <n v="38.5089483"/>
    <n v="-82.715059999999994"/>
    <s v="39831147D30660"/>
    <s v="PJM"/>
    <s v="Kentucky Power"/>
    <s v="KY"/>
    <s v="State"/>
    <s v="N/A"/>
    <s v="KY Power"/>
    <s v="Net Metering"/>
    <s v="BTM"/>
    <s v="AEPDER 21-12871"/>
    <d v="2022-01-06T00:00:00"/>
    <d v="2021-12-29T00:00:00"/>
    <d v="2022-03-10T00:00:00"/>
    <d v="2022-03-14T00:00:00"/>
    <d v="2022-03-14T00:00:00"/>
    <d v="2022-04-12T00:00:00"/>
    <x v="7"/>
    <x v="0"/>
  </r>
  <r>
    <s v="AEP-17451"/>
    <s v="Anthony Morris"/>
    <s v="Solar Holler LLC"/>
    <x v="0"/>
    <s v="In Service"/>
    <s v="Solar"/>
    <s v="Y"/>
    <n v="15.2"/>
    <n v="15.2"/>
    <s v="036510090"/>
    <n v="1"/>
    <n v="484785778"/>
    <m/>
    <s v="R"/>
    <n v="10"/>
    <n v="15"/>
    <s v="D"/>
    <n v="3110903"/>
    <n v="38.514535000000002"/>
    <n v="-82.760999999999996"/>
    <s v="39831146C00174"/>
    <s v="PJM"/>
    <s v="Kentucky Power"/>
    <s v="KY"/>
    <s v="State"/>
    <s v="N/A"/>
    <s v="KY Power"/>
    <s v="Net Metering"/>
    <s v="BTM"/>
    <s v="AEPDER 20-03228"/>
    <d v="2020-11-05T00:00:00"/>
    <d v="2020-11-05T00:00:00"/>
    <d v="2020-11-09T00:00:00"/>
    <d v="2021-03-01T00:00:00"/>
    <d v="2021-03-01T00:00:00"/>
    <d v="2021-06-17T00:00:00"/>
    <x v="1"/>
    <x v="0"/>
  </r>
  <r>
    <s v="AEP-00051"/>
    <s v="Alma Land Co"/>
    <s v="Solar Integrated Resources"/>
    <x v="0"/>
    <s v="In Service"/>
    <s v="Solar"/>
    <s v="N"/>
    <n v="150"/>
    <n v="160"/>
    <s v="039270576"/>
    <n v="1"/>
    <n v="428329980"/>
    <m/>
    <s v="C"/>
    <n v="212"/>
    <n v="240"/>
    <s v="D"/>
    <n v="3403001"/>
    <n v="37.479588300000003"/>
    <n v="-82.516658300000003"/>
    <s v="37830048C11107"/>
    <s v="PJM"/>
    <s v="Kentucky Power"/>
    <s v="KY"/>
    <s v="State"/>
    <s v="N/A"/>
    <s v="KY Power"/>
    <s v="Net Metering"/>
    <s v="BTM"/>
    <m/>
    <d v="2018-08-28T00:00:00"/>
    <d v="2018-08-28T00:00:00"/>
    <m/>
    <d v="2018-11-30T00:00:00"/>
    <d v="2018-11-30T00:00:00"/>
    <d v="2018-12-10T00:00:00"/>
    <x v="10"/>
    <x v="0"/>
  </r>
  <r>
    <s v="AEP-34681"/>
    <s v="Larry Francis"/>
    <s v="Solar Is Freedom"/>
    <x v="0"/>
    <s v="In Service"/>
    <s v="Solar"/>
    <s v="N"/>
    <n v="11.4"/>
    <n v="13.69"/>
    <s v="031332477"/>
    <n v="1"/>
    <n v="685219780"/>
    <m/>
    <s v="R"/>
    <n v="10"/>
    <n v="15"/>
    <s v="D"/>
    <n v="3308502"/>
    <n v="37.270706689999997"/>
    <n v="-83.223611129999995"/>
    <s v="37830271C00565"/>
    <s v="PJM"/>
    <s v="Kentucky Power"/>
    <s v="KY"/>
    <s v="State"/>
    <s v="N/A"/>
    <s v="KY Power"/>
    <s v="Net Metering"/>
    <s v="BTM"/>
    <s v="AEPDER 22-00728"/>
    <d v="2022-01-24T00:00:00"/>
    <d v="2022-01-24T00:00:00"/>
    <d v="2022-02-11T00:00:00"/>
    <d v="2022-02-11T00:00:00"/>
    <d v="2022-02-11T00:00:00"/>
    <d v="2022-05-10T00:00:00"/>
    <x v="7"/>
    <x v="0"/>
  </r>
  <r>
    <s v="AEP-32614"/>
    <s v="Steven Fields"/>
    <s v="Solar Is Freedom"/>
    <x v="0"/>
    <s v="In Service"/>
    <s v="Solar"/>
    <s v="N"/>
    <n v="5.8"/>
    <n v="7.4"/>
    <s v="034754371"/>
    <n v="1"/>
    <n v="484785771"/>
    <m/>
    <s v="R"/>
    <n v="20"/>
    <n v="15"/>
    <s v="D"/>
    <n v="3003702"/>
    <n v="38.370058710000002"/>
    <n v="-82.769493490000002"/>
    <s v="38830162A46047"/>
    <s v="PJM"/>
    <s v="Kentucky Power"/>
    <s v="KY"/>
    <s v="State"/>
    <s v="N/A"/>
    <s v="KY Power"/>
    <s v="Net Metering"/>
    <s v="BTM"/>
    <s v="AEPDER 21-11623"/>
    <d v="2021-11-30T00:00:00"/>
    <d v="2021-11-30T00:00:00"/>
    <d v="2021-12-10T00:00:00"/>
    <d v="2021-12-14T00:00:00"/>
    <d v="2021-12-14T00:00:00"/>
    <d v="2022-01-20T00:00:00"/>
    <x v="7"/>
    <x v="0"/>
  </r>
  <r>
    <s v="AEP-25872"/>
    <s v="Brooks Webb"/>
    <s v="Solar Is Freedom"/>
    <x v="0"/>
    <s v="In Service"/>
    <s v="Solar"/>
    <s v="N"/>
    <n v="6.96"/>
    <n v="8.8800000000000008"/>
    <s v="032480583"/>
    <n v="1"/>
    <n v="435927420"/>
    <m/>
    <s v="R"/>
    <n v="20"/>
    <n v="22"/>
    <s v="D"/>
    <n v="3308502"/>
    <n v="37.274474169999998"/>
    <n v="-83.222944830000003"/>
    <s v="37830247D01096"/>
    <s v="PJM"/>
    <s v="Kentucky Power"/>
    <s v="KY"/>
    <s v="State"/>
    <s v="N/A"/>
    <s v="KY Power"/>
    <s v="Net Metering"/>
    <s v="BTM"/>
    <s v="AEPDER 21-05096"/>
    <d v="2021-08-23T00:00:00"/>
    <d v="2021-06-25T00:00:00"/>
    <d v="2021-08-27T00:00:00"/>
    <d v="2021-08-27T00:00:00"/>
    <d v="2021-08-27T00:00:00"/>
    <d v="2021-11-22T00:00:00"/>
    <x v="1"/>
    <x v="0"/>
  </r>
  <r>
    <s v="AEP-44384"/>
    <s v="Jacqueline Brown"/>
    <s v="Solar Is Freedom"/>
    <x v="0"/>
    <s v="In Service"/>
    <s v="Solar"/>
    <s v="N"/>
    <n v="7.25"/>
    <n v="9"/>
    <s v="036190449"/>
    <n v="1"/>
    <n v="685220096"/>
    <m/>
    <s v="R"/>
    <n v="10"/>
    <n v="15"/>
    <s v="D"/>
    <n v="3008001"/>
    <n v="38.447111700000001"/>
    <n v="-82.631693299999995"/>
    <s v="38830069D37081"/>
    <s v="PJM"/>
    <s v="Kentucky Power"/>
    <s v="KY"/>
    <s v="State"/>
    <s v="N/A"/>
    <s v="KY Power"/>
    <s v="Net Metering"/>
    <s v="BTM"/>
    <s v="AEPDER 22-10151"/>
    <d v="2022-07-27T00:00:00"/>
    <d v="2022-07-27T00:00:00"/>
    <d v="2022-08-12T00:00:00"/>
    <d v="2022-08-12T00:00:00"/>
    <d v="2022-08-12T00:00:00"/>
    <d v="2022-09-16T00:00:00"/>
    <x v="7"/>
    <x v="0"/>
  </r>
  <r>
    <s v="AEP-44281"/>
    <s v="Cynthia Watson"/>
    <s v="Solar Is Freedom"/>
    <x v="0"/>
    <s v="In Service"/>
    <s v="Solar"/>
    <s v="N"/>
    <n v="8.99"/>
    <n v="11.315"/>
    <s v="034270533"/>
    <n v="1"/>
    <n v="685220095"/>
    <m/>
    <s v="R"/>
    <n v="10"/>
    <n v="15"/>
    <s v="D"/>
    <n v="3000301"/>
    <n v="38.467196700000002"/>
    <n v="-82.679443300000003"/>
    <s v="38830044D16023"/>
    <s v="PJM"/>
    <s v="Kentucky Power"/>
    <s v="KY"/>
    <s v="State"/>
    <s v="N/A"/>
    <s v="KY Power"/>
    <s v="Net Metering"/>
    <s v="BTM"/>
    <s v="AEPDER 22-10051"/>
    <d v="2022-08-04T00:00:00"/>
    <d v="2022-08-04T00:00:00"/>
    <d v="2022-08-18T00:00:00"/>
    <d v="2022-08-18T00:00:00"/>
    <d v="2022-08-18T00:00:00"/>
    <d v="2022-10-06T00:00:00"/>
    <x v="7"/>
    <x v="0"/>
  </r>
  <r>
    <s v="AEP-35237"/>
    <s v="Gregory Brown"/>
    <s v="Solar Is Freedom"/>
    <x v="0"/>
    <s v="In Service"/>
    <s v="Solar"/>
    <s v="N"/>
    <n v="16.28"/>
    <n v="16.28"/>
    <s v="032311103"/>
    <n v="1"/>
    <n v="685219779"/>
    <m/>
    <s v="R"/>
    <n v="20"/>
    <n v="15"/>
    <s v="D"/>
    <n v="3308502"/>
    <n v="37.278619800000001"/>
    <n v="-83.2401433"/>
    <s v="37830247B11665"/>
    <s v="PJM"/>
    <s v="Kentucky Power"/>
    <s v="KY"/>
    <s v="State"/>
    <s v="N/A"/>
    <s v="KY Power"/>
    <s v="Net Metering"/>
    <s v="BTM"/>
    <s v="AEPDER 22-01276"/>
    <d v="2022-02-15T00:00:00"/>
    <d v="2022-02-08T00:00:00"/>
    <d v="2022-03-17T00:00:00"/>
    <d v="2022-03-22T00:00:00"/>
    <d v="2022-03-22T00:00:00"/>
    <d v="2022-05-10T00:00:00"/>
    <x v="7"/>
    <x v="0"/>
  </r>
  <r>
    <s v="AEP-28381"/>
    <s v="David Miller"/>
    <s v="Solar Is Freedom"/>
    <x v="0"/>
    <s v="In Service"/>
    <s v="Solar"/>
    <s v="N"/>
    <n v="13.6"/>
    <n v="14.06"/>
    <s v="036778220"/>
    <n v="1"/>
    <n v="685220132"/>
    <m/>
    <s v="R"/>
    <n v="10"/>
    <n v="15"/>
    <s v="D"/>
    <n v="3000901"/>
    <n v="38.520871149999998"/>
    <n v="-82.763084259999999"/>
    <s v="39831122D22052"/>
    <s v="PJM"/>
    <s v="Kentucky Power"/>
    <s v="KY"/>
    <s v="State"/>
    <s v="N/A"/>
    <s v="KY Power"/>
    <s v="Net Metering"/>
    <s v="BTM"/>
    <s v="AEPDER 21-07400"/>
    <d v="2021-10-07T00:00:00"/>
    <d v="2021-08-26T00:00:00"/>
    <d v="2021-10-11T00:00:00"/>
    <d v="2021-10-12T00:00:00"/>
    <d v="2021-10-12T00:00:00"/>
    <d v="2022-05-10T00:00:00"/>
    <x v="7"/>
    <x v="0"/>
  </r>
  <r>
    <s v="AEP-45315"/>
    <s v="Misty Crawford"/>
    <s v="Solar Is Freedom"/>
    <x v="0"/>
    <s v="In Service"/>
    <s v="Solar"/>
    <s v="N"/>
    <n v="14.6"/>
    <n v="14.6"/>
    <s v="032395927"/>
    <n v="1"/>
    <n v="685220054"/>
    <m/>
    <s v="R"/>
    <n v="20"/>
    <n v="15"/>
    <s v="D"/>
    <n v="3008702"/>
    <n v="38.403846700000003"/>
    <n v="-82.645086699999993"/>
    <s v="38830117D16063"/>
    <s v="PJM"/>
    <s v="Kentucky Power"/>
    <s v="KY"/>
    <s v="State"/>
    <s v="N/A"/>
    <s v="KY Power"/>
    <s v="Net Metering"/>
    <s v="BTM"/>
    <s v="AEPDER 22-11013"/>
    <d v="2022-08-11T00:00:00"/>
    <d v="2022-08-10T00:00:00"/>
    <d v="2022-08-23T00:00:00"/>
    <d v="2022-07-13T00:00:00"/>
    <d v="2022-07-13T00:00:00"/>
    <d v="2022-10-06T00:00:00"/>
    <x v="7"/>
    <x v="0"/>
  </r>
  <r>
    <s v="AEP-43080"/>
    <s v="Wesley McGinnis"/>
    <s v="Solar Is Freedom"/>
    <x v="0"/>
    <s v="In Service"/>
    <s v="Solar"/>
    <s v="Y"/>
    <n v="10.15"/>
    <n v="16.440000000000001"/>
    <s v="037350141"/>
    <n v="1"/>
    <n v="428776641"/>
    <m/>
    <s v="R"/>
    <n v="20"/>
    <n v="22"/>
    <s v="D"/>
    <n v="3411401"/>
    <n v="37.814743300000004"/>
    <n v="-82.599378299999998"/>
    <s v="38830790D00092"/>
    <s v="PJM"/>
    <s v="Kentucky Power"/>
    <s v="KY"/>
    <s v="State"/>
    <s v="N/A"/>
    <s v="KY Power"/>
    <s v="Net Metering"/>
    <s v="BTM"/>
    <s v="AEPDER 22-08934"/>
    <d v="2022-07-11T00:00:00"/>
    <d v="2022-07-11T00:00:00"/>
    <d v="2022-08-03T00:00:00"/>
    <d v="2022-11-17T00:00:00"/>
    <d v="2022-11-17T00:00:00"/>
    <d v="2022-12-27T00:00:00"/>
    <x v="7"/>
    <x v="0"/>
  </r>
  <r>
    <s v="AEP-35242"/>
    <s v="Sarina Sahay"/>
    <s v="Solar Is Freedom"/>
    <x v="0"/>
    <s v="In Service"/>
    <s v="Solar"/>
    <s v="N"/>
    <n v="19"/>
    <n v="21.09"/>
    <s v="038600498"/>
    <n v="1"/>
    <n v="685219770"/>
    <m/>
    <s v="R"/>
    <n v="20"/>
    <n v="15"/>
    <s v="D"/>
    <n v="3307301"/>
    <n v="37.340681340000003"/>
    <n v="-83.156734099999994"/>
    <s v="37830177B10568"/>
    <s v="PJM"/>
    <s v="Kentucky Power"/>
    <s v="KY"/>
    <s v="State"/>
    <s v="N/A"/>
    <s v="KY Power"/>
    <s v="Net Metering"/>
    <s v="BTM"/>
    <s v="AEPDER 22-01281"/>
    <d v="2022-02-08T00:00:00"/>
    <d v="2022-02-08T00:00:00"/>
    <d v="2022-03-17T00:00:00"/>
    <d v="2022-03-22T00:00:00"/>
    <d v="2022-03-22T00:00:00"/>
    <d v="2022-07-05T00:00:00"/>
    <x v="7"/>
    <x v="0"/>
  </r>
  <r>
    <s v="AEP-42222"/>
    <s v="Donald Aukerman"/>
    <s v="Solar Is Freedom"/>
    <x v="0"/>
    <s v="In Service"/>
    <s v="Solar"/>
    <s v="N"/>
    <n v="13.8"/>
    <n v="14.4"/>
    <s v="039610596"/>
    <n v="1"/>
    <n v="685220117"/>
    <m/>
    <s v="R"/>
    <n v="20"/>
    <n v="12"/>
    <s v="D"/>
    <n v="3116102"/>
    <n v="38.339091699999997"/>
    <n v="-82.919996699999999"/>
    <s v="38830182D00220"/>
    <s v="PJM"/>
    <s v="Kentucky Power"/>
    <s v="KY"/>
    <s v="State"/>
    <s v="N/A"/>
    <s v="KY Power"/>
    <s v="Net Metering"/>
    <s v="BTM"/>
    <s v="AEPDER 22-08125"/>
    <d v="2022-06-27T00:00:00"/>
    <d v="2022-06-27T00:00:00"/>
    <d v="2022-07-06T00:00:00"/>
    <d v="2022-07-07T00:00:00"/>
    <d v="2022-07-07T00:00:00"/>
    <d v="2022-07-27T00:00:00"/>
    <x v="7"/>
    <x v="0"/>
  </r>
  <r>
    <s v="AEP-49449"/>
    <s v="Tim A Highfield II"/>
    <s v="Solar Is Freedom"/>
    <x v="0"/>
    <s v="In Service"/>
    <s v="Solar"/>
    <s v="N"/>
    <n v="15.2"/>
    <n v="15.75"/>
    <s v="034700565"/>
    <n v="1"/>
    <n v="535500033"/>
    <m/>
    <s v="R"/>
    <n v="20"/>
    <n v="22"/>
    <s v="D"/>
    <n v="3008702"/>
    <n v="38.406925000000001"/>
    <n v="-82.655923299999998"/>
    <s v="38830117A00370"/>
    <s v="PJM"/>
    <s v="Kentucky Power"/>
    <s v="KY"/>
    <s v="State"/>
    <s v="N/A"/>
    <s v="KY Power"/>
    <s v="Net Metering"/>
    <s v="BTM"/>
    <s v="AEPDER 22-14782"/>
    <d v="2022-10-18T00:00:00"/>
    <d v="2022-10-18T00:00:00"/>
    <d v="2022-11-17T00:00:00"/>
    <d v="2022-11-17T00:00:00"/>
    <d v="2022-11-17T00:00:00"/>
    <d v="2023-01-12T00:00:00"/>
    <x v="6"/>
    <x v="0"/>
  </r>
  <r>
    <s v="AEP-23359"/>
    <s v="Judy Bryan"/>
    <s v="Solar Titan USA"/>
    <x v="0"/>
    <s v="In Service"/>
    <s v="Solar"/>
    <s v="N"/>
    <n v="2.96"/>
    <n v="2.96"/>
    <s v="033080262"/>
    <n v="1"/>
    <n v="484785792"/>
    <m/>
    <s v="R"/>
    <n v="10"/>
    <n v="22"/>
    <s v="D"/>
    <n v="3001004"/>
    <n v="38.281768300000003"/>
    <n v="-82.920045000000002"/>
    <s v="38830254D00343"/>
    <s v="PJM"/>
    <s v="Kentucky Power"/>
    <s v="KY"/>
    <s v="State"/>
    <s v="N/A"/>
    <s v="KY Power"/>
    <s v="Net Metering"/>
    <s v="BTM"/>
    <s v="AEPDER 21-02768"/>
    <d v="2021-04-23T00:00:00"/>
    <d v="2021-04-20T00:00:00"/>
    <d v="2021-04-30T00:00:00"/>
    <d v="2021-04-30T00:00:00"/>
    <d v="2021-04-30T00:00:00"/>
    <d v="2021-06-10T00:00:00"/>
    <x v="1"/>
    <x v="0"/>
  </r>
  <r>
    <s v="AEP-23362"/>
    <s v="Kelli Jones"/>
    <s v="Solar Titan USA"/>
    <x v="0"/>
    <s v="In Service"/>
    <s v="Solar"/>
    <s v="N"/>
    <n v="2.96"/>
    <n v="2.96"/>
    <s v="036080262"/>
    <n v="1"/>
    <n v="484785823"/>
    <m/>
    <s v="R"/>
    <n v="10"/>
    <n v="15"/>
    <s v="D"/>
    <n v="3001004"/>
    <n v="38.281683299999997"/>
    <n v="-82.920163299999999"/>
    <s v="38830254D00085"/>
    <s v="PJM"/>
    <s v="Kentucky Power"/>
    <s v="KY"/>
    <s v="State"/>
    <s v="N/A"/>
    <s v="KY Power"/>
    <s v="Net Metering"/>
    <s v="BTM"/>
    <s v="AEPDER 21-02771"/>
    <d v="2021-04-23T00:00:00"/>
    <d v="2021-04-20T00:00:00"/>
    <d v="2021-04-23T00:00:00"/>
    <d v="2021-04-23T00:00:00"/>
    <d v="2021-04-23T00:00:00"/>
    <d v="2021-05-17T00:00:00"/>
    <x v="1"/>
    <x v="0"/>
  </r>
  <r>
    <s v="AEP-27683"/>
    <s v="Steven Ward"/>
    <s v="Solar Titan USA"/>
    <x v="0"/>
    <s v="In Service"/>
    <s v="Solar"/>
    <s v="N"/>
    <n v="7.2"/>
    <n v="7.2"/>
    <s v="036331717"/>
    <n v="1"/>
    <n v="484785746"/>
    <m/>
    <s v="R"/>
    <n v="20"/>
    <n v="15"/>
    <s v="D"/>
    <n v="2206403"/>
    <n v="38.333214830000003"/>
    <n v="-82.657350159999993"/>
    <n v="38830189000201"/>
    <s v="PJM"/>
    <s v="Kentucky Power"/>
    <s v="KY"/>
    <s v="State"/>
    <s v="N/A"/>
    <s v="KY Power"/>
    <s v="Net Metering"/>
    <s v="BTM"/>
    <s v="AEPDER 21-06706"/>
    <d v="2021-09-07T00:00:00"/>
    <d v="2021-08-10T00:00:00"/>
    <d v="2021-09-08T00:00:00"/>
    <d v="2021-09-08T00:00:00"/>
    <d v="2021-09-08T00:00:00"/>
    <d v="2022-01-13T00:00:00"/>
    <x v="7"/>
    <x v="0"/>
  </r>
  <r>
    <s v="AEP-17453"/>
    <s v="Jacob Hudson"/>
    <s v="Solar Titan USA"/>
    <x v="0"/>
    <s v="In Service"/>
    <s v="Solar"/>
    <s v="N"/>
    <n v="7.6"/>
    <n v="8.14"/>
    <s v="033350307"/>
    <n v="1"/>
    <n v="435929006"/>
    <m/>
    <s v="R"/>
    <n v="20"/>
    <n v="22"/>
    <s v="D"/>
    <n v="3308002"/>
    <n v="37.570143330000001"/>
    <n v="-83.379421669999999"/>
    <s v="38831059D00096"/>
    <s v="PJM"/>
    <s v="Kentucky Power"/>
    <s v="KY"/>
    <s v="State"/>
    <s v="N/A"/>
    <s v="KY Power"/>
    <s v="Net Metering"/>
    <s v="BTM"/>
    <s v="AEPDER 20-03230"/>
    <d v="2020-11-25T00:00:00"/>
    <d v="2020-11-05T00:00:00"/>
    <d v="2021-01-28T00:00:00"/>
    <d v="2021-01-28T00:00:00"/>
    <d v="2021-01-28T00:00:00"/>
    <d v="2021-03-12T00:00:00"/>
    <x v="1"/>
    <x v="0"/>
  </r>
  <r>
    <s v="AEP-26406"/>
    <s v="Hillary Brashear"/>
    <s v="Solar Titan USA"/>
    <x v="0"/>
    <s v="In Service"/>
    <s v="Solar"/>
    <s v="Y"/>
    <n v="7.6"/>
    <n v="16.12"/>
    <s v="030632329"/>
    <n v="1"/>
    <n v="428778039"/>
    <m/>
    <s v="R"/>
    <n v="20"/>
    <n v="15"/>
    <s v="D"/>
    <n v="3307302"/>
    <n v="37.348048110000001"/>
    <n v="-83.114420139999993"/>
    <s v="37830178A20572"/>
    <s v="PJM"/>
    <s v="Kentucky Power"/>
    <s v="KY"/>
    <s v="State"/>
    <s v="N/A"/>
    <s v="KY Power"/>
    <s v="Net Metering"/>
    <s v="BTM"/>
    <s v="AEPDER 21-05625"/>
    <d v="2021-07-13T00:00:00"/>
    <d v="2021-07-13T00:00:00"/>
    <d v="2021-07-29T00:00:00"/>
    <d v="2021-08-04T00:00:00"/>
    <d v="2021-08-04T00:00:00"/>
    <d v="2021-12-03T00:00:00"/>
    <x v="1"/>
    <x v="0"/>
  </r>
  <r>
    <s v="AEP-19098"/>
    <s v="Matthew Owens"/>
    <s v="Solar Titan USA"/>
    <x v="0"/>
    <s v="In Service"/>
    <s v="Solar"/>
    <s v="N"/>
    <n v="10"/>
    <n v="10.36"/>
    <s v="033788262"/>
    <n v="1"/>
    <n v="484785791"/>
    <m/>
    <s v="R"/>
    <n v="20"/>
    <n v="22"/>
    <s v="D"/>
    <n v="3001001"/>
    <n v="38.243829099999999"/>
    <n v="-82.8372636"/>
    <n v="38830304000007"/>
    <s v="PJM"/>
    <s v="Kentucky Power"/>
    <s v="KY"/>
    <s v="State"/>
    <s v="N/A"/>
    <s v="KY Power"/>
    <s v="Net Metering"/>
    <s v="BTM"/>
    <s v="AEPDER 21-00179"/>
    <d v="2021-01-24T00:00:00"/>
    <d v="2021-01-11T00:00:00"/>
    <d v="2021-02-09T00:00:00"/>
    <d v="2021-02-09T00:00:00"/>
    <d v="2021-02-09T00:00:00"/>
    <d v="2021-06-02T00:00:00"/>
    <x v="1"/>
    <x v="0"/>
  </r>
  <r>
    <s v="AEP-18066"/>
    <s v="Jennia Emerson"/>
    <s v="Solar Titan USA"/>
    <x v="0"/>
    <s v="In Service"/>
    <s v="Solar"/>
    <s v="N"/>
    <n v="16"/>
    <n v="18.5"/>
    <s v="038680320"/>
    <n v="1"/>
    <n v="435774739"/>
    <m/>
    <s v="R"/>
    <n v="10"/>
    <n v="22"/>
    <s v="D"/>
    <n v="3308001"/>
    <n v="37.556085000000003"/>
    <n v="-83.377960000000002"/>
    <s v="38831083C30247"/>
    <s v="PJM"/>
    <s v="Kentucky Power"/>
    <s v="KY"/>
    <s v="State"/>
    <s v="N/A"/>
    <s v="KY Power"/>
    <s v="Net Metering"/>
    <s v="BTM"/>
    <s v="AEPDER 20-03843"/>
    <d v="2020-12-02T00:00:00"/>
    <d v="2020-12-02T00:00:00"/>
    <d v="2021-04-30T00:00:00"/>
    <d v="2021-04-30T00:00:00"/>
    <d v="2021-04-30T00:00:00"/>
    <d v="2021-06-11T00:00:00"/>
    <x v="1"/>
    <x v="0"/>
  </r>
  <r>
    <s v="AEP-30091"/>
    <s v="Nathan Lyttle"/>
    <s v="Solar Titan USA"/>
    <x v="0"/>
    <s v="In Service"/>
    <s v="Solar"/>
    <s v="Y"/>
    <n v="19.739999999999998"/>
    <n v="19.739999999999998"/>
    <s v="033600465"/>
    <n v="1"/>
    <n v="435927659"/>
    <m/>
    <s v="R"/>
    <n v="20"/>
    <n v="22"/>
    <s v="D"/>
    <n v="3309001"/>
    <n v="37.218089999999997"/>
    <n v="-83.15943"/>
    <s v="37830321B00328"/>
    <s v="PJM"/>
    <s v="Kentucky Power"/>
    <s v="KY"/>
    <s v="State"/>
    <s v="N/A"/>
    <s v="KY Power"/>
    <s v="Net Metering"/>
    <s v="BTM"/>
    <s v="AEPDER 21-09108"/>
    <d v="2021-10-26T00:00:00"/>
    <d v="2021-10-05T00:00:00"/>
    <d v="2021-10-27T00:00:00"/>
    <d v="2021-11-03T00:00:00"/>
    <d v="2021-11-03T00:00:00"/>
    <d v="2021-12-08T00:00:00"/>
    <x v="1"/>
    <x v="0"/>
  </r>
  <r>
    <s v="AEP-18610"/>
    <s v="Derrick Hall"/>
    <s v="Solar Titan USA"/>
    <x v="0"/>
    <s v="In Service"/>
    <s v="Solar"/>
    <s v="N"/>
    <n v="11.4"/>
    <n v="13.32"/>
    <s v="033765048"/>
    <n v="1"/>
    <n v="482815465"/>
    <m/>
    <s v="R"/>
    <n v="20"/>
    <n v="22"/>
    <s v="D"/>
    <n v="3309002"/>
    <n v="37.208776700000001"/>
    <n v="-83.136343299999993"/>
    <s v="37830321D40599"/>
    <s v="PJM"/>
    <s v="Kentucky Power"/>
    <s v="KY"/>
    <s v="State"/>
    <s v="N/A"/>
    <s v="KY Power"/>
    <s v="Net Metering"/>
    <s v="BTM"/>
    <s v="AEPDER 20-04385"/>
    <d v="2020-12-31T00:00:00"/>
    <d v="2020-12-16T00:00:00"/>
    <d v="2021-01-20T00:00:00"/>
    <d v="2021-01-20T00:00:00"/>
    <d v="2021-01-20T00:00:00"/>
    <d v="2021-02-15T00:00:00"/>
    <x v="1"/>
    <x v="0"/>
  </r>
  <r>
    <s v="AEP-50635"/>
    <s v="Wesley Clark"/>
    <s v="Solar Titan USA"/>
    <x v="0"/>
    <s v="In Service"/>
    <s v="Solar"/>
    <s v="Y"/>
    <n v="9"/>
    <n v="16.350000000000001"/>
    <s v="039134673"/>
    <n v="1"/>
    <n v="685220039"/>
    <m/>
    <s v="R"/>
    <n v="20"/>
    <n v="15"/>
    <s v="D"/>
    <n v="3000801"/>
    <n v="38.313597999999999"/>
    <n v="-83.378551990000005"/>
    <n v="38830195000007"/>
    <s v="PJM"/>
    <s v="Kentucky Power"/>
    <s v="KY"/>
    <s v="State"/>
    <s v="N/A"/>
    <s v="KY Power"/>
    <s v="Net Metering"/>
    <s v="BTM"/>
    <s v="AEPDER 22-15785"/>
    <d v="2022-11-28T00:00:00"/>
    <d v="2022-11-09T00:00:00"/>
    <d v="2022-11-28T00:00:00"/>
    <d v="2022-11-28T00:00:00"/>
    <d v="2022-11-28T00:00:00"/>
    <d v="2023-01-25T00:00:00"/>
    <x v="6"/>
    <x v="0"/>
  </r>
  <r>
    <s v="AEP-18966"/>
    <s v="Wanda Brown"/>
    <s v="Solar Titan USA"/>
    <x v="0"/>
    <s v="In Service"/>
    <s v="Solar"/>
    <s v="N"/>
    <n v="6"/>
    <n v="6.66"/>
    <s v="038500548"/>
    <n v="1"/>
    <n v="482815462"/>
    <m/>
    <s v="R"/>
    <n v="20"/>
    <n v="22"/>
    <s v="D"/>
    <n v="3309003"/>
    <n v="37.131673300000003"/>
    <n v="-83.129663300000004"/>
    <n v="37830417000238"/>
    <s v="PJM"/>
    <s v="Kentucky Power"/>
    <s v="KY"/>
    <s v="State"/>
    <s v="N/A"/>
    <s v="KY Power"/>
    <s v="Net Metering"/>
    <s v="BTM"/>
    <s v="AEPDER 21-00048"/>
    <d v="2021-01-26T00:00:00"/>
    <d v="2021-01-05T00:00:00"/>
    <d v="2021-01-27T00:00:00"/>
    <d v="2021-01-27T00:00:00"/>
    <d v="2021-01-27T00:00:00"/>
    <d v="2021-02-15T00:00:00"/>
    <x v="1"/>
    <x v="0"/>
  </r>
  <r>
    <s v="AEP-32366"/>
    <s v="Wyatt Ferguson"/>
    <s v="Solar Titan USA"/>
    <x v="0"/>
    <s v="Pending Update"/>
    <s v="Solar"/>
    <s v="N"/>
    <n v="4.29"/>
    <n v="4.29"/>
    <s v="033836113"/>
    <n v="1"/>
    <n v="484785754"/>
    <m/>
    <s v="R"/>
    <n v="20"/>
    <n v="15"/>
    <s v="D"/>
    <n v="3003701"/>
    <n v="38.331242000000003"/>
    <n v="-82.809306000000007"/>
    <n v="38830209000025"/>
    <s v="PJM"/>
    <s v="Kentucky Power"/>
    <s v="KY"/>
    <s v="State"/>
    <s v="N/A"/>
    <s v="KY Power"/>
    <s v="Net Metering"/>
    <s v="BTM"/>
    <s v="AEPDER 21-11375"/>
    <d v="2022-01-27T00:00:00"/>
    <d v="2022-01-17T00:00:00"/>
    <d v="2022-02-02T00:00:00"/>
    <d v="2022-02-03T00:00:00"/>
    <d v="2022-02-03T00:00:00"/>
    <d v="2022-04-08T00:00:00"/>
    <x v="7"/>
    <x v="0"/>
  </r>
  <r>
    <s v="AEP-35537"/>
    <s v="Joseph Harris"/>
    <s v="Solar Titan USA"/>
    <x v="0"/>
    <s v="In Service"/>
    <s v="Solar"/>
    <s v="Y"/>
    <n v="7.6"/>
    <n v="20.34"/>
    <s v="036900549"/>
    <n v="1"/>
    <n v="685219784"/>
    <m/>
    <s v="R"/>
    <n v="20"/>
    <n v="22"/>
    <s v="D"/>
    <n v="3309003"/>
    <n v="37.127801699999999"/>
    <n v="-83.133593300000001"/>
    <n v="37830417000100"/>
    <s v="PJM"/>
    <s v="Kentucky Power"/>
    <s v="KY"/>
    <s v="State"/>
    <s v="N/A"/>
    <s v="KY Power"/>
    <s v="Net Metering"/>
    <s v="BTM"/>
    <s v="AEPDER 22-01576"/>
    <d v="2022-02-15T00:00:00"/>
    <d v="2022-02-15T00:00:00"/>
    <d v="2022-02-17T00:00:00"/>
    <d v="2022-02-18T00:00:00"/>
    <d v="2022-02-18T00:00:00"/>
    <d v="2022-06-09T00:00:00"/>
    <x v="7"/>
    <x v="0"/>
  </r>
  <r>
    <s v="AEP-32370"/>
    <s v="Herta Heine"/>
    <s v="Solar Titan USA"/>
    <x v="0"/>
    <s v="In Service"/>
    <s v="Solar"/>
    <s v="N"/>
    <n v="5"/>
    <n v="6.24"/>
    <s v="036049020"/>
    <n v="1"/>
    <n v="685220063"/>
    <m/>
    <s v="R"/>
    <n v="20"/>
    <n v="22"/>
    <s v="D"/>
    <n v="3003701"/>
    <n v="38.330936700000002"/>
    <n v="-82.808381699999998"/>
    <n v="38830209000024"/>
    <s v="PJM"/>
    <s v="Kentucky Power"/>
    <s v="KY"/>
    <s v="State"/>
    <s v="N/A"/>
    <s v="KY Power"/>
    <s v="Net Metering"/>
    <s v="BTM"/>
    <s v="AEPDER 21-11379"/>
    <d v="2022-01-27T00:00:00"/>
    <d v="2022-01-17T00:00:00"/>
    <d v="2022-02-02T00:00:00"/>
    <d v="2022-02-03T00:00:00"/>
    <d v="2022-02-03T00:00:00"/>
    <d v="2022-03-23T00:00:00"/>
    <x v="7"/>
    <x v="0"/>
  </r>
  <r>
    <s v="AEP-24225"/>
    <s v="Sallamae Jones"/>
    <s v="Solar Titan USA"/>
    <x v="0"/>
    <s v="In Service"/>
    <s v="Solar"/>
    <s v="N"/>
    <n v="10"/>
    <n v="10.36"/>
    <s v="031529838"/>
    <n v="1"/>
    <n v="435928870"/>
    <m/>
    <s v="R"/>
    <n v="20"/>
    <n v="15"/>
    <s v="D"/>
    <n v="3311701"/>
    <n v="37.364478589999997"/>
    <n v="-83.237586590000006"/>
    <s v="37830151B30353"/>
    <s v="PJM"/>
    <s v="Kentucky Power"/>
    <s v="KY"/>
    <s v="State"/>
    <s v="N/A"/>
    <s v="KY Power"/>
    <s v="Net Metering"/>
    <s v="BTM"/>
    <s v="AEPDER 21-03452"/>
    <d v="2021-05-12T00:00:00"/>
    <d v="2021-05-11T00:00:00"/>
    <d v="2021-05-14T00:00:00"/>
    <d v="2021-05-14T00:00:00"/>
    <d v="2021-05-14T00:00:00"/>
    <d v="2021-08-04T00:00:00"/>
    <x v="1"/>
    <x v="0"/>
  </r>
  <r>
    <s v="AEP-18971"/>
    <s v="Jim Carter"/>
    <s v="Solar Titan USA"/>
    <x v="0"/>
    <s v="In Service"/>
    <s v="Solar"/>
    <s v="N"/>
    <n v="5.18"/>
    <n v="5.18"/>
    <s v="038438592"/>
    <n v="1"/>
    <n v="484785767"/>
    <m/>
    <s v="R"/>
    <n v="20"/>
    <n v="15"/>
    <s v="D"/>
    <n v="3008701"/>
    <n v="38.354405669999998"/>
    <n v="-82.691771500000002"/>
    <s v="38830164B46077"/>
    <s v="PJM"/>
    <s v="Kentucky Power"/>
    <s v="KY"/>
    <s v="State"/>
    <s v="N/A"/>
    <s v="KY Power"/>
    <s v="Net Metering"/>
    <s v="BTM"/>
    <s v="AEPDER 21-00053"/>
    <d v="2021-01-20T00:00:00"/>
    <d v="2021-01-05T00:00:00"/>
    <d v="2021-01-20T00:00:00"/>
    <d v="2021-01-20T00:00:00"/>
    <d v="2021-01-20T00:00:00"/>
    <d v="2021-04-16T00:00:00"/>
    <x v="1"/>
    <x v="0"/>
  </r>
  <r>
    <s v="AEP-31549"/>
    <s v="Angelia Smith"/>
    <s v="Solar Titan USA"/>
    <x v="0"/>
    <s v="In Service"/>
    <s v="Solar"/>
    <s v="N"/>
    <n v="10"/>
    <n v="10"/>
    <s v="037375353"/>
    <n v="1"/>
    <n v="435774304"/>
    <m/>
    <s v="R"/>
    <n v="20"/>
    <n v="22"/>
    <s v="D"/>
    <n v="3300601"/>
    <n v="37.2533417"/>
    <n v="-83.144998299999997"/>
    <s v="37830273B00202"/>
    <s v="PJM"/>
    <s v="Kentucky Power"/>
    <s v="KY"/>
    <s v="State"/>
    <s v="N/A"/>
    <s v="KY Power"/>
    <s v="Net Metering"/>
    <s v="BTM"/>
    <s v="AEPDER 21-10562"/>
    <d v="2022-01-27T00:00:00"/>
    <d v="2022-01-27T00:00:00"/>
    <d v="2022-02-02T00:00:00"/>
    <d v="2022-02-03T00:00:00"/>
    <d v="2022-02-03T00:00:00"/>
    <d v="2022-02-21T00:00:00"/>
    <x v="7"/>
    <x v="0"/>
  </r>
  <r>
    <s v="AEP-50946"/>
    <s v="James Halstead"/>
    <s v="Solar Titan USA"/>
    <x v="0"/>
    <s v="In Service"/>
    <s v="Solar"/>
    <s v="N"/>
    <n v="6.08"/>
    <n v="6.0750000000000002"/>
    <s v="038425228"/>
    <n v="1"/>
    <n v="435738353"/>
    <m/>
    <s v="R"/>
    <n v="20"/>
    <n v="15"/>
    <s v="D"/>
    <n v="3422901"/>
    <n v="38.735300100000003"/>
    <n v="-82.908390999999995"/>
    <s v="39830879B00337"/>
    <s v="PJM"/>
    <s v="Kentucky Power"/>
    <s v="KY"/>
    <s v="State"/>
    <s v="N/A"/>
    <s v="KY Power"/>
    <s v="Net Metering"/>
    <s v="BTM"/>
    <s v="AEPDER 22-16047"/>
    <d v="2022-11-22T00:00:00"/>
    <d v="2022-11-15T00:00:00"/>
    <d v="2022-11-28T00:00:00"/>
    <d v="2022-11-28T00:00:00"/>
    <d v="2022-11-28T00:00:00"/>
    <d v="2023-06-29T00:00:00"/>
    <x v="6"/>
    <x v="0"/>
  </r>
  <r>
    <s v="AEP-18973"/>
    <s v="Janice Fields"/>
    <s v="Solar Titan USA"/>
    <x v="0"/>
    <s v="In Service"/>
    <s v="Solar"/>
    <s v="N"/>
    <n v="2.96"/>
    <n v="2.96"/>
    <s v="035334285"/>
    <n v="1"/>
    <n v="482815463"/>
    <m/>
    <s v="R"/>
    <n v="20"/>
    <n v="15"/>
    <s v="D"/>
    <n v="3302701"/>
    <n v="37.18274787"/>
    <n v="-83.200470370000005"/>
    <s v="37830368A10186"/>
    <s v="PJM"/>
    <s v="Kentucky Power"/>
    <s v="KY"/>
    <s v="State"/>
    <s v="N/A"/>
    <s v="KY Power"/>
    <s v="Net Metering"/>
    <s v="BTM"/>
    <s v="AEPDER 21-00055"/>
    <d v="2021-01-26T00:00:00"/>
    <d v="2021-01-05T00:00:00"/>
    <d v="2021-01-27T00:00:00"/>
    <d v="2021-01-27T00:00:00"/>
    <d v="2021-01-27T00:00:00"/>
    <d v="2021-02-15T00:00:00"/>
    <x v="1"/>
    <x v="0"/>
  </r>
  <r>
    <s v="AEP-28365"/>
    <s v="Omelia Ritchie"/>
    <s v="Solar Titan USA"/>
    <x v="0"/>
    <s v="In Service"/>
    <s v="Solar"/>
    <s v="N"/>
    <n v="6"/>
    <n v="6"/>
    <s v="032268654"/>
    <n v="1"/>
    <n v="435738381"/>
    <m/>
    <s v="R"/>
    <n v="20"/>
    <n v="15"/>
    <s v="D"/>
    <n v="3308502"/>
    <n v="37.284623500000002"/>
    <n v="-83.228713159999998"/>
    <s v="37830247C01223"/>
    <s v="PJM"/>
    <s v="Kentucky Power"/>
    <s v="KY"/>
    <s v="State"/>
    <s v="N/A"/>
    <s v="KY Power"/>
    <s v="Net Metering"/>
    <s v="BTM"/>
    <s v="AEPDER 21-07384"/>
    <d v="2021-09-01T00:00:00"/>
    <d v="2021-08-26T00:00:00"/>
    <d v="2021-09-07T00:00:00"/>
    <d v="2021-09-07T00:00:00"/>
    <d v="2021-09-07T00:00:00"/>
    <d v="2021-11-30T00:00:00"/>
    <x v="1"/>
    <x v="0"/>
  </r>
  <r>
    <s v="AEP-51316"/>
    <s v="Paul Laprise"/>
    <s v="Solar is Freedom"/>
    <x v="0"/>
    <s v="In Service"/>
    <s v="Solar"/>
    <s v="N"/>
    <n v="3.19"/>
    <n v="4.125"/>
    <s v="032180559"/>
    <n v="1"/>
    <n v="428778741"/>
    <m/>
    <s v="R"/>
    <n v="20"/>
    <n v="22"/>
    <s v="D"/>
    <n v="3008702"/>
    <n v="38.427673300000002"/>
    <n v="-82.6329633"/>
    <s v="38830093C40687"/>
    <s v="PJM"/>
    <s v="Kentucky Power"/>
    <s v="KY"/>
    <s v="State"/>
    <s v="N/A"/>
    <s v="KY Power"/>
    <s v="Net Metering"/>
    <s v="BTM"/>
    <s v="AEPDER 22-16340"/>
    <d v="2022-11-29T00:00:00"/>
    <d v="2022-11-22T00:00:00"/>
    <d v="2022-12-01T00:00:00"/>
    <d v="2022-12-01T00:00:00"/>
    <d v="2022-12-01T00:00:00"/>
    <d v="2023-02-10T00:00:00"/>
    <x v="6"/>
    <x v="0"/>
  </r>
  <r>
    <s v="AEP-47490"/>
    <s v="Rick May"/>
    <s v="Solar is Freedom"/>
    <x v="0"/>
    <s v="In Service"/>
    <s v="Solar"/>
    <s v="N"/>
    <n v="7.6"/>
    <n v="8.25"/>
    <s v="039442197"/>
    <n v="1"/>
    <n v="428777978"/>
    <m/>
    <s v="R"/>
    <n v="10"/>
    <n v="15"/>
    <s v="D"/>
    <n v="3007906"/>
    <n v="38.084065000000002"/>
    <n v="-82.592563330000004"/>
    <s v="38830478D47114"/>
    <s v="PJM"/>
    <s v="Kentucky Power"/>
    <s v="KY"/>
    <s v="State"/>
    <s v="N/A"/>
    <s v="KY Power"/>
    <s v="Net Metering"/>
    <s v="BTM"/>
    <s v="AEPDER 22-13047"/>
    <d v="2022-09-14T00:00:00"/>
    <d v="2022-09-13T00:00:00"/>
    <d v="2022-11-15T00:00:00"/>
    <d v="2022-11-16T00:00:00"/>
    <d v="2022-11-16T00:00:00"/>
    <d v="2023-02-20T00:00:00"/>
    <x v="6"/>
    <x v="0"/>
  </r>
  <r>
    <s v="AEP-25679"/>
    <s v="Glenn Smith"/>
    <s v="Solar is Freedom"/>
    <x v="0"/>
    <s v="In Service"/>
    <s v="Solar"/>
    <s v="N"/>
    <n v="16.239999999999998"/>
    <n v="20.72"/>
    <s v="036870252"/>
    <n v="1"/>
    <n v="482815431"/>
    <m/>
    <s v="R"/>
    <n v="20"/>
    <n v="22"/>
    <s v="D"/>
    <n v="3409002"/>
    <n v="37.827898300000001"/>
    <n v="-82.851418300000006"/>
    <s v="38830784C20298"/>
    <s v="PJM"/>
    <s v="Kentucky Power"/>
    <s v="KY"/>
    <s v="State"/>
    <s v="N/A"/>
    <s v="KY Power"/>
    <s v="Net Metering"/>
    <s v="BTM"/>
    <s v="AEPDER 21-04903"/>
    <d v="2021-06-22T00:00:00"/>
    <d v="2021-06-22T00:00:00"/>
    <d v="2022-02-04T00:00:00"/>
    <d v="2022-02-08T00:00:00"/>
    <d v="2022-02-08T00:00:00"/>
    <d v="2022-02-23T00:00:00"/>
    <x v="7"/>
    <x v="0"/>
  </r>
  <r>
    <s v="AEP-47403"/>
    <s v="Ricky Fannin"/>
    <s v="Solar is Freedom"/>
    <x v="0"/>
    <s v="In Service"/>
    <s v="Solar"/>
    <s v="N"/>
    <n v="15"/>
    <n v="16.5"/>
    <s v="039982344"/>
    <n v="1"/>
    <n v="428777185"/>
    <m/>
    <s v="R"/>
    <n v="20"/>
    <n v="15"/>
    <s v="D"/>
    <n v="3001102"/>
    <n v="38.414273170000001"/>
    <n v="-82.774068330000006"/>
    <s v="38830114A30369"/>
    <s v="PJM"/>
    <s v="Kentucky Power"/>
    <s v="KY"/>
    <s v="State"/>
    <s v="N/A"/>
    <s v="KY Power"/>
    <s v="Net Metering"/>
    <s v="BTM"/>
    <s v="AEPDER 22-12962"/>
    <d v="2023-02-01T00:00:00"/>
    <d v="2023-01-31T00:00:00"/>
    <d v="2023-02-03T00:00:00"/>
    <d v="2022-11-16T00:00:00"/>
    <d v="2022-11-16T00:00:00"/>
    <d v="2023-02-20T00:00:00"/>
    <x v="6"/>
    <x v="0"/>
  </r>
  <r>
    <s v="AEP-49167"/>
    <s v="Charles Whitt"/>
    <s v="Solar is Freedom"/>
    <x v="0"/>
    <s v="In Service"/>
    <s v="Solar"/>
    <s v="N"/>
    <n v="11.4"/>
    <n v="12.75"/>
    <s v="031150020"/>
    <n v="1"/>
    <n v="535500065"/>
    <m/>
    <s v="R"/>
    <n v="20"/>
    <n v="22"/>
    <s v="D"/>
    <n v="3120103"/>
    <n v="37.533299999999997"/>
    <n v="-82.623054999999994"/>
    <s v="38831126A00193"/>
    <s v="PJM"/>
    <s v="Kentucky Power"/>
    <s v="KY"/>
    <s v="State"/>
    <s v="N/A"/>
    <s v="KY Power"/>
    <s v="Net Metering"/>
    <s v="BTM"/>
    <s v="AEPDER 22-14524"/>
    <d v="2023-01-25T00:00:00"/>
    <d v="2023-01-25T00:00:00"/>
    <d v="2022-11-15T00:00:00"/>
    <d v="2022-11-16T00:00:00"/>
    <d v="2022-11-16T00:00:00"/>
    <d v="2023-04-13T00:00:00"/>
    <x v="6"/>
    <x v="0"/>
  </r>
  <r>
    <s v="AEP-23374"/>
    <s v="John Hollan"/>
    <s v="Solar is Freedom"/>
    <x v="0"/>
    <s v="In Service"/>
    <s v="Solar"/>
    <s v="N"/>
    <n v="14.97"/>
    <n v="14.965"/>
    <s v="037140666"/>
    <n v="1"/>
    <n v="441195477"/>
    <m/>
    <s v="R"/>
    <n v="20"/>
    <n v="22"/>
    <s v="D"/>
    <n v="3308502"/>
    <n v="37.331261699999999"/>
    <n v="-83.251556699999995"/>
    <s v="37830198C00086"/>
    <s v="PJM"/>
    <s v="Kentucky Power"/>
    <s v="KY"/>
    <s v="State"/>
    <s v="N/A"/>
    <s v="KY Power"/>
    <s v="Net Metering"/>
    <s v="BTM"/>
    <s v="AEPDER 21-02783"/>
    <d v="2021-06-10T00:00:00"/>
    <d v="2021-04-20T00:00:00"/>
    <d v="2021-06-14T00:00:00"/>
    <d v="2021-06-14T00:00:00"/>
    <d v="2021-06-14T00:00:00"/>
    <d v="2021-12-16T00:00:00"/>
    <x v="1"/>
    <x v="0"/>
  </r>
  <r>
    <s v="AEP-55268"/>
    <s v="Junlina Hall"/>
    <s v="Solgen Power"/>
    <x v="0"/>
    <s v="In Service"/>
    <s v="Solar"/>
    <s v="N"/>
    <n v="6.89"/>
    <n v="8.3949999999999996"/>
    <s v="038530224"/>
    <n v="1"/>
    <n v="535500107"/>
    <m/>
    <s v="R"/>
    <n v="10"/>
    <n v="15"/>
    <s v="D"/>
    <n v="3407103"/>
    <n v="37.306028300000001"/>
    <n v="-82.779660000000007"/>
    <n v="37830234000022"/>
    <s v="PJM"/>
    <s v="Kentucky Power"/>
    <s v="KY"/>
    <s v="State"/>
    <s v="N/A"/>
    <s v="KY Power"/>
    <s v="Net Metering"/>
    <s v="BTM"/>
    <s v="AEPDER 23-01830"/>
    <d v="2023-02-28T00:00:00"/>
    <d v="2023-02-28T00:00:00"/>
    <d v="2023-03-03T00:00:00"/>
    <d v="2023-03-03T00:00:00"/>
    <d v="2023-03-03T00:00:00"/>
    <d v="2023-07-17T00:00:00"/>
    <x v="6"/>
    <x v="0"/>
  </r>
  <r>
    <s v="AEP-78128"/>
    <s v="Jason L Stewart"/>
    <s v="Solgen Power"/>
    <x v="0"/>
    <s v="In Service"/>
    <s v="Solar"/>
    <s v="N"/>
    <n v="5.69"/>
    <n v="6.9349999999999996"/>
    <s v="035970201"/>
    <n v="1"/>
    <n v="435927462"/>
    <m/>
    <s v="R"/>
    <n v="10"/>
    <n v="15"/>
    <s v="D"/>
    <n v="3001202"/>
    <n v="38.455179999999999"/>
    <n v="-82.640838299999999"/>
    <s v="38830069C14037"/>
    <s v="PJM"/>
    <s v="Kentucky Power"/>
    <s v="KY"/>
    <s v="State"/>
    <s v="N/A"/>
    <s v="KY Power"/>
    <s v="Net Metering"/>
    <s v="BTM"/>
    <s v="AEPDER 24-04742"/>
    <d v="2024-06-18T00:00:00"/>
    <d v="2024-06-11T00:00:00"/>
    <d v="2024-06-19T00:00:00"/>
    <d v="2024-06-19T00:00:00"/>
    <d v="2024-06-19T00:00:00"/>
    <d v="2024-07-22T00:00:00"/>
    <x v="0"/>
    <x v="0"/>
  </r>
  <r>
    <s v="AEP-55089"/>
    <s v="Larry Slone"/>
    <s v="Solgen Power LLC"/>
    <x v="0"/>
    <s v="In Service"/>
    <s v="Solar"/>
    <s v="N"/>
    <n v="2.99"/>
    <n v="3.65"/>
    <s v="035720046"/>
    <n v="1"/>
    <n v="435738693"/>
    <m/>
    <s v="R"/>
    <n v="20"/>
    <n v="22"/>
    <s v="D"/>
    <n v="3413501"/>
    <n v="37.192158300000003"/>
    <n v="-82.708680000000001"/>
    <s v="37830355D30356"/>
    <s v="PJM"/>
    <s v="Kentucky Power"/>
    <s v="KY"/>
    <s v="State"/>
    <s v="N/A"/>
    <s v="KY Power"/>
    <s v="Net Metering"/>
    <s v="BTM"/>
    <s v="AEPDER 23-01678"/>
    <d v="2023-12-23T00:00:00"/>
    <d v="2023-11-13T00:00:00"/>
    <d v="2023-12-27T00:00:00"/>
    <d v="2023-12-27T00:00:00"/>
    <d v="2023-12-27T00:00:00"/>
    <d v="2024-01-08T00:00:00"/>
    <x v="0"/>
    <x v="0"/>
  </r>
  <r>
    <s v="AEP-54249"/>
    <s v="LeeAnna Carmody"/>
    <s v="Solgen Power LLC"/>
    <x v="0"/>
    <s v="In Service"/>
    <s v="Solar"/>
    <s v="N"/>
    <n v="12"/>
    <n v="14.6"/>
    <s v="039616448"/>
    <n v="1"/>
    <n v="428778448"/>
    <m/>
    <s v="R"/>
    <n v="10"/>
    <n v="15"/>
    <s v="D"/>
    <n v="3308402"/>
    <n v="37.264664099999997"/>
    <n v="-82.945055400000001"/>
    <s v="37830278A40364"/>
    <s v="PJM"/>
    <s v="Kentucky Power"/>
    <s v="KY"/>
    <s v="State"/>
    <s v="N/A"/>
    <s v="KY Power"/>
    <s v="Net Metering"/>
    <s v="BTM"/>
    <s v="AEPDER 23-00995"/>
    <d v="2023-01-31T00:00:00"/>
    <d v="2023-01-31T00:00:00"/>
    <d v="2023-02-03T00:00:00"/>
    <d v="2023-02-03T00:00:00"/>
    <d v="2023-02-03T00:00:00"/>
    <d v="2023-06-01T00:00:00"/>
    <x v="6"/>
    <x v="0"/>
  </r>
  <r>
    <s v="AEP-55101"/>
    <s v="John R Brown Sr."/>
    <s v="Solgen Power, LLC"/>
    <x v="0"/>
    <s v="In Service"/>
    <s v="Solar"/>
    <s v="N"/>
    <n v="5.0999999999999996"/>
    <n v="6.2050000000000001"/>
    <s v="036780009"/>
    <n v="1"/>
    <n v="435738560"/>
    <m/>
    <s v="R"/>
    <n v="10"/>
    <n v="22"/>
    <s v="D"/>
    <n v="3116701"/>
    <n v="38.503664999999998"/>
    <n v="-82.702596700000001"/>
    <s v="39831148B20590"/>
    <s v="PJM"/>
    <s v="Kentucky Power"/>
    <s v="KY"/>
    <s v="State"/>
    <s v="N/A"/>
    <s v="KY Power"/>
    <s v="Net Metering"/>
    <s v="BTM"/>
    <s v="AEPDER 23-01689"/>
    <d v="2023-09-12T00:00:00"/>
    <d v="2023-08-31T00:00:00"/>
    <d v="2023-09-15T00:00:00"/>
    <d v="2023-09-15T00:00:00"/>
    <d v="2023-09-15T00:00:00"/>
    <d v="2023-09-25T00:00:00"/>
    <x v="6"/>
    <x v="0"/>
  </r>
  <r>
    <s v="AEP-59411"/>
    <s v="Austin Christian"/>
    <s v="Solgen Power, LLC"/>
    <x v="0"/>
    <s v="Pending Update"/>
    <s v="Solar"/>
    <s v="N"/>
    <n v="7.16"/>
    <n v="8.76"/>
    <s v="032730345"/>
    <n v="1"/>
    <n v="435788102"/>
    <m/>
    <s v="R"/>
    <n v="10"/>
    <n v="15"/>
    <s v="D"/>
    <n v="3001202"/>
    <n v="38.4522233"/>
    <n v="-82.643053300000005"/>
    <s v="38830069C24692"/>
    <s v="PJM"/>
    <s v="Kentucky Power"/>
    <s v="KY"/>
    <s v="State"/>
    <s v="N/A"/>
    <s v="KY Power"/>
    <s v="Net Metering"/>
    <s v="BTM"/>
    <s v="AEPDER 23-05290"/>
    <d v="2023-07-20T00:00:00"/>
    <d v="2023-09-22T00:00:00"/>
    <d v="2023-10-09T00:00:00"/>
    <d v="2023-10-09T00:00:00"/>
    <d v="2023-10-09T00:00:00"/>
    <d v="2024-02-07T00:00:00"/>
    <x v="0"/>
    <x v="0"/>
  </r>
  <r>
    <s v="AEP-48627"/>
    <s v="Britney Fugate"/>
    <s v="Solgen Power, LLC"/>
    <x v="0"/>
    <s v="In Service"/>
    <s v="Solar"/>
    <s v="N"/>
    <n v="9"/>
    <n v="11.1"/>
    <s v="033773426"/>
    <n v="1"/>
    <n v="685219755"/>
    <m/>
    <s v="R"/>
    <n v="20"/>
    <n v="22"/>
    <s v="D"/>
    <n v="3307302"/>
    <n v="37.348152210000002"/>
    <n v="-83.117734690000006"/>
    <s v="37830178A20602"/>
    <s v="PJM"/>
    <s v="Kentucky Power"/>
    <s v="KY"/>
    <s v="State"/>
    <s v="N/A"/>
    <s v="KY Power"/>
    <s v="Net Metering"/>
    <s v="BTM"/>
    <s v="AEPDER 22-14035"/>
    <d v="2022-10-01T00:00:00"/>
    <d v="2022-09-30T00:00:00"/>
    <d v="2022-11-15T00:00:00"/>
    <d v="2022-11-16T00:00:00"/>
    <d v="2022-11-16T00:00:00"/>
    <d v="2022-12-21T00:00:00"/>
    <x v="7"/>
    <x v="0"/>
  </r>
  <r>
    <s v="AEP-56225"/>
    <s v="Charles R Vanover"/>
    <s v="Solgen Power, LLC"/>
    <x v="0"/>
    <s v="In Service"/>
    <s v="Solar"/>
    <s v="N"/>
    <n v="8.09"/>
    <n v="9.8550000000000004"/>
    <s v="033460062"/>
    <n v="1"/>
    <n v="435738746"/>
    <m/>
    <s v="R"/>
    <n v="10"/>
    <n v="15"/>
    <s v="D"/>
    <n v="3110903"/>
    <n v="38.547601700000001"/>
    <n v="-82.772363299999995"/>
    <s v="39831098B33059"/>
    <s v="PJM"/>
    <s v="Kentucky Power"/>
    <s v="KY"/>
    <s v="State"/>
    <s v="N/A"/>
    <s v="KY Power"/>
    <s v="Net Metering"/>
    <s v="BTM"/>
    <s v="AEPDER 23-02567"/>
    <d v="2023-03-22T00:00:00"/>
    <d v="2023-03-21T00:00:00"/>
    <d v="2023-03-24T00:00:00"/>
    <d v="2023-03-24T00:00:00"/>
    <d v="2023-03-24T00:00:00"/>
    <d v="2024-01-09T00:00:00"/>
    <x v="0"/>
    <x v="0"/>
  </r>
  <r>
    <s v="AEP-62815"/>
    <s v="Nicholas Legg"/>
    <s v="Solgen Power, LLC"/>
    <x v="0"/>
    <s v="In Service"/>
    <s v="Solar"/>
    <s v="N"/>
    <n v="4.17"/>
    <n v="8.0299999999999994"/>
    <s v="035450661"/>
    <n v="1"/>
    <n v="436006868"/>
    <m/>
    <s v="R"/>
    <n v="20"/>
    <n v="22"/>
    <s v="D"/>
    <n v="3008702"/>
    <n v="38.400691700000003"/>
    <n v="-82.630286699999999"/>
    <s v="38830117D06001"/>
    <s v="PJM"/>
    <s v="Kentucky Power"/>
    <s v="KY"/>
    <s v="State"/>
    <s v="N/A"/>
    <s v="KY Power"/>
    <s v="Net Metering"/>
    <s v="BTM"/>
    <s v="AEPDER 23-08096"/>
    <d v="2023-09-12T00:00:00"/>
    <d v="2023-08-01T00:00:00"/>
    <d v="2023-09-13T00:00:00"/>
    <d v="2023-09-13T00:00:00"/>
    <d v="2023-09-13T00:00:00"/>
    <d v="2024-03-25T00:00:00"/>
    <x v="0"/>
    <x v="0"/>
  </r>
  <r>
    <s v="AEP-70200"/>
    <s v="Wanda S Johnson"/>
    <s v="Solgen Power, LLC"/>
    <x v="0"/>
    <s v="In Service"/>
    <s v="Solar"/>
    <s v="N"/>
    <n v="4.1900000000000004"/>
    <n v="5.1100000000000003"/>
    <s v="034133853"/>
    <n v="1"/>
    <n v="435718988"/>
    <m/>
    <s v="C"/>
    <n v="211"/>
    <n v="211"/>
    <s v="D"/>
    <n v="3310501"/>
    <n v="37.600109332999999"/>
    <n v="-83.177460659999994"/>
    <n v="38831016000001"/>
    <s v="PJM"/>
    <s v="Kentucky Power"/>
    <s v="KY"/>
    <s v="State"/>
    <s v="N/A"/>
    <s v="KY Power"/>
    <s v="Net Metering"/>
    <s v="BTM"/>
    <s v="AEPDER 23-13791"/>
    <d v="2023-12-14T00:00:00"/>
    <d v="2023-12-14T00:00:00"/>
    <d v="2023-12-18T00:00:00"/>
    <d v="2023-12-18T00:00:00"/>
    <d v="2023-12-18T00:00:00"/>
    <d v="2024-01-02T00:00:00"/>
    <x v="0"/>
    <x v="0"/>
  </r>
  <r>
    <s v="AEP-52065"/>
    <s v="Samuel Barton"/>
    <s v="Solgen Power, LLC"/>
    <x v="0"/>
    <s v="In Service"/>
    <s v="Solar"/>
    <s v="N"/>
    <n v="11.1"/>
    <n v="12.045"/>
    <s v="036930378"/>
    <n v="1"/>
    <n v="435738648"/>
    <m/>
    <s v="R"/>
    <n v="20"/>
    <n v="22"/>
    <s v="D"/>
    <n v="3000801"/>
    <n v="38.294685000000001"/>
    <n v="-83.384983329999997"/>
    <n v="38830219000014"/>
    <s v="PJM"/>
    <s v="Kentucky Power"/>
    <s v="KY"/>
    <s v="State"/>
    <s v="N/A"/>
    <s v="KY Power"/>
    <s v="Net Metering"/>
    <s v="BTM"/>
    <s v="AEPDER 22-16955"/>
    <d v="2023-08-26T00:00:00"/>
    <d v="2023-08-22T00:00:00"/>
    <d v="2023-09-06T00:00:00"/>
    <d v="2023-11-02T00:00:00"/>
    <d v="2023-11-02T00:00:00"/>
    <d v="2024-01-11T00:00:00"/>
    <x v="0"/>
    <x v="0"/>
  </r>
  <r>
    <s v="AEP-63247"/>
    <s v="Ronnie Willett"/>
    <s v="Solgen Power, LLC"/>
    <x v="0"/>
    <s v="In Service"/>
    <s v="Solar"/>
    <s v="N"/>
    <n v="6.57"/>
    <n v="8.0299999999999994"/>
    <s v="030280056"/>
    <n v="1"/>
    <n v="435738682"/>
    <m/>
    <s v="R"/>
    <n v="10"/>
    <n v="15"/>
    <s v="D"/>
    <n v="3001201"/>
    <n v="38.463709999999999"/>
    <n v="-82.6574083"/>
    <s v="38830045B22678"/>
    <s v="PJM"/>
    <s v="Kentucky Power"/>
    <s v="KY"/>
    <s v="State"/>
    <s v="N/A"/>
    <s v="KY Power"/>
    <s v="Net Metering"/>
    <s v="BTM"/>
    <s v="AEPDER 23-08476"/>
    <d v="2023-08-10T00:00:00"/>
    <d v="2023-08-16T00:00:00"/>
    <d v="2023-09-19T00:00:00"/>
    <d v="2023-09-19T00:00:00"/>
    <d v="2023-09-19T00:00:00"/>
    <d v="2023-12-15T00:00:00"/>
    <x v="6"/>
    <x v="0"/>
  </r>
  <r>
    <s v="AEP-47901"/>
    <s v="Carl R Gibson"/>
    <s v="Solgen Power, LLC"/>
    <x v="0"/>
    <s v="In Service"/>
    <s v="Solar"/>
    <s v="N"/>
    <n v="11.08"/>
    <n v="13.69"/>
    <s v="039714600"/>
    <n v="1"/>
    <n v="535500067"/>
    <m/>
    <s v="R"/>
    <n v="20"/>
    <n v="15"/>
    <s v="D"/>
    <n v="3413402"/>
    <n v="37.394677999999999"/>
    <n v="-82.860133160000004"/>
    <s v="37830136A30003"/>
    <s v="PJM"/>
    <s v="Kentucky Power"/>
    <s v="KY"/>
    <s v="State"/>
    <s v="N/A"/>
    <s v="KY Power"/>
    <s v="Net Metering"/>
    <s v="BTM"/>
    <s v="AEPDER 22-13429"/>
    <d v="2023-01-25T00:00:00"/>
    <d v="2023-02-10T00:00:00"/>
    <d v="2023-02-24T00:00:00"/>
    <d v="2023-02-24T00:00:00"/>
    <d v="2023-02-24T00:00:00"/>
    <d v="2023-06-21T00:00:00"/>
    <x v="6"/>
    <x v="0"/>
  </r>
  <r>
    <s v="AEP-64454"/>
    <s v="Jack Duncan"/>
    <s v="Solgen Power, LLC"/>
    <x v="0"/>
    <s v="In Service"/>
    <s v="Solar"/>
    <s v="N"/>
    <n v="8.0500000000000007"/>
    <n v="9.8550000000000004"/>
    <s v="039314110"/>
    <n v="1"/>
    <n v="535500487"/>
    <m/>
    <s v="R"/>
    <n v="20"/>
    <n v="22"/>
    <s v="D"/>
    <n v="3110903"/>
    <n v="38.492308299999998"/>
    <n v="-82.772161699999998"/>
    <n v="38830018000210"/>
    <s v="PJM"/>
    <s v="Kentucky Power"/>
    <s v="KY"/>
    <s v="State"/>
    <s v="N/A"/>
    <s v="KY Power"/>
    <s v="Net Metering"/>
    <s v="BTM"/>
    <s v="AEPDER 23-09500"/>
    <d v="2023-09-19T00:00:00"/>
    <d v="2023-09-20T00:00:00"/>
    <d v="2023-10-09T00:00:00"/>
    <d v="2023-10-09T00:00:00"/>
    <d v="2023-10-09T00:00:00"/>
    <d v="2024-03-20T00:00:00"/>
    <x v="0"/>
    <x v="0"/>
  </r>
  <r>
    <s v="AEP-63631"/>
    <s v="Melissa M Herald"/>
    <s v="Solgen Power, LLC"/>
    <x v="0"/>
    <s v="In Service"/>
    <s v="Solar"/>
    <s v="N"/>
    <n v="5.75"/>
    <n v="6.56"/>
    <s v="037900207"/>
    <n v="1"/>
    <n v="535500531"/>
    <m/>
    <s v="R"/>
    <n v="20"/>
    <n v="15"/>
    <s v="D"/>
    <n v="3308404"/>
    <n v="37.274967400000001"/>
    <n v="-82.896047999999993"/>
    <s v="37830255B00091"/>
    <s v="PJM"/>
    <s v="Kentucky Power"/>
    <s v="KY"/>
    <s v="State"/>
    <s v="N/A"/>
    <s v="KY Power"/>
    <s v="Net Metering"/>
    <s v="BTM"/>
    <s v="AEPDER 23-08813"/>
    <d v="2024-03-29T00:00:00"/>
    <d v="2024-03-29T00:00:00"/>
    <d v="2024-04-05T00:00:00"/>
    <d v="2024-04-05T00:00:00"/>
    <d v="2024-04-05T00:00:00"/>
    <d v="2024-04-17T00:00:00"/>
    <x v="0"/>
    <x v="0"/>
  </r>
  <r>
    <s v="AEP-54224"/>
    <s v="Hazel W Bowling"/>
    <s v="Solgen Power, LLC"/>
    <x v="0"/>
    <s v="In Service"/>
    <s v="Solar"/>
    <s v="N"/>
    <n v="10.49"/>
    <n v="12.775"/>
    <s v="038210460"/>
    <n v="1"/>
    <n v="675646688"/>
    <m/>
    <s v="R"/>
    <n v="20"/>
    <n v="22"/>
    <s v="D"/>
    <n v="3309002"/>
    <n v="37.204835000000003"/>
    <n v="-83.136105000000001"/>
    <s v="37830345C00141"/>
    <s v="PJM"/>
    <s v="Kentucky Power"/>
    <s v="KY"/>
    <s v="State"/>
    <s v="N/A"/>
    <s v="KY Power"/>
    <s v="Net Metering"/>
    <s v="BTM"/>
    <s v="AEPDER 23-00971"/>
    <d v="2023-02-20T00:00:00"/>
    <d v="2023-02-17T00:00:00"/>
    <d v="2023-03-08T00:00:00"/>
    <d v="2023-03-08T00:00:00"/>
    <d v="2023-03-08T00:00:00"/>
    <d v="2023-05-15T00:00:00"/>
    <x v="6"/>
    <x v="0"/>
  </r>
  <r>
    <s v="AEP-28553"/>
    <s v="Steven A. Barnett"/>
    <s v="Solgen Power, LLC"/>
    <x v="0"/>
    <s v="In Service"/>
    <s v="Solar"/>
    <s v="N"/>
    <n v="13.8"/>
    <n v="14.72"/>
    <s v="037540422"/>
    <n v="1"/>
    <n v="435927341"/>
    <m/>
    <s v="R"/>
    <n v="20"/>
    <n v="22"/>
    <s v="D"/>
    <n v="3008701"/>
    <n v="38.348930000000003"/>
    <n v="-82.693475000000007"/>
    <s v="38830188A00310"/>
    <s v="PJM"/>
    <s v="Kentucky Power"/>
    <s v="KY"/>
    <s v="State"/>
    <s v="N/A"/>
    <s v="KY Power"/>
    <s v="Net Metering"/>
    <s v="BTM"/>
    <s v="AEPDER 21-07572"/>
    <d v="2021-08-31T00:00:00"/>
    <d v="2021-08-31T00:00:00"/>
    <d v="2021-09-09T00:00:00"/>
    <d v="2021-09-09T00:00:00"/>
    <d v="2021-09-09T00:00:00"/>
    <d v="2021-09-21T00:00:00"/>
    <x v="1"/>
    <x v="0"/>
  </r>
  <r>
    <s v="AEP-54358"/>
    <s v="Stephanie Vaneps"/>
    <s v="Solgen Power, LLC"/>
    <x v="0"/>
    <s v="In Service"/>
    <s v="Solar"/>
    <s v="N"/>
    <n v="3.6"/>
    <n v="4.38"/>
    <s v="039470556"/>
    <n v="1"/>
    <n v="435738325"/>
    <m/>
    <s v="R"/>
    <n v="10"/>
    <n v="15"/>
    <s v="D"/>
    <n v="3008001"/>
    <n v="38.446599829999997"/>
    <n v="-82.613374160000006"/>
    <s v="38830070B33064"/>
    <s v="PJM"/>
    <s v="Kentucky Power"/>
    <s v="KY"/>
    <s v="State"/>
    <s v="N/A"/>
    <s v="KY Power"/>
    <s v="Net Metering"/>
    <s v="BTM"/>
    <s v="AEPDER 23-01079"/>
    <d v="2023-02-06T00:00:00"/>
    <d v="2023-02-02T00:00:00"/>
    <d v="2023-02-07T00:00:00"/>
    <d v="2023-02-07T00:00:00"/>
    <d v="2023-02-07T00:00:00"/>
    <d v="2023-06-29T00:00:00"/>
    <x v="6"/>
    <x v="0"/>
  </r>
  <r>
    <s v="AEP-40802"/>
    <s v="Jana Gray"/>
    <s v="Solgen Power, LLC."/>
    <x v="0"/>
    <s v="In Service"/>
    <s v="Solar"/>
    <s v="N"/>
    <n v="12.96"/>
    <n v="12.96"/>
    <s v="036809756"/>
    <n v="1"/>
    <n v="535500084"/>
    <m/>
    <s v="R"/>
    <n v="20"/>
    <n v="15"/>
    <s v="D"/>
    <n v="3401103"/>
    <n v="37.730178299999999"/>
    <n v="-83.008754999999994"/>
    <s v="38830876D40785"/>
    <s v="PJM"/>
    <s v="Kentucky Power"/>
    <s v="KY"/>
    <s v="State"/>
    <s v="N/A"/>
    <s v="KY Power"/>
    <s v="Net Metering"/>
    <s v="BTM"/>
    <s v="AEPDER 22-06773"/>
    <d v="2022-06-09T00:00:00"/>
    <d v="2022-06-03T00:00:00"/>
    <d v="2022-08-16T00:00:00"/>
    <d v="2022-07-13T00:00:00"/>
    <d v="2022-07-13T00:00:00"/>
    <d v="2023-01-20T00:00:00"/>
    <x v="6"/>
    <x v="0"/>
  </r>
  <r>
    <s v="AEP-30969"/>
    <s v="Amy Pemberton"/>
    <s v="Solgen Power, LLC."/>
    <x v="0"/>
    <s v="In Service"/>
    <s v="Solar"/>
    <s v="N"/>
    <n v="7.8"/>
    <n v="9.36"/>
    <s v="037150086"/>
    <n v="1"/>
    <n v="467023459"/>
    <m/>
    <s v="R"/>
    <n v="10"/>
    <n v="15"/>
    <s v="D"/>
    <n v="3409302"/>
    <n v="37.746068299999997"/>
    <n v="-82.773576700000007"/>
    <s v="38830882A00359"/>
    <s v="PJM"/>
    <s v="Kentucky Power"/>
    <s v="KY"/>
    <s v="State"/>
    <s v="N/A"/>
    <s v="KY Power"/>
    <s v="Net Metering"/>
    <s v="BTM"/>
    <s v="AEPDER 21-09984"/>
    <d v="2021-11-02T00:00:00"/>
    <d v="2021-11-02T00:00:00"/>
    <d v="2021-11-19T00:00:00"/>
    <d v="2021-11-22T00:00:00"/>
    <d v="2021-11-22T00:00:00"/>
    <d v="2022-01-28T00:00:00"/>
    <x v="7"/>
    <x v="0"/>
  </r>
  <r>
    <s v="AEP-31624"/>
    <s v="Eric Hall"/>
    <s v="Solgen Power, LLC."/>
    <x v="0"/>
    <s v="In Service"/>
    <s v="Solar"/>
    <s v="N"/>
    <n v="13.2"/>
    <n v="15.84"/>
    <s v="036634278"/>
    <n v="1"/>
    <n v="435693412"/>
    <m/>
    <s v="R"/>
    <n v="20"/>
    <n v="22"/>
    <s v="D"/>
    <n v="3308402"/>
    <n v="37.262667399999998"/>
    <n v="-82.936020099999993"/>
    <s v="37830278C20338"/>
    <s v="PJM"/>
    <s v="Kentucky Power"/>
    <s v="KY"/>
    <s v="State"/>
    <s v="N/A"/>
    <s v="KY Power"/>
    <s v="Net Metering"/>
    <s v="BTM"/>
    <s v="AEPDER 21-10637"/>
    <d v="2021-11-11T00:00:00"/>
    <d v="2021-11-04T00:00:00"/>
    <d v="2021-11-15T00:00:00"/>
    <d v="2021-11-15T00:00:00"/>
    <d v="2021-11-15T00:00:00"/>
    <d v="2022-02-01T00:00:00"/>
    <x v="7"/>
    <x v="0"/>
  </r>
  <r>
    <s v="AEP-34836"/>
    <s v="Diamond R Waddles Jr"/>
    <s v="Solgen Power, LLC."/>
    <x v="0"/>
    <s v="In Service"/>
    <s v="Solar"/>
    <s v="N"/>
    <n v="3"/>
    <n v="3.6"/>
    <s v="035750132"/>
    <n v="1"/>
    <n v="482815574"/>
    <m/>
    <s v="R"/>
    <n v="20"/>
    <n v="15"/>
    <s v="D"/>
    <n v="3407103"/>
    <n v="37.336831170000004"/>
    <n v="-82.812503660000004"/>
    <n v="37830185000020"/>
    <s v="PJM"/>
    <s v="Kentucky Power"/>
    <s v="KY"/>
    <s v="State"/>
    <s v="N/A"/>
    <s v="KY Power"/>
    <s v="Net Metering"/>
    <s v="BTM"/>
    <s v="AEPDER 22-00875"/>
    <d v="2022-02-04T00:00:00"/>
    <d v="2022-01-27T00:00:00"/>
    <d v="2022-02-04T00:00:00"/>
    <d v="2022-02-08T00:00:00"/>
    <d v="2022-02-08T00:00:00"/>
    <d v="2022-05-09T00:00:00"/>
    <x v="7"/>
    <x v="0"/>
  </r>
  <r>
    <s v="AEP-27839"/>
    <s v="George Jr Humphrey"/>
    <s v="Solgen Power, LLC."/>
    <x v="0"/>
    <s v="In Service"/>
    <s v="Solar"/>
    <s v="N"/>
    <n v="6.3"/>
    <n v="6.72"/>
    <s v="039380208"/>
    <n v="1"/>
    <n v="455049499"/>
    <m/>
    <s v="R"/>
    <n v="20"/>
    <n v="22"/>
    <s v="D"/>
    <n v="3117601"/>
    <n v="38.409154999999998"/>
    <n v="-82.721765000000005"/>
    <s v="38830115C00343"/>
    <s v="PJM"/>
    <s v="Kentucky Power"/>
    <s v="KY"/>
    <s v="State"/>
    <s v="N/A"/>
    <s v="KY Power"/>
    <s v="Net Metering"/>
    <s v="BTM"/>
    <s v="AEPDER 21-06862"/>
    <d v="2021-08-23T00:00:00"/>
    <d v="2021-08-13T00:00:00"/>
    <d v="2021-08-30T00:00:00"/>
    <d v="2021-09-01T00:00:00"/>
    <d v="2021-09-01T00:00:00"/>
    <d v="2021-11-30T00:00:00"/>
    <x v="1"/>
    <x v="0"/>
  </r>
  <r>
    <s v="AEP-00004"/>
    <s v="Leslie County Board of Education"/>
    <s v="Star Solar Holdings LLC"/>
    <x v="0"/>
    <s v="In Service"/>
    <s v="Solar"/>
    <s v="N"/>
    <n v="29.4"/>
    <n v="29.4"/>
    <s v="037315426"/>
    <n v="1"/>
    <n v="582450770"/>
    <m/>
    <s v="P"/>
    <n v="213"/>
    <n v="260"/>
    <s v="D"/>
    <n v="3303902"/>
    <n v="37.183330699999999"/>
    <n v="-83.302523699999995"/>
    <s v="37830365C10346"/>
    <s v="PJM"/>
    <s v="Kentucky Power"/>
    <s v="KY"/>
    <s v="State"/>
    <s v="N/A"/>
    <s v="KY Power"/>
    <s v="Net Metering"/>
    <s v="BTM"/>
    <m/>
    <d v="2017-11-09T00:00:00"/>
    <d v="2017-11-09T00:00:00"/>
    <m/>
    <d v="2017-12-09T00:00:00"/>
    <d v="2017-12-09T00:00:00"/>
    <d v="2017-12-29T00:00:00"/>
    <x v="9"/>
    <x v="0"/>
  </r>
  <r>
    <s v="AEP-31475"/>
    <s v="Salvatore Vitiello"/>
    <s v="Suntuity Solar LLC"/>
    <x v="0"/>
    <s v="In Service"/>
    <s v="Solar"/>
    <s v="N"/>
    <n v="10.8"/>
    <n v="16.425000000000001"/>
    <s v="034330215"/>
    <n v="1"/>
    <n v="685220136"/>
    <m/>
    <s v="R"/>
    <n v="20"/>
    <n v="17"/>
    <s v="D"/>
    <n v="3117603"/>
    <n v="38.379465000000003"/>
    <n v="-82.682469999999995"/>
    <s v="38830140D00435"/>
    <s v="PJM"/>
    <s v="Kentucky Power"/>
    <s v="KY"/>
    <s v="State"/>
    <s v="N/A"/>
    <s v="KY Power"/>
    <s v="Net Metering"/>
    <s v="BTM"/>
    <s v="AEPDER 21-10488"/>
    <d v="2022-02-17T00:00:00"/>
    <d v="2022-02-16T00:00:00"/>
    <d v="2022-02-21T00:00:00"/>
    <d v="2022-02-24T00:00:00"/>
    <d v="2022-02-24T00:00:00"/>
    <d v="2022-03-21T00:00:00"/>
    <x v="7"/>
    <x v="0"/>
  </r>
  <r>
    <s v="AEP-78272"/>
    <s v="Janie Griffith"/>
    <s v="Titanium Solar"/>
    <x v="0"/>
    <s v="In Service"/>
    <s v="Solar"/>
    <s v="N"/>
    <n v="6.09"/>
    <n v="8.0850000000000009"/>
    <s v="039046829"/>
    <n v="1"/>
    <n v="435979476"/>
    <m/>
    <s v="R"/>
    <n v="20"/>
    <n v="15"/>
    <s v="D"/>
    <n v="3308002"/>
    <n v="37.566798329999997"/>
    <n v="-83.381288330000004"/>
    <s v="38831059D40417"/>
    <s v="PJM"/>
    <s v="Kentucky Power"/>
    <s v="KY"/>
    <s v="State"/>
    <s v="N/A"/>
    <s v="KY Power"/>
    <s v="Net Metering"/>
    <s v="BTM"/>
    <s v="AEPDER 24-04874"/>
    <d v="2024-09-25T00:00:00"/>
    <d v="2024-09-10T00:00:00"/>
    <d v="2024-09-25T00:00:00"/>
    <d v="2024-09-25T00:00:00"/>
    <d v="2024-09-25T00:00:00"/>
    <d v="2024-12-17T00:00:00"/>
    <x v="0"/>
    <x v="0"/>
  </r>
  <r>
    <s v="AEP-57547"/>
    <s v="Melissa Beck"/>
    <s v="Titanium Solar"/>
    <x v="0"/>
    <s v="In Service"/>
    <s v="Solar"/>
    <s v="N"/>
    <n v="14.5"/>
    <n v="18.5"/>
    <s v="034926936"/>
    <n v="1"/>
    <n v="435738725"/>
    <m/>
    <s v="R"/>
    <n v="10"/>
    <n v="15"/>
    <s v="D"/>
    <n v="3007906"/>
    <n v="38.106169800000004"/>
    <n v="-82.597840099999999"/>
    <s v="38830454D27673"/>
    <s v="PJM"/>
    <s v="Kentucky Power"/>
    <s v="KY"/>
    <s v="State"/>
    <s v="N/A"/>
    <s v="KY Power"/>
    <s v="Net Metering"/>
    <s v="BTM"/>
    <s v="AEPDER 23-03706"/>
    <d v="2023-08-28T00:00:00"/>
    <d v="2023-08-11T00:00:00"/>
    <d v="2023-08-28T00:00:00"/>
    <d v="2023-08-28T00:00:00"/>
    <d v="2023-08-28T00:00:00"/>
    <d v="2023-11-03T00:00:00"/>
    <x v="6"/>
    <x v="1"/>
  </r>
  <r>
    <s v="AEP-98693"/>
    <s v="Wayne Gravitt"/>
    <s v="Top Tier Solar Solutions"/>
    <x v="0"/>
    <s v="In Service"/>
    <s v="Solar"/>
    <s v="N"/>
    <n v="17.600000000000001"/>
    <n v="21.87"/>
    <s v="038395152"/>
    <n v="1"/>
    <n v="475587297"/>
    <m/>
    <s v="R"/>
    <n v="20"/>
    <n v="22"/>
    <s v="D"/>
    <n v="3420102"/>
    <n v="37.81265733"/>
    <n v="-82.801329999999993"/>
    <s v="38830785D41361"/>
    <s v="PJM"/>
    <s v="Kentucky Power"/>
    <s v="KY"/>
    <s v="State"/>
    <s v="N/A"/>
    <s v="KY Power"/>
    <s v="Net Metering"/>
    <s v="BTM"/>
    <s v="AEPDER 25-08350"/>
    <d v="2025-09-29T00:00:00"/>
    <d v="2025-09-29T00:00:00"/>
    <d v="2025-10-03T00:00:00"/>
    <d v="2025-10-03T00:00:00"/>
    <d v="2025-10-03T00:00:00"/>
    <d v="2025-11-20T00:00:00"/>
    <x v="3"/>
    <x v="0"/>
  </r>
  <r>
    <s v="AEP-92938"/>
    <s v="Amanda Hay"/>
    <s v="Top Tier Solar Solutions"/>
    <x v="0"/>
    <s v="In Service"/>
    <s v="Solar"/>
    <s v="N"/>
    <n v="11.4"/>
    <n v="14.58"/>
    <s v="039090447"/>
    <n v="1"/>
    <n v="428777656"/>
    <m/>
    <s v="R"/>
    <n v="10"/>
    <n v="22"/>
    <s v="D"/>
    <n v="3008001"/>
    <n v="38.441623300000003"/>
    <n v="-82.632786699999997"/>
    <s v="38830069D47565"/>
    <s v="PJM"/>
    <s v="Kentucky Power"/>
    <s v="KY"/>
    <s v="State"/>
    <s v="N/A"/>
    <s v="KY Power"/>
    <s v="Net Metering"/>
    <s v="BTM"/>
    <s v="AEPDER 25-03275"/>
    <d v="2025-06-17T00:00:00"/>
    <d v="2025-05-19T00:00:00"/>
    <d v="2025-06-26T00:00:00"/>
    <d v="2025-06-26T00:00:00"/>
    <d v="2025-06-26T00:00:00"/>
    <d v="2025-09-22T00:00:00"/>
    <x v="3"/>
    <x v="0"/>
  </r>
  <r>
    <s v="AEP-93125"/>
    <s v="Russell Duty"/>
    <s v="Top Tier Solar Solutions"/>
    <x v="0"/>
    <s v="In Service"/>
    <s v="Solar"/>
    <s v="N"/>
    <n v="4.05"/>
    <n v="4.05"/>
    <s v="038940033"/>
    <n v="1"/>
    <n v="436006664"/>
    <m/>
    <s v="R"/>
    <n v="10"/>
    <n v="15"/>
    <s v="D"/>
    <n v="3116702"/>
    <n v="38.508746700000003"/>
    <n v="-82.7235017"/>
    <s v="39831147D10296"/>
    <s v="PJM"/>
    <s v="Kentucky Power"/>
    <s v="KY"/>
    <s v="State"/>
    <s v="N/A"/>
    <s v="KY Power"/>
    <s v="Net Metering"/>
    <s v="BTM"/>
    <s v="AEPDER 25-03442"/>
    <d v="2025-06-13T00:00:00"/>
    <d v="2025-06-13T00:00:00"/>
    <d v="2025-06-27T00:00:00"/>
    <d v="2025-06-27T00:00:00"/>
    <d v="2025-06-27T00:00:00"/>
    <d v="2025-09-16T00:00:00"/>
    <x v="3"/>
    <x v="0"/>
  </r>
  <r>
    <s v="AEP-93777"/>
    <s v="Amy Whelan"/>
    <s v="Top Tier Solar Solutions"/>
    <x v="0"/>
    <s v="In Service"/>
    <s v="Solar"/>
    <s v="N"/>
    <n v="4.46"/>
    <n v="4.4550000000000001"/>
    <s v="031481116"/>
    <n v="1"/>
    <n v="435927667"/>
    <m/>
    <s v="C"/>
    <n v="211"/>
    <n v="211"/>
    <s v="D"/>
    <n v="3007903"/>
    <n v="38.108500800000002"/>
    <n v="-82.631238999999994"/>
    <n v="38830453000194"/>
    <s v="PJM"/>
    <s v="Kentucky Power"/>
    <s v="KY"/>
    <s v="State"/>
    <s v="N/A"/>
    <s v="KY Power"/>
    <s v="Net Metering"/>
    <s v="BTM"/>
    <s v="AEPDER 25-04029"/>
    <d v="2025-07-11T00:00:00"/>
    <d v="2025-07-11T00:00:00"/>
    <d v="2025-07-11T00:00:00"/>
    <d v="2025-07-11T00:00:00"/>
    <d v="2025-07-11T00:00:00"/>
    <d v="2025-10-21T00:00:00"/>
    <x v="3"/>
    <x v="0"/>
  </r>
  <r>
    <s v="AEP-98757"/>
    <s v="Cathy Banks"/>
    <s v="Top Tier Solar Solutions"/>
    <x v="0"/>
    <s v="In Service"/>
    <s v="Solar"/>
    <s v="N"/>
    <n v="4.8600000000000003"/>
    <n v="4.8600000000000003"/>
    <s v="033740067"/>
    <n v="1"/>
    <n v="436006732"/>
    <m/>
    <s v="R"/>
    <n v="10"/>
    <n v="15"/>
    <s v="D"/>
    <n v="3000901"/>
    <n v="38.554496700000001"/>
    <n v="-82.756413300000006"/>
    <s v="39831098C00549"/>
    <s v="PJM"/>
    <s v="Kentucky Power"/>
    <s v="KY"/>
    <s v="State"/>
    <s v="N/A"/>
    <s v="KY Power"/>
    <s v="Net Metering"/>
    <s v="BTM"/>
    <s v="AEPDER 25-08408"/>
    <d v="2025-10-07T00:00:00"/>
    <d v="2025-10-01T00:00:00"/>
    <d v="2025-10-31T00:00:00"/>
    <d v="2025-10-31T00:00:00"/>
    <d v="2025-10-31T00:00:00"/>
    <d v="2025-11-13T00:00:00"/>
    <x v="3"/>
    <x v="0"/>
  </r>
  <r>
    <s v="AEP-93890"/>
    <s v="Judy Belanger"/>
    <s v="Top Tier Solar Solutions"/>
    <x v="0"/>
    <s v="In Service"/>
    <s v="Solar"/>
    <s v="N"/>
    <n v="5.27"/>
    <n v="5.2649999999999997"/>
    <s v="036330156"/>
    <n v="1"/>
    <n v="435979651"/>
    <m/>
    <s v="R"/>
    <n v="10"/>
    <n v="15"/>
    <s v="D"/>
    <n v="3001101"/>
    <n v="38.452316699999997"/>
    <n v="-82.696126699999994"/>
    <s v="38830068A00841"/>
    <s v="PJM"/>
    <s v="Kentucky Power"/>
    <s v="KY"/>
    <s v="State"/>
    <s v="N/A"/>
    <s v="KY Power"/>
    <s v="Net Metering"/>
    <s v="BTM"/>
    <s v="AEPDER 25-04138"/>
    <d v="2025-06-16T00:00:00"/>
    <d v="2025-06-13T00:00:00"/>
    <d v="2025-06-26T00:00:00"/>
    <d v="2025-06-26T00:00:00"/>
    <d v="2025-06-26T00:00:00"/>
    <d v="2025-10-31T00:00:00"/>
    <x v="3"/>
    <x v="0"/>
  </r>
  <r>
    <s v="AEP-90895"/>
    <s v="Tracey Wiley"/>
    <s v="Top Tier Solar Solutions"/>
    <x v="0"/>
    <s v="In Service"/>
    <s v="Solar"/>
    <s v="N"/>
    <n v="7.6"/>
    <n v="7.6950000000000003"/>
    <s v="036830037"/>
    <n v="1"/>
    <n v="435979754"/>
    <m/>
    <s v="R"/>
    <n v="10"/>
    <n v="15"/>
    <s v="D"/>
    <n v="3010601"/>
    <n v="38.511501699999997"/>
    <n v="-82.696421700000002"/>
    <s v="39831148A00312"/>
    <s v="PJM"/>
    <s v="Kentucky Power"/>
    <s v="KY"/>
    <s v="State"/>
    <s v="N/A"/>
    <s v="KY Power"/>
    <s v="Net Metering"/>
    <s v="BTM"/>
    <s v="AEPDER 25-01459"/>
    <d v="2025-03-24T00:00:00"/>
    <d v="2025-03-19T00:00:00"/>
    <d v="2025-03-25T00:00:00"/>
    <d v="2025-03-25T00:00:00"/>
    <d v="2025-03-25T00:00:00"/>
    <d v="2025-05-09T00:00:00"/>
    <x v="3"/>
    <x v="0"/>
  </r>
  <r>
    <s v="AEP-95912"/>
    <s v="Lisa Grabus"/>
    <s v="Top Tier Solar Solutions"/>
    <x v="0"/>
    <s v="In Service"/>
    <s v="Solar"/>
    <s v="N"/>
    <n v="10"/>
    <n v="12.15"/>
    <s v="038060550"/>
    <n v="1"/>
    <n v="435657352"/>
    <m/>
    <s v="R"/>
    <n v="10"/>
    <n v="15"/>
    <s v="D"/>
    <n v="3008001"/>
    <n v="38.447004999999997"/>
    <n v="-82.621639999999999"/>
    <s v="38830070B12213"/>
    <s v="PJM"/>
    <s v="Kentucky Power"/>
    <s v="KY"/>
    <s v="State"/>
    <s v="N/A"/>
    <s v="KY Power"/>
    <s v="Net Metering"/>
    <s v="BTM"/>
    <s v="AEPDER 25-05894"/>
    <d v="2025-08-06T00:00:00"/>
    <d v="2025-08-06T00:00:00"/>
    <d v="2025-08-12T00:00:00"/>
    <d v="2025-08-12T00:00:00"/>
    <d v="2025-08-12T00:00:00"/>
    <d v="2025-11-24T00:00:00"/>
    <x v="3"/>
    <x v="0"/>
  </r>
  <r>
    <s v="AEP-97780"/>
    <s v="Taylor Hatfield"/>
    <s v="Top Tier Solar Solutions"/>
    <x v="0"/>
    <s v="In Service"/>
    <s v="Solar"/>
    <s v="N"/>
    <n v="5.27"/>
    <n v="5.2649999999999997"/>
    <s v="036130113"/>
    <n v="1"/>
    <n v="435738484"/>
    <m/>
    <s v="R"/>
    <n v="10"/>
    <n v="15"/>
    <s v="D"/>
    <n v="3410601"/>
    <n v="37.664254999999997"/>
    <n v="-82.7678583"/>
    <s v="38830978C10239"/>
    <s v="PJM"/>
    <s v="Kentucky Power"/>
    <s v="KY"/>
    <s v="State"/>
    <s v="N/A"/>
    <s v="KY Power"/>
    <s v="Net Metering"/>
    <s v="BTM"/>
    <s v="AEPDER 25-07510"/>
    <d v="2026-01-02T00:00:00"/>
    <d v="2026-01-02T00:00:00"/>
    <d v="2026-01-05T00:00:00"/>
    <d v="2026-01-05T00:00:00"/>
    <d v="2026-01-05T00:00:00"/>
    <d v="2026-01-12T00:00:00"/>
    <x v="2"/>
    <x v="0"/>
  </r>
  <r>
    <s v="AEP-94905"/>
    <s v="Dennis Deere"/>
    <s v="Top Tier Solar Solutions"/>
    <x v="0"/>
    <s v="In Service"/>
    <s v="Solar"/>
    <s v="N"/>
    <n v="10"/>
    <n v="12.96"/>
    <s v="033710064"/>
    <n v="1"/>
    <n v="436007041"/>
    <m/>
    <s v="R"/>
    <n v="20"/>
    <n v="22"/>
    <s v="D"/>
    <n v="3116703"/>
    <n v="38.5322867"/>
    <n v="-82.718881699999997"/>
    <s v="39831123C24616"/>
    <s v="PJM"/>
    <s v="Kentucky Power"/>
    <s v="KY"/>
    <s v="State"/>
    <s v="N/A"/>
    <s v="KY Power"/>
    <s v="Net Metering"/>
    <s v="BTM"/>
    <s v="AEPDER 25-05070"/>
    <d v="2025-07-16T00:00:00"/>
    <d v="2025-07-11T00:00:00"/>
    <d v="2025-07-17T00:00:00"/>
    <d v="2025-07-17T00:00:00"/>
    <d v="2025-07-17T00:00:00"/>
    <d v="2025-10-16T00:00:00"/>
    <x v="3"/>
    <x v="0"/>
  </r>
  <r>
    <s v="AEP-93434"/>
    <s v="Clarence Adkins"/>
    <s v="Top Tier Solar Solutions"/>
    <x v="0"/>
    <s v="In Service"/>
    <s v="Solar"/>
    <s v="N"/>
    <n v="7.6"/>
    <n v="8.1"/>
    <s v="037300065"/>
    <n v="1"/>
    <n v="435979405"/>
    <m/>
    <s v="R"/>
    <n v="10"/>
    <n v="15"/>
    <s v="D"/>
    <n v="3001201"/>
    <n v="38.460408299999997"/>
    <n v="-82.6621667"/>
    <s v="38830045B22554"/>
    <s v="PJM"/>
    <s v="Kentucky Power"/>
    <s v="KY"/>
    <s v="State"/>
    <s v="N/A"/>
    <s v="KY Power"/>
    <s v="Net Metering"/>
    <s v="BTM"/>
    <s v="AEPDER 25-03718"/>
    <d v="2025-12-31T00:00:00"/>
    <d v="2025-12-31T00:00:00"/>
    <d v="2026-01-02T00:00:00"/>
    <d v="2026-01-02T00:00:00"/>
    <d v="2026-01-02T00:00:00"/>
    <d v="2026-02-11T00:00:00"/>
    <x v="2"/>
    <x v="0"/>
  </r>
  <r>
    <s v="AEP-93931"/>
    <s v="Melba Gibson"/>
    <s v="Top Tier Solar Solutions"/>
    <x v="0"/>
    <s v="In Service"/>
    <s v="Solar"/>
    <s v="N"/>
    <n v="4.8600000000000003"/>
    <n v="4.8600000000000003"/>
    <s v="034330158"/>
    <n v="1"/>
    <n v="435927649"/>
    <m/>
    <s v="R"/>
    <n v="10"/>
    <n v="22"/>
    <s v="D"/>
    <n v="3001101"/>
    <n v="38.4559967"/>
    <n v="-82.694316700000002"/>
    <s v="38830068A00343"/>
    <s v="PJM"/>
    <s v="Kentucky Power"/>
    <s v="KY"/>
    <s v="State"/>
    <s v="N/A"/>
    <s v="KY Power"/>
    <s v="Net Metering"/>
    <s v="BTM"/>
    <s v="AEPDER 25-04179"/>
    <d v="2025-07-22T00:00:00"/>
    <d v="2025-07-21T00:00:00"/>
    <d v="2025-07-25T00:00:00"/>
    <d v="2025-07-10T00:00:00"/>
    <d v="2025-07-10T00:00:00"/>
    <d v="2025-10-31T00:00:00"/>
    <x v="3"/>
    <x v="0"/>
  </r>
  <r>
    <s v="AEP-93675"/>
    <s v="Jonathan Dillon"/>
    <s v="Top Tier Solar Solutions"/>
    <x v="0"/>
    <s v="In Service"/>
    <s v="Solar"/>
    <s v="N"/>
    <n v="6"/>
    <n v="7.29"/>
    <s v="036650472"/>
    <n v="1"/>
    <n v="435979691"/>
    <m/>
    <s v="R"/>
    <n v="10"/>
    <n v="15"/>
    <s v="D"/>
    <n v="3001201"/>
    <n v="38.466574999999999"/>
    <n v="-82.660529999999994"/>
    <s v="38830045B12076"/>
    <s v="PJM"/>
    <s v="Kentucky Power"/>
    <s v="KY"/>
    <s v="State"/>
    <s v="N/A"/>
    <s v="KY Power"/>
    <s v="Net Metering"/>
    <s v="BTM"/>
    <s v="AEPDER 25-03942"/>
    <d v="2025-06-09T00:00:00"/>
    <d v="2025-06-09T00:00:00"/>
    <d v="2025-06-13T00:00:00"/>
    <d v="2025-06-13T00:00:00"/>
    <d v="2025-06-13T00:00:00"/>
    <d v="2025-10-31T00:00:00"/>
    <x v="3"/>
    <x v="0"/>
  </r>
  <r>
    <s v="AEP-93889"/>
    <s v="Kevin Moore"/>
    <s v="Top Tier Solar Solutions"/>
    <x v="0"/>
    <s v="In Service"/>
    <s v="Solar"/>
    <s v="N"/>
    <n v="3.65"/>
    <n v="3.645"/>
    <s v="032750202"/>
    <n v="1"/>
    <n v="435979559"/>
    <m/>
    <s v="R"/>
    <n v="10"/>
    <n v="15"/>
    <s v="D"/>
    <n v="3002103"/>
    <n v="38.462771699999998"/>
    <n v="-82.639928299999994"/>
    <s v="38830045D26562"/>
    <s v="PJM"/>
    <s v="Kentucky Power"/>
    <s v="KY"/>
    <s v="State"/>
    <s v="N/A"/>
    <s v="KY Power"/>
    <s v="Net Metering"/>
    <s v="BTM"/>
    <s v="AEPDER 25-04137"/>
    <d v="2025-06-13T00:00:00"/>
    <d v="2025-06-13T00:00:00"/>
    <d v="2025-06-27T00:00:00"/>
    <d v="2025-06-27T00:00:00"/>
    <d v="2025-06-27T00:00:00"/>
    <d v="2026-01-09T00:00:00"/>
    <x v="2"/>
    <x v="0"/>
  </r>
  <r>
    <s v="AEP-93235"/>
    <s v="Scotty Short"/>
    <s v="Top Tier Solar Solutions"/>
    <x v="0"/>
    <s v="In Service"/>
    <s v="Solar"/>
    <s v="N"/>
    <n v="6"/>
    <n v="6.48"/>
    <s v="039285770"/>
    <n v="1"/>
    <n v="435979384"/>
    <m/>
    <s v="R"/>
    <n v="10"/>
    <n v="15"/>
    <s v="D"/>
    <n v="3001203"/>
    <n v="38.459198999999998"/>
    <n v="-82.641366000000005"/>
    <s v="38830069C14010"/>
    <s v="PJM"/>
    <s v="Kentucky Power"/>
    <s v="KY"/>
    <s v="State"/>
    <s v="N/A"/>
    <s v="KY Power"/>
    <s v="Net Metering"/>
    <s v="BTM"/>
    <s v="AEPDER 25-03543"/>
    <d v="2025-06-10T00:00:00"/>
    <d v="2025-05-28T00:00:00"/>
    <d v="2025-06-23T00:00:00"/>
    <d v="2025-06-23T00:00:00"/>
    <d v="2025-06-23T00:00:00"/>
    <d v="2025-10-16T00:00:00"/>
    <x v="3"/>
    <x v="0"/>
  </r>
  <r>
    <s v="AEP-88000"/>
    <s v="Jeremy Griffith"/>
    <s v="Top Tier Solar Solutions"/>
    <x v="0"/>
    <s v="In Service"/>
    <s v="Solar"/>
    <s v="N"/>
    <n v="10"/>
    <n v="11.9"/>
    <s v="038840004"/>
    <n v="1"/>
    <n v="435979818"/>
    <m/>
    <s v="R"/>
    <n v="20"/>
    <n v="22"/>
    <s v="D"/>
    <n v="3116703"/>
    <n v="38.522183300000002"/>
    <n v="-82.714221699999996"/>
    <s v="39831123D47639"/>
    <s v="PJM"/>
    <s v="Kentucky Power"/>
    <s v="KY"/>
    <s v="State"/>
    <s v="N/A"/>
    <s v="KY Power"/>
    <s v="Net Metering"/>
    <s v="BTM"/>
    <s v="AEPDER 24-12259"/>
    <d v="2024-12-04T00:00:00"/>
    <d v="2024-11-26T00:00:00"/>
    <d v="2024-12-05T00:00:00"/>
    <d v="2024-12-05T00:00:00"/>
    <d v="2024-12-05T00:00:00"/>
    <d v="2025-04-09T00:00:00"/>
    <x v="3"/>
    <x v="0"/>
  </r>
  <r>
    <s v="AEP-93910"/>
    <s v="Russell Duty"/>
    <s v="Top Tier Solar Solutions"/>
    <x v="0"/>
    <s v="In Service"/>
    <s v="Solar"/>
    <s v="N"/>
    <n v="3.65"/>
    <n v="3.645"/>
    <s v="035940033"/>
    <n v="1"/>
    <n v="436006763"/>
    <m/>
    <s v="C"/>
    <n v="211"/>
    <n v="211"/>
    <s v="D"/>
    <n v="3116702"/>
    <n v="38.508738299999997"/>
    <n v="-82.723505000000003"/>
    <s v="39831147D10296"/>
    <s v="PJM"/>
    <s v="Kentucky Power"/>
    <s v="KY"/>
    <s v="State"/>
    <s v="N/A"/>
    <s v="KY Power"/>
    <s v="Net Metering"/>
    <s v="BTM"/>
    <s v="AEPDER 25-04158"/>
    <d v="2025-06-16T00:00:00"/>
    <d v="2025-06-16T00:00:00"/>
    <d v="2025-06-23T00:00:00"/>
    <d v="2025-06-23T00:00:00"/>
    <d v="2025-06-23T00:00:00"/>
    <d v="2025-09-16T00:00:00"/>
    <x v="3"/>
    <x v="0"/>
  </r>
  <r>
    <s v="AEP-90582"/>
    <s v="Chris Carpenter"/>
    <s v="Top Tier Solar Solutions"/>
    <x v="0"/>
    <s v="In Service"/>
    <s v="Solar"/>
    <s v="N"/>
    <n v="17.16"/>
    <n v="21.06"/>
    <s v="038800062"/>
    <n v="1"/>
    <n v="436006996"/>
    <m/>
    <s v="R"/>
    <n v="10"/>
    <n v="15"/>
    <s v="D"/>
    <n v="3001203"/>
    <n v="38.459060000000001"/>
    <n v="-82.660973299999995"/>
    <s v="38830069A10045"/>
    <s v="PJM"/>
    <s v="Kentucky Power"/>
    <s v="KY"/>
    <s v="State"/>
    <s v="N/A"/>
    <s v="KY Power"/>
    <s v="Net Metering"/>
    <s v="BTM"/>
    <s v="AEPDER 25-01200"/>
    <d v="2025-03-11T00:00:00"/>
    <d v="2025-03-11T00:00:00"/>
    <d v="2025-03-14T00:00:00"/>
    <d v="2025-03-14T00:00:00"/>
    <d v="2025-03-14T00:00:00"/>
    <d v="2025-05-19T00:00:00"/>
    <x v="3"/>
    <x v="0"/>
  </r>
  <r>
    <s v="AEP-93944"/>
    <s v="Melissa Beck"/>
    <s v="Top Tier Solar Solutions"/>
    <x v="0"/>
    <s v="In Service"/>
    <s v="Solar"/>
    <s v="N"/>
    <n v="20.5"/>
    <n v="24.574999999999999"/>
    <s v="034926936"/>
    <n v="1"/>
    <n v="435738725"/>
    <m/>
    <s v="R"/>
    <n v="10"/>
    <n v="15"/>
    <s v="D"/>
    <n v="3007906"/>
    <n v="38.106169800000004"/>
    <n v="-82.597840099999999"/>
    <s v="38830454D27673"/>
    <s v="PJM"/>
    <s v="Kentucky Power"/>
    <s v="KY"/>
    <s v="State"/>
    <s v="N/A"/>
    <s v="KY Power"/>
    <s v="Net Metering"/>
    <s v="BTM"/>
    <s v="AEPDER 25-04189"/>
    <d v="2025-11-21T00:00:00"/>
    <d v="2025-11-21T00:00:00"/>
    <d v="2025-12-01T00:00:00"/>
    <d v="2025-12-01T00:00:00"/>
    <d v="2025-12-01T00:00:00"/>
    <d v="2025-12-01T00:00:00"/>
    <x v="3"/>
    <x v="1"/>
  </r>
  <r>
    <s v="AEP-97904"/>
    <s v="Randy Tarr"/>
    <s v="Top Tier Solar Solutions"/>
    <x v="0"/>
    <s v="In Service"/>
    <s v="Solar"/>
    <s v="N"/>
    <n v="3.24"/>
    <n v="3.24"/>
    <s v="034230039"/>
    <n v="1"/>
    <n v="436006734"/>
    <m/>
    <s v="R"/>
    <n v="10"/>
    <n v="15"/>
    <s v="D"/>
    <n v="3116702"/>
    <n v="38.512572669999997"/>
    <n v="-82.719965830000007"/>
    <s v="39831147C24602"/>
    <s v="PJM"/>
    <s v="Kentucky Power"/>
    <s v="KY"/>
    <s v="State"/>
    <s v="N/A"/>
    <s v="KY Power"/>
    <s v="Net Metering"/>
    <s v="BTM"/>
    <s v="AEPDER 25-07622"/>
    <d v="2025-11-11T00:00:00"/>
    <d v="2025-11-11T00:00:00"/>
    <d v="2025-11-17T00:00:00"/>
    <d v="2025-11-17T00:00:00"/>
    <d v="2025-11-17T00:00:00"/>
    <d v="2026-01-06T00:00:00"/>
    <x v="2"/>
    <x v="0"/>
  </r>
  <r>
    <s v="AEP-88507"/>
    <s v="Dan Fritz"/>
    <s v="Top Tier Solar Solutions"/>
    <x v="0"/>
    <s v="In Service"/>
    <s v="Solar"/>
    <s v="N"/>
    <n v="5.0999999999999996"/>
    <n v="5.0999999999999996"/>
    <s v="031350201"/>
    <n v="1"/>
    <n v="435927443"/>
    <m/>
    <s v="R"/>
    <n v="20"/>
    <n v="15"/>
    <s v="D"/>
    <n v="3002103"/>
    <n v="38.460320000000003"/>
    <n v="-82.637659999999997"/>
    <s v="38830045D26552"/>
    <s v="PJM"/>
    <s v="Kentucky Power"/>
    <s v="KY"/>
    <s v="State"/>
    <s v="N/A"/>
    <s v="KY Power"/>
    <s v="Net Metering"/>
    <s v="BTM"/>
    <s v="AEPDER 24-12605"/>
    <d v="2025-02-10T00:00:00"/>
    <d v="2025-01-23T00:00:00"/>
    <d v="2025-02-19T00:00:00"/>
    <d v="2025-02-19T00:00:00"/>
    <d v="2025-02-19T00:00:00"/>
    <d v="2025-04-02T00:00:00"/>
    <x v="3"/>
    <x v="1"/>
  </r>
  <r>
    <s v="AEP-94208"/>
    <s v="Belinda Parker"/>
    <s v="Top Tier Solar Solutions"/>
    <x v="0"/>
    <s v="In Service"/>
    <s v="Solar"/>
    <s v="N"/>
    <n v="7.6"/>
    <n v="8.5050000000000008"/>
    <s v="033610038"/>
    <n v="1"/>
    <n v="435927473"/>
    <m/>
    <s v="R"/>
    <n v="10"/>
    <n v="15"/>
    <s v="D"/>
    <n v="3010601"/>
    <n v="38.519393299999997"/>
    <n v="-82.712140000000005"/>
    <s v="39831147C35020"/>
    <s v="PJM"/>
    <s v="Kentucky Power"/>
    <s v="KY"/>
    <s v="State"/>
    <s v="N/A"/>
    <s v="KY Power"/>
    <s v="Net Metering"/>
    <s v="BTM"/>
    <s v="AEPDER 25-04432"/>
    <d v="2025-07-15T00:00:00"/>
    <d v="2025-07-15T00:00:00"/>
    <d v="2025-07-17T00:00:00"/>
    <d v="2025-07-17T00:00:00"/>
    <d v="2025-07-17T00:00:00"/>
    <d v="2025-09-19T00:00:00"/>
    <x v="3"/>
    <x v="0"/>
  </r>
  <r>
    <s v="AEP-88651"/>
    <s v="Christopher Webb"/>
    <s v="Top Tier Solar Solutions"/>
    <x v="0"/>
    <s v="Pending Update"/>
    <s v="Solar"/>
    <s v="N"/>
    <n v="10"/>
    <n v="11.475"/>
    <s v="033680445"/>
    <n v="1"/>
    <n v="435979338"/>
    <m/>
    <s v="R"/>
    <n v="10"/>
    <n v="15"/>
    <s v="D"/>
    <n v="3008002"/>
    <n v="38.455280000000002"/>
    <n v="-82.633475000000004"/>
    <s v="38830069C35107"/>
    <s v="PJM"/>
    <s v="Kentucky Power"/>
    <s v="KY"/>
    <s v="State"/>
    <s v="N/A"/>
    <s v="KY Power"/>
    <s v="Net Metering"/>
    <s v="BTM"/>
    <s v="AEPDER 24-12741"/>
    <d v="2024-12-18T00:00:00"/>
    <d v="2024-12-18T00:00:00"/>
    <d v="2025-01-10T00:00:00"/>
    <d v="2025-01-10T00:00:00"/>
    <d v="2025-01-10T00:00:00"/>
    <d v="2025-03-19T00:00:00"/>
    <x v="3"/>
    <x v="0"/>
  </r>
  <r>
    <s v="AEP-93976"/>
    <s v="William Brown"/>
    <s v="Top Tier Solar Solutions"/>
    <x v="0"/>
    <s v="In Service"/>
    <s v="Solar"/>
    <s v="N"/>
    <n v="7.6"/>
    <n v="9.7200000000000006"/>
    <s v="038920212"/>
    <n v="1"/>
    <n v="435979386"/>
    <m/>
    <s v="R"/>
    <n v="20"/>
    <n v="15"/>
    <s v="D"/>
    <n v="3117603"/>
    <n v="38.382919999999999"/>
    <n v="-82.697680000000005"/>
    <s v="38830140B00425"/>
    <s v="PJM"/>
    <s v="Kentucky Power"/>
    <s v="KY"/>
    <s v="State"/>
    <s v="N/A"/>
    <s v="KY Power"/>
    <s v="Net Metering"/>
    <s v="BTM"/>
    <s v="AEPDER 25-04219"/>
    <d v="2025-06-19T00:00:00"/>
    <d v="2025-06-17T00:00:00"/>
    <d v="2025-06-23T00:00:00"/>
    <d v="2025-06-23T00:00:00"/>
    <d v="2025-06-23T00:00:00"/>
    <d v="2025-08-22T00:00:00"/>
    <x v="3"/>
    <x v="0"/>
  </r>
  <r>
    <s v="AEP-92699"/>
    <s v="Dan Fritz"/>
    <s v="Top Tier Solar Solutions"/>
    <x v="0"/>
    <s v="In Service"/>
    <s v="Solar"/>
    <s v="N"/>
    <n v="5.76"/>
    <n v="5.91"/>
    <s v="031350201"/>
    <n v="1"/>
    <n v="435927443"/>
    <m/>
    <s v="R"/>
    <n v="20"/>
    <n v="15"/>
    <s v="D"/>
    <n v="3002103"/>
    <n v="38.460320000000003"/>
    <n v="-82.637659999999997"/>
    <s v="38830045D26552"/>
    <s v="PJM"/>
    <s v="Kentucky Power"/>
    <s v="KY"/>
    <s v="State"/>
    <s v="N/A"/>
    <s v="KY Power"/>
    <s v="Net Metering"/>
    <s v="BTM"/>
    <s v="AEPDER 25-03062"/>
    <d v="2025-07-29T00:00:00"/>
    <d v="2025-07-25T00:00:00"/>
    <d v="2025-07-30T00:00:00"/>
    <d v="2025-05-21T00:00:00"/>
    <d v="2025-05-21T00:00:00"/>
    <d v="2025-08-12T00:00:00"/>
    <x v="3"/>
    <x v="1"/>
  </r>
  <r>
    <s v="AEP-96584"/>
    <s v="Donna Meek"/>
    <s v="Top Tier Solar Solutions"/>
    <x v="0"/>
    <s v="In Service"/>
    <s v="Solar"/>
    <s v="N"/>
    <n v="6.08"/>
    <n v="6.0750000000000002"/>
    <s v="034590369"/>
    <n v="1"/>
    <n v="435979490"/>
    <m/>
    <s v="R"/>
    <n v="10"/>
    <n v="22"/>
    <s v="D"/>
    <n v="3001201"/>
    <n v="38.466056700000003"/>
    <n v="-82.655614999999997"/>
    <s v="38830045B33124"/>
    <s v="PJM"/>
    <s v="Kentucky Power"/>
    <s v="KY"/>
    <s v="State"/>
    <s v="N/A"/>
    <s v="KY Power"/>
    <s v="Net Metering"/>
    <s v="BTM"/>
    <s v="AEPDER 25-06533"/>
    <d v="2026-01-09T00:00:00"/>
    <d v="2026-01-09T00:00:00"/>
    <d v="2026-01-12T00:00:00"/>
    <d v="2026-01-12T00:00:00"/>
    <d v="2026-01-12T00:00:00"/>
    <d v="2026-01-16T00:00:00"/>
    <x v="2"/>
    <x v="0"/>
  </r>
  <r>
    <s v="AEP-94215"/>
    <s v="Cindy Cordial"/>
    <s v="Top Tier Solar Solutions"/>
    <x v="0"/>
    <s v="In Service"/>
    <s v="Solar"/>
    <s v="N"/>
    <n v="4.8600000000000003"/>
    <n v="4.8600000000000003"/>
    <s v="037330158"/>
    <n v="1"/>
    <n v="435927593"/>
    <m/>
    <s v="R"/>
    <n v="10"/>
    <n v="22"/>
    <s v="D"/>
    <n v="3001101"/>
    <n v="38.456524999999999"/>
    <n v="-82.693989999999999"/>
    <s v="38830068A00374"/>
    <s v="PJM"/>
    <s v="Kentucky Power"/>
    <s v="KY"/>
    <s v="State"/>
    <s v="N/A"/>
    <s v="KY Power"/>
    <s v="Net Metering"/>
    <s v="BTM"/>
    <s v="AEPDER 25-04439"/>
    <d v="2025-06-23T00:00:00"/>
    <d v="2025-06-23T00:00:00"/>
    <d v="2025-06-27T00:00:00"/>
    <d v="2025-06-27T00:00:00"/>
    <d v="2025-06-27T00:00:00"/>
    <d v="2025-10-16T00:00:00"/>
    <x v="3"/>
    <x v="0"/>
  </r>
  <r>
    <s v="AEP-98285"/>
    <s v="Bryan Ross"/>
    <s v="Top Tier Solar Solutions"/>
    <x v="0"/>
    <s v="In Service"/>
    <s v="Solar"/>
    <s v="N"/>
    <n v="13.32"/>
    <n v="19.035"/>
    <s v="034570002"/>
    <n v="1"/>
    <n v="435979503"/>
    <m/>
    <s v="R"/>
    <n v="20"/>
    <n v="22"/>
    <s v="D"/>
    <n v="3116702"/>
    <n v="38.498690000000003"/>
    <n v="-82.734306700000005"/>
    <s v="38830019A00177"/>
    <s v="PJM"/>
    <s v="Kentucky Power"/>
    <s v="KY"/>
    <s v="State"/>
    <s v="N/A"/>
    <s v="KY Power"/>
    <s v="Net Metering"/>
    <s v="BTM"/>
    <s v="AEPDER 25-07965"/>
    <d v="2025-12-17T00:00:00"/>
    <d v="2025-12-17T00:00:00"/>
    <d v="2025-12-18T00:00:00"/>
    <d v="2025-12-18T00:00:00"/>
    <d v="2025-12-18T00:00:00"/>
    <d v="2026-03-30T00:00:00"/>
    <x v="2"/>
    <x v="0"/>
  </r>
  <r>
    <s v="AEP-87580"/>
    <s v="Jessica Copass"/>
    <s v="Top Tier Solar Solutions"/>
    <x v="0"/>
    <s v="In Service"/>
    <s v="Solar"/>
    <s v="N"/>
    <n v="7.6"/>
    <n v="8.9250000000000007"/>
    <s v="037901249"/>
    <n v="1"/>
    <n v="435979357"/>
    <m/>
    <s v="R"/>
    <n v="10"/>
    <n v="15"/>
    <s v="D"/>
    <n v="3010602"/>
    <n v="38.530200000000001"/>
    <n v="-82.690920000000006"/>
    <s v="39831124B33084"/>
    <s v="PJM"/>
    <s v="Kentucky Power"/>
    <s v="KY"/>
    <s v="State"/>
    <s v="N/A"/>
    <s v="KY Power"/>
    <s v="Net Metering"/>
    <s v="BTM"/>
    <s v="AEPDER 24-12009"/>
    <d v="2024-11-21T00:00:00"/>
    <d v="2024-11-19T00:00:00"/>
    <d v="2024-11-22T00:00:00"/>
    <d v="2024-11-22T00:00:00"/>
    <d v="2024-11-22T00:00:00"/>
    <d v="2025-05-19T00:00:00"/>
    <x v="3"/>
    <x v="0"/>
  </r>
  <r>
    <s v="AEP-94252"/>
    <s v="Craig Browning"/>
    <s v="Top Tier Solar Solutions"/>
    <x v="0"/>
    <s v="In Service"/>
    <s v="Solar"/>
    <s v="N"/>
    <n v="1.45"/>
    <n v="2.0249999999999999"/>
    <s v="035201645"/>
    <n v="1"/>
    <n v="436007057"/>
    <m/>
    <s v="C"/>
    <n v="211"/>
    <n v="211"/>
    <s v="D"/>
    <n v="3116701"/>
    <n v="38.512076700000001"/>
    <n v="-82.716395000000006"/>
    <s v="39831147C45518"/>
    <s v="PJM"/>
    <s v="Kentucky Power"/>
    <s v="KY"/>
    <s v="State"/>
    <s v="N/A"/>
    <s v="KY Power"/>
    <s v="Net Metering"/>
    <s v="BTM"/>
    <s v="AEPDER 25-04471"/>
    <d v="2025-07-02T00:00:00"/>
    <d v="2025-07-02T00:00:00"/>
    <d v="2025-07-08T00:00:00"/>
    <d v="2025-07-08T00:00:00"/>
    <d v="2025-07-08T00:00:00"/>
    <d v="2025-10-16T00:00:00"/>
    <x v="3"/>
    <x v="0"/>
  </r>
  <r>
    <s v="AEP-83675"/>
    <s v="University of Pikeville"/>
    <s v="Trane"/>
    <x v="0"/>
    <s v="In Service"/>
    <s v="Solar"/>
    <s v="N"/>
    <n v="30"/>
    <n v="44.84"/>
    <s v="036853622"/>
    <n v="1"/>
    <n v="581510061"/>
    <m/>
    <s v="C"/>
    <n v="211"/>
    <n v="240"/>
    <s v="D"/>
    <n v="3403002"/>
    <n v="37.47850433"/>
    <n v="-82.520302659999999"/>
    <s v="37830048C11937"/>
    <s v="PJM"/>
    <s v="Kentucky Power"/>
    <s v="KY"/>
    <s v="State"/>
    <s v="N/A"/>
    <s v="KY Power"/>
    <s v="Net Metering"/>
    <s v="BTM"/>
    <s v="AEPDER 24-09004"/>
    <d v="2026-03-24T00:00:00"/>
    <d v="2026-03-27T00:00:00"/>
    <d v="2026-03-31T00:00:00"/>
    <d v="2026-03-31T00:00:00"/>
    <d v="2026-03-31T00:00:00"/>
    <d v="2026-05-26T00:00:00"/>
    <x v="2"/>
    <x v="0"/>
  </r>
  <r>
    <s v="AEP-94957"/>
    <s v="University of Pikeville"/>
    <s v="Trane"/>
    <x v="0"/>
    <s v="In Service"/>
    <s v="Solar"/>
    <s v="N"/>
    <n v="10.050000000000001"/>
    <n v="16.52"/>
    <s v="039130281"/>
    <n v="1"/>
    <n v="535501180"/>
    <m/>
    <s v="P"/>
    <n v="213"/>
    <n v="211"/>
    <s v="D"/>
    <n v="3403002"/>
    <n v="37.480713299999998"/>
    <n v="-82.520849999999996"/>
    <s v="37830024D20318"/>
    <s v="PJM"/>
    <s v="Kentucky Power"/>
    <s v="KY"/>
    <s v="State"/>
    <s v="N/A"/>
    <s v="KY Power"/>
    <s v="Net Metering"/>
    <s v="BTM"/>
    <s v="AEPDER 25-05119"/>
    <d v="2026-03-02T00:00:00"/>
    <d v="2026-03-10T00:00:00"/>
    <d v="2026-03-20T00:00:00"/>
    <d v="2026-03-20T00:00:00"/>
    <d v="2026-03-20T00:00:00"/>
    <d v="2026-03-30T00:00:00"/>
    <x v="2"/>
    <x v="0"/>
  </r>
  <r>
    <s v="AEP-83608"/>
    <s v="University of Pikeville"/>
    <s v="Trane"/>
    <x v="0"/>
    <s v="In Service"/>
    <s v="Solar"/>
    <s v="N"/>
    <n v="30"/>
    <n v="44.25"/>
    <s v="035293975"/>
    <n v="1"/>
    <n v="582450847"/>
    <m/>
    <s v="C"/>
    <n v="211"/>
    <n v="240"/>
    <s v="D"/>
    <n v="3403002"/>
    <n v="37.479190000000003"/>
    <n v="-82.522061699999995"/>
    <s v="37830048A30764"/>
    <s v="PJM"/>
    <s v="Kentucky Power"/>
    <s v="KY"/>
    <s v="State"/>
    <s v="N/A"/>
    <s v="KY Power"/>
    <s v="Net Metering"/>
    <s v="BTM"/>
    <s v="AEPDER 24-08938"/>
    <d v="2026-03-24T00:00:00"/>
    <d v="2026-03-27T00:00:00"/>
    <d v="2026-03-31T00:00:00"/>
    <d v="2026-03-31T00:00:00"/>
    <d v="2026-03-31T00:00:00"/>
    <d v="2026-06-10T00:00:00"/>
    <x v="2"/>
    <x v="0"/>
  </r>
  <r>
    <s v="AEP-17497"/>
    <s v="Carolyn Henderson"/>
    <s v="Tungsten Electric"/>
    <x v="0"/>
    <s v="In Service"/>
    <s v="Solar"/>
    <s v="N"/>
    <n v="1.92"/>
    <n v="2.56"/>
    <s v="033330372"/>
    <n v="1"/>
    <n v="484785824"/>
    <m/>
    <s v="R"/>
    <n v="10"/>
    <n v="15"/>
    <s v="D"/>
    <n v="3000801"/>
    <n v="38.237234999999998"/>
    <n v="-83.354943329999998"/>
    <s v="38830292B00096"/>
    <s v="PJM"/>
    <s v="Kentucky Power"/>
    <s v="KY"/>
    <s v="State"/>
    <s v="N/A"/>
    <s v="KY Power"/>
    <s v="Net Metering"/>
    <s v="BTM"/>
    <s v="AEPDER 20-03274"/>
    <d v="2020-11-17T00:00:00"/>
    <d v="2020-11-17T00:00:00"/>
    <d v="2021-04-08T00:00:00"/>
    <d v="2021-04-12T00:00:00"/>
    <d v="2021-04-12T00:00:00"/>
    <d v="2021-05-17T00:00:00"/>
    <x v="1"/>
    <x v="0"/>
  </r>
  <r>
    <s v="AEP-89261"/>
    <s v="Patricia Howard"/>
    <s v="Universal Solar Direct"/>
    <x v="0"/>
    <s v="In Service"/>
    <s v="Solar"/>
    <s v="N"/>
    <n v="6.38"/>
    <n v="8.1999999999999993"/>
    <s v="036300342"/>
    <n v="1"/>
    <n v="436006584"/>
    <m/>
    <s v="R"/>
    <n v="20"/>
    <n v="22"/>
    <s v="D"/>
    <n v="3401103"/>
    <n v="37.752191699999997"/>
    <n v="-83.027078299999999"/>
    <n v="38830852000207"/>
    <s v="PJM"/>
    <s v="Kentucky Power"/>
    <s v="KY"/>
    <s v="State"/>
    <s v="N/A"/>
    <s v="KY Power"/>
    <s v="Net Metering"/>
    <s v="BTM"/>
    <s v="AEPDER 25-00237"/>
    <d v="2025-02-25T00:00:00"/>
    <d v="2025-02-19T00:00:00"/>
    <d v="2025-02-28T00:00:00"/>
    <d v="2025-02-28T00:00:00"/>
    <d v="2025-02-28T00:00:00"/>
    <d v="2025-06-03T00:00:00"/>
    <x v="3"/>
    <x v="0"/>
  </r>
  <r>
    <s v="AEP-72552"/>
    <s v="Logan Tucker"/>
    <s v="War Dogs Outdoor Services"/>
    <x v="0"/>
    <s v="In Service"/>
    <s v="Solar"/>
    <s v="N"/>
    <n v="6.4"/>
    <n v="8.8000000000000007"/>
    <s v="038000490"/>
    <n v="1"/>
    <n v="535500456"/>
    <m/>
    <s v="R"/>
    <n v="10"/>
    <n v="15"/>
    <s v="D"/>
    <n v="3401703"/>
    <n v="37.257181699999997"/>
    <n v="-82.426823299999995"/>
    <n v="37820266000181"/>
    <s v="PJM"/>
    <s v="Kentucky Power"/>
    <s v="KY"/>
    <s v="State"/>
    <s v="N/A"/>
    <s v="KY Power"/>
    <s v="Net Metering"/>
    <s v="BTM"/>
    <s v="AEPDER 24-01141"/>
    <d v="2024-02-20T00:00:00"/>
    <d v="2024-02-15T00:00:00"/>
    <d v="2024-02-20T00:00:00"/>
    <d v="2024-02-20T00:00:00"/>
    <d v="2024-02-20T00:00:00"/>
    <d v="2024-03-04T00:00:00"/>
    <x v="0"/>
    <x v="0"/>
  </r>
  <r>
    <s v="AEP-67246"/>
    <s v="Thomas Horn"/>
    <s v="War Dogs Outdoor Services"/>
    <x v="0"/>
    <s v="In Service"/>
    <s v="Solar"/>
    <s v="N"/>
    <n v="6.4"/>
    <n v="8.8000000000000007"/>
    <s v="031455260"/>
    <n v="1"/>
    <n v="535500422"/>
    <m/>
    <s v="R"/>
    <n v="20"/>
    <n v="15"/>
    <s v="D"/>
    <n v="3120103"/>
    <n v="37.532539999999997"/>
    <n v="-82.624653300000006"/>
    <s v="38831126A00287"/>
    <s v="PJM"/>
    <s v="Kentucky Power"/>
    <s v="KY"/>
    <s v="State"/>
    <s v="N/A"/>
    <s v="KY Power"/>
    <s v="Net Metering"/>
    <s v="BTM"/>
    <s v="AEPDER 23-11812"/>
    <d v="2023-10-20T00:00:00"/>
    <d v="2023-10-18T00:00:00"/>
    <d v="2023-10-20T00:00:00"/>
    <d v="2023-10-20T00:00:00"/>
    <d v="2023-10-20T00:00:00"/>
    <d v="2024-02-16T00:00:00"/>
    <x v="0"/>
    <x v="0"/>
  </r>
  <r>
    <s v="AEP-56150"/>
    <s v="James Darby"/>
    <s v="War Dogs Outdoor Services"/>
    <x v="0"/>
    <s v="In Service"/>
    <s v="Solar"/>
    <s v="N"/>
    <n v="8.3800000000000008"/>
    <n v="9.7200000000000006"/>
    <s v="034157719"/>
    <n v="1"/>
    <n v="436006723"/>
    <m/>
    <s v="R"/>
    <n v="20"/>
    <n v="15"/>
    <s v="D"/>
    <n v="3000202"/>
    <n v="38.188769999999998"/>
    <n v="-82.621303299999994"/>
    <n v="38830358000072"/>
    <s v="PJM"/>
    <s v="Kentucky Power"/>
    <s v="KY"/>
    <s v="State"/>
    <s v="N/A"/>
    <s v="KY Power"/>
    <s v="Net Metering"/>
    <s v="BTM"/>
    <s v="AEPDER 23-02499"/>
    <d v="2023-03-23T00:00:00"/>
    <d v="2023-03-15T00:00:00"/>
    <d v="2023-03-24T00:00:00"/>
    <d v="2023-03-24T00:00:00"/>
    <d v="2023-03-24T00:00:00"/>
    <d v="2024-03-14T00:00:00"/>
    <x v="0"/>
    <x v="0"/>
  </r>
  <r>
    <s v="AEP-69985"/>
    <s v="Mary Tackett"/>
    <s v="War Dogs Outdoor Services"/>
    <x v="0"/>
    <s v="In Service"/>
    <s v="Solar"/>
    <s v="N"/>
    <n v="6.91"/>
    <n v="7.92"/>
    <s v="039460383"/>
    <n v="1"/>
    <n v="535500830"/>
    <m/>
    <s v="R"/>
    <n v="20"/>
    <n v="22"/>
    <s v="D"/>
    <n v="3409502"/>
    <n v="37.202923300000002"/>
    <n v="-82.579301700000002"/>
    <n v="37830359000024"/>
    <s v="PJM"/>
    <s v="Kentucky Power"/>
    <s v="KY"/>
    <s v="State"/>
    <s v="N/A"/>
    <s v="KY Power"/>
    <s v="Net Metering"/>
    <s v="BTM"/>
    <s v="AEPDER 23-13612"/>
    <d v="2023-12-28T00:00:00"/>
    <d v="2023-12-28T00:00:00"/>
    <d v="2024-01-02T00:00:00"/>
    <d v="2024-01-02T00:00:00"/>
    <d v="2024-01-02T00:00:00"/>
    <d v="2024-03-15T00:00:00"/>
    <x v="0"/>
    <x v="0"/>
  </r>
  <r>
    <s v="AEP-00008"/>
    <s v="U S Army Corps of Engineers"/>
    <s v="Wilderness Trace Solar"/>
    <x v="0"/>
    <s v="In Service"/>
    <s v="Solar"/>
    <s v="N"/>
    <n v="20"/>
    <n v="21"/>
    <s v="031810458"/>
    <n v="1"/>
    <n v="441099775"/>
    <m/>
    <s v="P"/>
    <n v="216"/>
    <n v="211"/>
    <s v="D"/>
    <n v="3000203"/>
    <n v="38.125135"/>
    <n v="-82.693533299999999"/>
    <n v="38830452000120"/>
    <s v="PJM"/>
    <s v="Kentucky Power"/>
    <s v="KY"/>
    <s v="State"/>
    <s v="N/A"/>
    <s v="KY Power"/>
    <s v="Net Metering"/>
    <s v="BTM"/>
    <m/>
    <d v="2019-09-19T00:00:00"/>
    <d v="2019-09-19T00:00:00"/>
    <m/>
    <d v="2019-09-30T00:00:00"/>
    <d v="2019-09-30T00:00:00"/>
    <d v="2019-12-27T00:00:00"/>
    <x v="5"/>
    <x v="0"/>
  </r>
  <r>
    <s v="AEP-00078"/>
    <s v="Mountain Truck Parts - James Hubbard"/>
    <s v="Wilderness Trace Solar"/>
    <x v="0"/>
    <s v="In Service"/>
    <s v="Solar"/>
    <s v="N"/>
    <n v="42.6"/>
    <n v="42.6"/>
    <s v="037538738"/>
    <n v="1"/>
    <n v="482815523"/>
    <m/>
    <s v="C"/>
    <n v="211"/>
    <n v="211"/>
    <s v="D"/>
    <n v="3308602"/>
    <n v="37.187489165999999"/>
    <n v="-82.898761829999998"/>
    <s v="37830375A00153"/>
    <s v="PJM"/>
    <s v="Kentucky Power"/>
    <s v="KY"/>
    <s v="State"/>
    <s v="N/A"/>
    <s v="KY Power"/>
    <s v="Net Metering"/>
    <s v="BTM"/>
    <m/>
    <d v="2019-12-06T00:00:00"/>
    <d v="2019-12-06T00:00:00"/>
    <m/>
    <d v="2020-01-20T00:00:00"/>
    <d v="2020-01-20T00:00:00"/>
    <d v="2019-10-24T00:00:00"/>
    <x v="5"/>
    <x v="0"/>
  </r>
  <r>
    <s v="AEP-00050"/>
    <s v="KCTCS Big Sandy"/>
    <s v="Wilderness Trace Solar Inc"/>
    <x v="0"/>
    <s v="In Service"/>
    <s v="Solar"/>
    <s v="N"/>
    <n v="30"/>
    <n v="34.6"/>
    <s v="035370579"/>
    <n v="1"/>
    <n v="582450768"/>
    <m/>
    <s v="P"/>
    <n v="213"/>
    <n v="240"/>
    <s v="D"/>
    <n v="3403302"/>
    <n v="37.688386700000002"/>
    <n v="-82.779285000000002"/>
    <s v="38830930B40313"/>
    <s v="PJM"/>
    <s v="Kentucky Power"/>
    <s v="KY"/>
    <s v="State"/>
    <s v="N/A"/>
    <s v="KY Power"/>
    <s v="Net Metering"/>
    <s v="BTM"/>
    <m/>
    <d v="2018-10-17T00:00:00"/>
    <d v="2018-10-17T00:00:00"/>
    <m/>
    <d v="2018-11-02T00:00:00"/>
    <d v="2018-11-02T00:00:00"/>
    <d v="2019-09-26T00:00:00"/>
    <x v="5"/>
    <x v="0"/>
  </r>
  <r>
    <s v="AEP-49774"/>
    <s v="james mills"/>
    <s v="eafky"/>
    <x v="0"/>
    <s v="In Service"/>
    <s v="Solar"/>
    <s v="N"/>
    <n v="14.85"/>
    <n v="14.85"/>
    <s v="035785663"/>
    <n v="1"/>
    <n v="435927442"/>
    <m/>
    <s v="R"/>
    <n v="20"/>
    <n v="15"/>
    <s v="D"/>
    <n v="3420102"/>
    <n v="37.811886700000002"/>
    <n v="-82.804053300000007"/>
    <s v="38830809C10105"/>
    <s v="PJM"/>
    <s v="Kentucky Power"/>
    <s v="KY"/>
    <s v="State"/>
    <s v="N/A"/>
    <s v="KY Power"/>
    <s v="Net Metering"/>
    <s v="BTM"/>
    <s v="AEPDER 22-15045"/>
    <d v="2022-12-02T00:00:00"/>
    <d v="2022-12-02T00:00:00"/>
    <d v="2023-01-06T00:00:00"/>
    <d v="2023-01-06T00:00:00"/>
    <d v="2023-01-06T00:00:00"/>
    <d v="2023-02-14T00:00:00"/>
    <x v="6"/>
    <x v="0"/>
  </r>
  <r>
    <s v="AEP-19870"/>
    <s v="Whitney &amp; Zayntavious Johns-Morrison"/>
    <s v="icon solar"/>
    <x v="0"/>
    <s v="In Service"/>
    <s v="Solar"/>
    <s v="N"/>
    <n v="11.6"/>
    <n v="13.2"/>
    <s v="038440428"/>
    <n v="1"/>
    <n v="484785750"/>
    <m/>
    <s v="R"/>
    <n v="20"/>
    <n v="22"/>
    <s v="D"/>
    <n v="3008701"/>
    <n v="38.327148665999999"/>
    <n v="-82.667100329999997"/>
    <n v="38830212000184"/>
    <s v="PJM"/>
    <s v="Kentucky Power"/>
    <s v="KY"/>
    <s v="State"/>
    <s v="N/A"/>
    <s v="KY Power"/>
    <s v="Net Metering"/>
    <s v="BTM"/>
    <s v="AEPDER 21-00766"/>
    <d v="2021-02-16T00:00:00"/>
    <d v="2021-02-04T00:00:00"/>
    <d v="2021-02-17T00:00:00"/>
    <d v="2021-02-17T00:00:00"/>
    <d v="2021-02-17T00:00:00"/>
    <d v="2021-03-26T00:00:00"/>
    <x v="1"/>
    <x v="0"/>
  </r>
  <r>
    <s v="AEP-00068"/>
    <s v="Amber Parnell"/>
    <m/>
    <x v="0"/>
    <s v="In Service"/>
    <s v="Solar"/>
    <s v="N"/>
    <n v="7.6"/>
    <n v="9.3000000000000007"/>
    <s v="034900518"/>
    <n v="1"/>
    <n v="482815390"/>
    <m/>
    <s v="R"/>
    <n v="10"/>
    <n v="22"/>
    <s v="D"/>
    <n v="3308602"/>
    <n v="37.154440399999999"/>
    <n v="-82.938590899999994"/>
    <s v="37830398B00106"/>
    <s v="PJM"/>
    <s v="Kentucky Power"/>
    <s v="KY"/>
    <s v="State"/>
    <s v="N/A"/>
    <s v="KY Power"/>
    <s v="Net Metering"/>
    <s v="BTM"/>
    <m/>
    <d v="2018-01-09T00:00:00"/>
    <d v="2018-01-09T00:00:00"/>
    <m/>
    <d v="2018-01-09T00:00:00"/>
    <d v="2018-01-09T00:00:00"/>
    <d v="2018-01-25T00:00:00"/>
    <x v="10"/>
    <x v="0"/>
  </r>
  <r>
    <s v="AEP-00052"/>
    <s v="Daniel Maynard"/>
    <m/>
    <x v="0"/>
    <s v="In Service"/>
    <s v="Solar"/>
    <s v="N"/>
    <n v="10"/>
    <n v="11.2"/>
    <s v="039180117"/>
    <n v="1"/>
    <n v="436006681"/>
    <m/>
    <s v="R"/>
    <n v="10"/>
    <n v="22"/>
    <s v="D"/>
    <n v="3000701"/>
    <n v="38.6342967"/>
    <n v="-82.869399999999999"/>
    <s v="39831000B00146"/>
    <s v="PJM"/>
    <s v="Kentucky Power"/>
    <s v="KY"/>
    <s v="State"/>
    <s v="N/A"/>
    <s v="KY Power"/>
    <s v="Net Metering"/>
    <s v="BTM"/>
    <m/>
    <d v="2019-05-31T00:00:00"/>
    <d v="2019-05-03T00:00:00"/>
    <d v="2019-05-31T00:00:00"/>
    <d v="2019-05-31T00:00:00"/>
    <d v="2019-05-31T00:00:00"/>
    <d v="2019-06-11T00:00:00"/>
    <x v="5"/>
    <x v="0"/>
  </r>
  <r>
    <s v="AEP-00073"/>
    <s v="Breedings Plumbing &amp; Electric"/>
    <m/>
    <x v="0"/>
    <s v="In Service"/>
    <s v="Solar"/>
    <s v="N"/>
    <n v="43.2"/>
    <n v="45.2"/>
    <s v="031160484"/>
    <n v="1"/>
    <n v="456794109"/>
    <m/>
    <s v="C"/>
    <n v="212"/>
    <n v="211"/>
    <s v="D"/>
    <n v="3308602"/>
    <n v="37.189858299999997"/>
    <n v="-82.895641699999999"/>
    <s v="37830351D00245"/>
    <s v="PJM"/>
    <s v="Kentucky Power"/>
    <s v="KY"/>
    <s v="State"/>
    <s v="N/A"/>
    <s v="KY Power"/>
    <s v="Net Metering"/>
    <s v="BTM"/>
    <m/>
    <d v="2020-01-22T00:00:00"/>
    <d v="2020-01-22T00:00:00"/>
    <m/>
    <m/>
    <d v="2000-01-01T00:00:00"/>
    <d v="2020-01-22T00:00:00"/>
    <x v="8"/>
    <x v="0"/>
  </r>
  <r>
    <s v="AEP-00054"/>
    <s v="Appal Shop"/>
    <m/>
    <x v="0"/>
    <s v="In Service"/>
    <s v="Solar"/>
    <s v="N"/>
    <n v="30"/>
    <n v="55.7"/>
    <s v="039300303"/>
    <n v="1"/>
    <n v="435943521"/>
    <m/>
    <s v="C"/>
    <n v="212"/>
    <n v="211"/>
    <s v="D"/>
    <n v="3309101"/>
    <n v="37.116883299999998"/>
    <n v="-82.821863300000004"/>
    <s v="37830449A40363"/>
    <s v="PJM"/>
    <s v="Kentucky Power"/>
    <s v="KY"/>
    <s v="State"/>
    <s v="N/A"/>
    <s v="KY Power"/>
    <s v="Net Metering"/>
    <s v="BTM"/>
    <m/>
    <d v="2020-06-02T00:00:00"/>
    <d v="2020-06-02T00:00:00"/>
    <m/>
    <m/>
    <d v="2000-01-01T00:00:00"/>
    <d v="2020-06-02T00:00:00"/>
    <x v="8"/>
    <x v="0"/>
  </r>
  <r>
    <s v="AEP-00029"/>
    <s v="Bill Pollard"/>
    <m/>
    <x v="0"/>
    <s v="In Service"/>
    <s v="Solar"/>
    <s v="N"/>
    <n v="7"/>
    <n v="7.6"/>
    <s v="030754225"/>
    <n v="1"/>
    <n v="428777428"/>
    <m/>
    <s v="R"/>
    <n v="20"/>
    <n v="22"/>
    <s v="D"/>
    <n v="3308502"/>
    <n v="37.287493599999998"/>
    <n v="-83.2258523"/>
    <s v="37830247C21211"/>
    <s v="PJM"/>
    <s v="Kentucky Power"/>
    <s v="KY"/>
    <s v="State"/>
    <s v="N/A"/>
    <s v="KY Power"/>
    <s v="Net Metering"/>
    <s v="BTM"/>
    <m/>
    <d v="2018-03-05T00:00:00"/>
    <d v="2018-03-05T00:00:00"/>
    <m/>
    <d v="2018-03-05T00:00:00"/>
    <d v="2018-03-05T00:00:00"/>
    <d v="2018-03-19T00:00:00"/>
    <x v="10"/>
    <x v="0"/>
  </r>
  <r>
    <m/>
    <m/>
    <m/>
    <x v="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x v="18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7EBD25C-0233-493A-A825-597EBFE1DE05}" name="PivotTable3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F13:G15" firstHeaderRow="1" firstDataRow="1" firstDataCol="1" rowPageCount="1" colPageCount="1"/>
  <pivotFields count="38">
    <pivotField showAll="0"/>
    <pivotField showAll="0"/>
    <pivotField showAll="0"/>
    <pivotField axis="axisRow" showAll="0">
      <items count="3">
        <item x="0"/>
        <item x="1"/>
        <item t="default"/>
      </items>
    </pivotField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Page" multipleItemSelectionAllowed="1" showAll="0">
      <items count="20">
        <item x="15"/>
        <item x="11"/>
        <item x="13"/>
        <item x="17"/>
        <item x="12"/>
        <item x="4"/>
        <item x="16"/>
        <item x="14"/>
        <item x="9"/>
        <item x="10"/>
        <item x="5"/>
        <item x="8"/>
        <item x="1"/>
        <item x="7"/>
        <item x="6"/>
        <item x="0"/>
        <item x="3"/>
        <item x="2"/>
        <item h="1" x="18"/>
        <item t="default"/>
      </items>
    </pivotField>
    <pivotField showAll="0">
      <items count="4">
        <item x="1"/>
        <item x="0"/>
        <item x="2"/>
        <item t="default"/>
      </items>
    </pivotField>
  </pivotFields>
  <rowFields count="1">
    <field x="3"/>
  </rowFields>
  <rowItems count="2">
    <i>
      <x/>
    </i>
    <i t="grand">
      <x/>
    </i>
  </rowItems>
  <colItems count="1">
    <i/>
  </colItems>
  <pageFields count="1">
    <pageField fld="36" hier="-1"/>
  </pageFields>
  <dataFields count="1">
    <dataField name="Sum of Total Capacity kW (AC)" fld="7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7D77408-800F-428F-B26A-E26D2B807319}" name="PivotTable2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F3:G5" firstHeaderRow="1" firstDataRow="1" firstDataCol="1" rowPageCount="1" colPageCount="1"/>
  <pivotFields count="38">
    <pivotField showAll="0"/>
    <pivotField showAll="0"/>
    <pivotField showAll="0"/>
    <pivotField axis="axisRow" showAll="0">
      <items count="3">
        <item x="0"/>
        <item x="1"/>
        <item t="default"/>
      </items>
    </pivotField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Page" multipleItemSelectionAllowed="1" showAll="0">
      <items count="20">
        <item x="15"/>
        <item x="11"/>
        <item x="13"/>
        <item x="17"/>
        <item x="12"/>
        <item x="4"/>
        <item x="16"/>
        <item x="14"/>
        <item x="9"/>
        <item x="10"/>
        <item x="5"/>
        <item x="8"/>
        <item x="1"/>
        <item x="7"/>
        <item x="6"/>
        <item x="0"/>
        <item x="3"/>
        <item h="1" x="2"/>
        <item h="1" x="18"/>
        <item t="default"/>
      </items>
    </pivotField>
    <pivotField showAll="0">
      <items count="4">
        <item x="1"/>
        <item x="0"/>
        <item x="2"/>
        <item t="default"/>
      </items>
    </pivotField>
  </pivotFields>
  <rowFields count="1">
    <field x="3"/>
  </rowFields>
  <rowItems count="2">
    <i>
      <x/>
    </i>
    <i t="grand">
      <x/>
    </i>
  </rowItems>
  <colItems count="1">
    <i/>
  </colItems>
  <pageFields count="1">
    <pageField fld="36" hier="-1"/>
  </pageFields>
  <dataFields count="1">
    <dataField name="Sum of Total Capacity kW (AC)" fld="7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19F3B34-0EFB-4FA3-AB76-A48167A05E3C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C23" firstHeaderRow="0" firstDataRow="1" firstDataCol="1"/>
  <pivotFields count="38"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20">
        <item x="15"/>
        <item x="11"/>
        <item x="13"/>
        <item x="17"/>
        <item x="12"/>
        <item x="4"/>
        <item x="16"/>
        <item x="14"/>
        <item x="9"/>
        <item x="10"/>
        <item x="5"/>
        <item x="8"/>
        <item x="1"/>
        <item x="7"/>
        <item x="6"/>
        <item x="0"/>
        <item x="3"/>
        <item x="2"/>
        <item x="18"/>
        <item t="default"/>
      </items>
    </pivotField>
    <pivotField showAll="0"/>
  </pivotFields>
  <rowFields count="1">
    <field x="36"/>
  </rowFields>
  <rowItems count="2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 t="grand">
      <x/>
    </i>
  </rowItems>
  <colFields count="1">
    <field x="-2"/>
  </colFields>
  <colItems count="2">
    <i>
      <x/>
    </i>
    <i i="1">
      <x v="1"/>
    </i>
  </colItems>
  <dataFields count="2">
    <dataField name="Count of Total Capacity kW" fld="7" subtotal="count" baseField="36" baseItem="0"/>
    <dataField name="Sum of Total Capacity kW (AC)" fld="7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DF5BE7-977A-4F6C-B21B-1E05DAFCD11E}" name="Table1" displayName="Table1" ref="A1:W432" totalsRowShown="0">
  <autoFilter ref="A1:W432" xr:uid="{00DF5BE7-977A-4F6C-B21B-1E05DAFCD11E}"/>
  <tableColumns count="23">
    <tableColumn id="1" xr3:uid="{9771C492-0B16-4B6C-94ED-FA0B499D29BF}" name="Project Number"/>
    <tableColumn id="4" xr3:uid="{43E29101-9332-461D-99CA-3752B3DF4447}" name="Status Group"/>
    <tableColumn id="5" xr3:uid="{ACF38574-46CF-460E-AC08-28D0156FDD19}" name="Status Detail"/>
    <tableColumn id="6" xr3:uid="{E00ECB5C-A52C-4F77-8CA7-C3ECD77BAC37}" name="Gen Fuel Type"/>
    <tableColumn id="7" xr3:uid="{DDFE5D52-284C-49A6-AC6F-259620D5F32E}" name="Energy Storage"/>
    <tableColumn id="8" xr3:uid="{AE815A66-6E51-46B3-8DFC-7027D8BA24D3}" name="Total Capacity kW (AC)"/>
    <tableColumn id="9" xr3:uid="{D1A32324-B92D-4CA3-9DFC-4D7514A7CA60}" name="Total Capacity kW (DC)"/>
    <tableColumn id="14" xr3:uid="{3858E503-FE48-470A-BF0A-298F16ED7FCE}" name="Account Class"/>
    <tableColumn id="22" xr3:uid="{0358E409-8CF7-4C9D-9FDE-D19054AB1F80}" name="RTO"/>
    <tableColumn id="23" xr3:uid="{DCEBBFA7-320C-4FEF-981D-EAC879F2AF28}" name="Operating Company"/>
    <tableColumn id="24" xr3:uid="{DC3D4589-27F3-472F-9E58-682ACDC7B120}" name="State"/>
    <tableColumn id="25" xr3:uid="{82BADD0E-4950-40E5-93E1-C17455A4771A}" name="Jurisdiction"/>
    <tableColumn id="26" xr3:uid="{A5329AD7-4768-4CC4-AB74-534F7524EC49}" name="Tariff Option"/>
    <tableColumn id="27" xr3:uid="{C9DFEFF8-1574-414F-B548-ADCBFA787822}" name="Tariff Participation"/>
    <tableColumn id="28" xr3:uid="{4639EB52-1BAD-4A0F-8450-7AC40BAA0EC6}" name="Tariff Program"/>
    <tableColumn id="29" xr3:uid="{CA550173-409D-499A-B8BE-2DB56279A5C5}" name="Tariff Service"/>
    <tableColumn id="31" xr3:uid="{93EE81F3-5FE8-463A-B8C2-6618E3F492AD}" name="App Received Date" dataDxfId="6"/>
    <tableColumn id="32" xr3:uid="{0E55FB3E-272C-43B6-B50F-3E29747093E4}" name="App Submit Date" dataDxfId="5"/>
    <tableColumn id="33" xr3:uid="{E16850B3-381E-450E-9E93-9F7B42B9ED81}" name="App Verify Date"/>
    <tableColumn id="34" xr3:uid="{4897DBFE-7B87-4A3B-9DC7-D4E674140890}" name="Approval Date" dataDxfId="4"/>
    <tableColumn id="35" xr3:uid="{AC78F57F-4E77-4018-9494-44C958EEB6F4}" name="IA Effective Date" dataDxfId="3"/>
    <tableColumn id="36" xr3:uid="{FEBC06C1-986E-4D3E-9731-2F535668F56C}" name="In Service Date" dataDxfId="2"/>
    <tableColumn id="37" xr3:uid="{05EEA2F3-51F8-4F43-B617-AFB9ABE3BF65}" name="In Service Year" dataDxfId="1">
      <calculatedColumnFormula>IF(YEAR(Table1[[#This Row],[In Service Date]])= 1900, "Not in Service", YEAR(Table1[[#This Row],[In Service Date]]))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6FCC7-6A0E-4A4B-B546-97C1324C5ACB}">
  <dimension ref="A1:N23"/>
  <sheetViews>
    <sheetView tabSelected="1" workbookViewId="0">
      <selection activeCell="R15" sqref="R15"/>
    </sheetView>
  </sheetViews>
  <sheetFormatPr defaultRowHeight="14.5" x14ac:dyDescent="0.35"/>
  <cols>
    <col min="1" max="1" width="12.90625" bestFit="1" customWidth="1"/>
    <col min="2" max="2" width="30" bestFit="1" customWidth="1"/>
    <col min="3" max="3" width="27.36328125" bestFit="1" customWidth="1"/>
    <col min="6" max="6" width="13.08984375" bestFit="1" customWidth="1"/>
    <col min="7" max="7" width="27.36328125" bestFit="1" customWidth="1"/>
    <col min="8" max="11" width="4.81640625" bestFit="1" customWidth="1"/>
    <col min="12" max="12" width="19.26953125" customWidth="1"/>
    <col min="13" max="13" width="17.7265625" bestFit="1" customWidth="1"/>
    <col min="14" max="14" width="12.90625" bestFit="1" customWidth="1"/>
    <col min="15" max="15" width="4.81640625" bestFit="1" customWidth="1"/>
    <col min="16" max="17" width="5.81640625" bestFit="1" customWidth="1"/>
    <col min="18" max="19" width="6.81640625" bestFit="1" customWidth="1"/>
    <col min="20" max="20" width="5.81640625" bestFit="1" customWidth="1"/>
    <col min="21" max="22" width="6.81640625" bestFit="1" customWidth="1"/>
    <col min="23" max="23" width="7.81640625" bestFit="1" customWidth="1"/>
    <col min="24" max="24" width="6.81640625" bestFit="1" customWidth="1"/>
    <col min="25" max="25" width="6.90625" bestFit="1" customWidth="1"/>
    <col min="26" max="26" width="10.7265625" bestFit="1" customWidth="1"/>
  </cols>
  <sheetData>
    <row r="1" spans="1:14" x14ac:dyDescent="0.35">
      <c r="F1" s="2" t="s">
        <v>469</v>
      </c>
      <c r="G1" t="s">
        <v>475</v>
      </c>
    </row>
    <row r="3" spans="1:14" x14ac:dyDescent="0.35">
      <c r="A3" s="2" t="s">
        <v>470</v>
      </c>
      <c r="B3" t="s">
        <v>474</v>
      </c>
      <c r="C3" t="s">
        <v>473</v>
      </c>
      <c r="F3" s="2" t="s">
        <v>470</v>
      </c>
      <c r="G3" t="s">
        <v>473</v>
      </c>
    </row>
    <row r="4" spans="1:14" ht="15" thickBot="1" x14ac:dyDescent="0.4">
      <c r="A4" s="3">
        <v>2006</v>
      </c>
      <c r="B4">
        <v>2</v>
      </c>
      <c r="C4">
        <v>23.24</v>
      </c>
      <c r="F4" s="3" t="s">
        <v>23</v>
      </c>
      <c r="G4" s="14">
        <v>5380.2899999999972</v>
      </c>
    </row>
    <row r="5" spans="1:14" x14ac:dyDescent="0.35">
      <c r="A5" s="3">
        <v>2008</v>
      </c>
      <c r="B5">
        <v>1</v>
      </c>
      <c r="C5">
        <v>1.2</v>
      </c>
      <c r="F5" s="3" t="s">
        <v>472</v>
      </c>
      <c r="G5" s="14">
        <v>5380.2899999999972</v>
      </c>
      <c r="L5" s="4"/>
      <c r="M5" s="5"/>
      <c r="N5" s="6"/>
    </row>
    <row r="6" spans="1:14" x14ac:dyDescent="0.35">
      <c r="A6" s="3">
        <v>2011</v>
      </c>
      <c r="B6">
        <v>1</v>
      </c>
      <c r="C6">
        <v>5</v>
      </c>
      <c r="L6" s="7" t="s">
        <v>476</v>
      </c>
      <c r="M6">
        <v>1347</v>
      </c>
      <c r="N6" s="8"/>
    </row>
    <row r="7" spans="1:14" x14ac:dyDescent="0.35">
      <c r="A7" s="3">
        <v>2012</v>
      </c>
      <c r="B7">
        <v>1</v>
      </c>
      <c r="C7">
        <v>25.1</v>
      </c>
      <c r="L7" s="7" t="s">
        <v>477</v>
      </c>
      <c r="M7">
        <f>G5/1000</f>
        <v>5.3802899999999969</v>
      </c>
      <c r="N7" s="9">
        <f>M7/M6</f>
        <v>3.9942761692650314E-3</v>
      </c>
    </row>
    <row r="8" spans="1:14" x14ac:dyDescent="0.35">
      <c r="A8" s="3">
        <v>2013</v>
      </c>
      <c r="B8">
        <v>2</v>
      </c>
      <c r="C8">
        <v>12.5</v>
      </c>
      <c r="L8" s="7"/>
      <c r="N8" s="9"/>
    </row>
    <row r="9" spans="1:14" x14ac:dyDescent="0.35">
      <c r="A9" s="3">
        <v>2014</v>
      </c>
      <c r="B9">
        <v>6</v>
      </c>
      <c r="C9">
        <v>63.3</v>
      </c>
      <c r="L9" s="7"/>
      <c r="M9" s="10"/>
      <c r="N9" s="8"/>
    </row>
    <row r="10" spans="1:14" x14ac:dyDescent="0.35">
      <c r="A10" s="3">
        <v>2015</v>
      </c>
      <c r="B10">
        <v>1</v>
      </c>
      <c r="C10">
        <v>20</v>
      </c>
      <c r="L10" s="7"/>
      <c r="N10" s="8"/>
    </row>
    <row r="11" spans="1:14" x14ac:dyDescent="0.35">
      <c r="A11" s="3">
        <v>2016</v>
      </c>
      <c r="B11">
        <v>3</v>
      </c>
      <c r="C11">
        <v>9.5</v>
      </c>
      <c r="F11" s="2" t="s">
        <v>469</v>
      </c>
      <c r="G11" t="s">
        <v>475</v>
      </c>
      <c r="L11" s="7"/>
      <c r="N11" s="8"/>
    </row>
    <row r="12" spans="1:14" x14ac:dyDescent="0.35">
      <c r="A12" s="3">
        <v>2017</v>
      </c>
      <c r="B12">
        <v>5</v>
      </c>
      <c r="C12">
        <v>45.8</v>
      </c>
      <c r="L12" s="7"/>
      <c r="N12" s="8"/>
    </row>
    <row r="13" spans="1:14" x14ac:dyDescent="0.35">
      <c r="A13" s="3">
        <v>2018</v>
      </c>
      <c r="B13">
        <v>7</v>
      </c>
      <c r="C13">
        <v>257.89999999999998</v>
      </c>
      <c r="F13" s="2" t="s">
        <v>470</v>
      </c>
      <c r="G13" t="s">
        <v>473</v>
      </c>
      <c r="L13" s="7"/>
      <c r="N13" s="8"/>
    </row>
    <row r="14" spans="1:14" x14ac:dyDescent="0.35">
      <c r="A14" s="3">
        <v>2019</v>
      </c>
      <c r="B14">
        <v>26</v>
      </c>
      <c r="C14">
        <v>361.6</v>
      </c>
      <c r="F14" s="3" t="s">
        <v>23</v>
      </c>
      <c r="G14" s="14">
        <v>5744.4799999999987</v>
      </c>
      <c r="L14" s="7" t="s">
        <v>476</v>
      </c>
      <c r="M14">
        <f>M6</f>
        <v>1347</v>
      </c>
      <c r="N14" s="8"/>
    </row>
    <row r="15" spans="1:14" x14ac:dyDescent="0.35">
      <c r="A15" s="3">
        <v>2020</v>
      </c>
      <c r="B15">
        <v>16</v>
      </c>
      <c r="C15">
        <v>277.42</v>
      </c>
      <c r="F15" s="3" t="s">
        <v>472</v>
      </c>
      <c r="G15" s="14">
        <v>5744.4799999999987</v>
      </c>
      <c r="L15" s="7" t="s">
        <v>478</v>
      </c>
      <c r="M15">
        <f>G15/1000</f>
        <v>5.7444799999999985</v>
      </c>
      <c r="N15" s="15">
        <f>M15/M14</f>
        <v>4.2646473645137333E-3</v>
      </c>
    </row>
    <row r="16" spans="1:14" x14ac:dyDescent="0.35">
      <c r="A16" s="3">
        <v>2021</v>
      </c>
      <c r="B16">
        <v>64</v>
      </c>
      <c r="C16">
        <v>658.65</v>
      </c>
      <c r="L16" s="7"/>
      <c r="N16" s="9"/>
    </row>
    <row r="17" spans="1:14" ht="15" thickBot="1" x14ac:dyDescent="0.4">
      <c r="A17" s="3">
        <v>2022</v>
      </c>
      <c r="B17">
        <v>68</v>
      </c>
      <c r="C17">
        <v>649.29999999999984</v>
      </c>
      <c r="L17" s="11"/>
      <c r="M17" s="12"/>
      <c r="N17" s="13"/>
    </row>
    <row r="18" spans="1:14" x14ac:dyDescent="0.35">
      <c r="A18" s="3">
        <v>2023</v>
      </c>
      <c r="B18">
        <v>75</v>
      </c>
      <c r="C18">
        <v>881.28000000000043</v>
      </c>
    </row>
    <row r="19" spans="1:14" x14ac:dyDescent="0.35">
      <c r="A19" s="3">
        <v>2024</v>
      </c>
      <c r="B19">
        <v>56</v>
      </c>
      <c r="C19">
        <v>762.17000000000007</v>
      </c>
    </row>
    <row r="20" spans="1:14" x14ac:dyDescent="0.35">
      <c r="A20" s="3">
        <v>2025</v>
      </c>
      <c r="B20">
        <v>67</v>
      </c>
      <c r="C20">
        <v>1326.3299999999995</v>
      </c>
    </row>
    <row r="21" spans="1:14" x14ac:dyDescent="0.35">
      <c r="A21" s="3">
        <v>2026</v>
      </c>
      <c r="B21">
        <v>30</v>
      </c>
      <c r="C21">
        <v>364.18999999999994</v>
      </c>
    </row>
    <row r="22" spans="1:14" x14ac:dyDescent="0.35">
      <c r="A22" s="3" t="s">
        <v>471</v>
      </c>
    </row>
    <row r="23" spans="1:14" x14ac:dyDescent="0.35">
      <c r="A23" s="3" t="s">
        <v>472</v>
      </c>
      <c r="B23">
        <v>431</v>
      </c>
      <c r="C23">
        <v>5744.4799999999977</v>
      </c>
    </row>
  </sheetData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F458C-FD4C-4F42-A656-3254B192A952}">
  <dimension ref="A1:W432"/>
  <sheetViews>
    <sheetView workbookViewId="0">
      <selection activeCell="AA16" sqref="AA16"/>
    </sheetView>
  </sheetViews>
  <sheetFormatPr defaultRowHeight="14.5" x14ac:dyDescent="0.35"/>
  <cols>
    <col min="1" max="1" width="16.36328125" customWidth="1"/>
    <col min="2" max="2" width="14.08984375" customWidth="1"/>
    <col min="3" max="3" width="14.26953125" bestFit="1" customWidth="1"/>
    <col min="4" max="4" width="15" customWidth="1"/>
    <col min="5" max="5" width="15.7265625" customWidth="1"/>
    <col min="6" max="6" width="22.36328125" customWidth="1"/>
    <col min="7" max="7" width="22.6328125" customWidth="1"/>
    <col min="8" max="8" width="15" customWidth="1"/>
    <col min="9" max="9" width="6.453125" customWidth="1"/>
    <col min="10" max="10" width="19.90625" customWidth="1"/>
    <col min="11" max="11" width="7.36328125" customWidth="1"/>
    <col min="12" max="12" width="12.81640625" customWidth="1"/>
    <col min="13" max="13" width="13.6328125" customWidth="1"/>
    <col min="14" max="14" width="18.7265625" customWidth="1"/>
    <col min="15" max="15" width="14.90625" customWidth="1"/>
    <col min="16" max="16" width="14.1796875" customWidth="1"/>
    <col min="17" max="17" width="19.08984375" customWidth="1"/>
    <col min="18" max="18" width="17.1796875" customWidth="1"/>
    <col min="19" max="19" width="16.08984375" customWidth="1"/>
    <col min="20" max="20" width="14.90625" customWidth="1"/>
    <col min="21" max="21" width="17.1796875" customWidth="1"/>
    <col min="22" max="22" width="15.81640625" customWidth="1"/>
    <col min="23" max="23" width="16.08984375" bestFit="1" customWidth="1"/>
  </cols>
  <sheetData>
    <row r="1" spans="1:2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469</v>
      </c>
    </row>
    <row r="2" spans="1:23" x14ac:dyDescent="0.35">
      <c r="A2" t="s">
        <v>22</v>
      </c>
      <c r="B2" t="s">
        <v>23</v>
      </c>
      <c r="C2" t="s">
        <v>23</v>
      </c>
      <c r="D2" t="s">
        <v>24</v>
      </c>
      <c r="E2" t="s">
        <v>25</v>
      </c>
      <c r="F2">
        <v>37.619999999999997</v>
      </c>
      <c r="G2">
        <v>37.615000000000002</v>
      </c>
      <c r="H2" t="s">
        <v>26</v>
      </c>
      <c r="I2" t="s">
        <v>27</v>
      </c>
      <c r="J2" t="s">
        <v>28</v>
      </c>
      <c r="K2" t="s">
        <v>29</v>
      </c>
      <c r="L2" t="s">
        <v>10</v>
      </c>
      <c r="M2" t="s">
        <v>30</v>
      </c>
      <c r="N2" t="s">
        <v>31</v>
      </c>
      <c r="O2" t="s">
        <v>32</v>
      </c>
      <c r="P2" t="s">
        <v>33</v>
      </c>
      <c r="Q2" s="1">
        <v>45432</v>
      </c>
      <c r="R2" s="1">
        <v>45498</v>
      </c>
      <c r="S2" s="1">
        <v>45503</v>
      </c>
      <c r="T2" s="1">
        <v>45511</v>
      </c>
      <c r="U2" s="1">
        <v>45511</v>
      </c>
      <c r="V2" s="1">
        <v>45538</v>
      </c>
      <c r="W2">
        <f>IF(YEAR(Table1[[#This Row],[In Service Date]])= 1900, "Not in Service", YEAR(Table1[[#This Row],[In Service Date]]))</f>
        <v>2024</v>
      </c>
    </row>
    <row r="3" spans="1:23" x14ac:dyDescent="0.35">
      <c r="A3" t="s">
        <v>34</v>
      </c>
      <c r="B3" t="s">
        <v>23</v>
      </c>
      <c r="C3" t="s">
        <v>23</v>
      </c>
      <c r="D3" t="s">
        <v>24</v>
      </c>
      <c r="E3" t="s">
        <v>25</v>
      </c>
      <c r="F3">
        <v>7.6</v>
      </c>
      <c r="G3">
        <v>9.7200000000000006</v>
      </c>
      <c r="H3" t="s">
        <v>35</v>
      </c>
      <c r="I3" t="s">
        <v>27</v>
      </c>
      <c r="J3" t="s">
        <v>28</v>
      </c>
      <c r="K3" t="s">
        <v>29</v>
      </c>
      <c r="L3" t="s">
        <v>10</v>
      </c>
      <c r="M3" t="s">
        <v>30</v>
      </c>
      <c r="N3" t="s">
        <v>31</v>
      </c>
      <c r="O3" t="s">
        <v>32</v>
      </c>
      <c r="P3" t="s">
        <v>33</v>
      </c>
      <c r="Q3" s="1">
        <v>44153</v>
      </c>
      <c r="R3" s="1">
        <v>44146</v>
      </c>
      <c r="S3" s="1">
        <v>44154</v>
      </c>
      <c r="T3" s="1">
        <v>44154</v>
      </c>
      <c r="U3" s="1">
        <v>44154</v>
      </c>
      <c r="V3" s="1">
        <v>44232</v>
      </c>
      <c r="W3">
        <f>IF(YEAR(Table1[[#This Row],[In Service Date]])= 1900, "Not in Service", YEAR(Table1[[#This Row],[In Service Date]]))</f>
        <v>2021</v>
      </c>
    </row>
    <row r="4" spans="1:23" x14ac:dyDescent="0.35">
      <c r="A4" t="s">
        <v>36</v>
      </c>
      <c r="B4" t="s">
        <v>23</v>
      </c>
      <c r="C4" t="s">
        <v>23</v>
      </c>
      <c r="D4" t="s">
        <v>24</v>
      </c>
      <c r="E4" t="s">
        <v>25</v>
      </c>
      <c r="F4">
        <v>41.47</v>
      </c>
      <c r="G4">
        <v>62.92</v>
      </c>
      <c r="H4" t="s">
        <v>26</v>
      </c>
      <c r="I4" t="s">
        <v>27</v>
      </c>
      <c r="J4" t="s">
        <v>28</v>
      </c>
      <c r="K4" t="s">
        <v>29</v>
      </c>
      <c r="L4" t="s">
        <v>10</v>
      </c>
      <c r="M4" t="s">
        <v>30</v>
      </c>
      <c r="N4" t="s">
        <v>31</v>
      </c>
      <c r="O4" t="s">
        <v>32</v>
      </c>
      <c r="P4" t="s">
        <v>33</v>
      </c>
      <c r="Q4" s="1">
        <v>46147</v>
      </c>
      <c r="R4" s="1">
        <v>46139</v>
      </c>
      <c r="T4" s="1">
        <v>46150</v>
      </c>
      <c r="U4" s="1">
        <v>46150</v>
      </c>
      <c r="V4" s="1">
        <v>46181</v>
      </c>
      <c r="W4">
        <f>IF(YEAR(Table1[[#This Row],[In Service Date]])= 1900, "Not in Service", YEAR(Table1[[#This Row],[In Service Date]]))</f>
        <v>2026</v>
      </c>
    </row>
    <row r="5" spans="1:23" x14ac:dyDescent="0.35">
      <c r="A5" t="s">
        <v>37</v>
      </c>
      <c r="B5" t="s">
        <v>23</v>
      </c>
      <c r="C5" t="s">
        <v>23</v>
      </c>
      <c r="D5" t="s">
        <v>24</v>
      </c>
      <c r="E5" t="s">
        <v>25</v>
      </c>
      <c r="F5">
        <v>5.67</v>
      </c>
      <c r="G5">
        <v>5.67</v>
      </c>
      <c r="H5" t="s">
        <v>35</v>
      </c>
      <c r="I5" t="s">
        <v>27</v>
      </c>
      <c r="J5" t="s">
        <v>28</v>
      </c>
      <c r="K5" t="s">
        <v>29</v>
      </c>
      <c r="L5" t="s">
        <v>10</v>
      </c>
      <c r="M5" t="s">
        <v>30</v>
      </c>
      <c r="N5" t="s">
        <v>31</v>
      </c>
      <c r="O5" t="s">
        <v>32</v>
      </c>
      <c r="P5" t="s">
        <v>33</v>
      </c>
      <c r="Q5" s="1">
        <v>45790</v>
      </c>
      <c r="R5" s="1">
        <v>45785</v>
      </c>
      <c r="S5" s="1">
        <v>45796</v>
      </c>
      <c r="T5" s="1">
        <v>45748</v>
      </c>
      <c r="U5" s="1">
        <v>45748</v>
      </c>
      <c r="V5" s="1">
        <v>45806</v>
      </c>
      <c r="W5">
        <f>IF(YEAR(Table1[[#This Row],[In Service Date]])= 1900, "Not in Service", YEAR(Table1[[#This Row],[In Service Date]]))</f>
        <v>2025</v>
      </c>
    </row>
    <row r="6" spans="1:23" x14ac:dyDescent="0.35">
      <c r="A6" t="s">
        <v>38</v>
      </c>
      <c r="B6" t="s">
        <v>23</v>
      </c>
      <c r="C6" t="s">
        <v>23</v>
      </c>
      <c r="D6" t="s">
        <v>24</v>
      </c>
      <c r="E6" t="s">
        <v>25</v>
      </c>
      <c r="F6">
        <v>7.6</v>
      </c>
      <c r="G6">
        <v>8.5</v>
      </c>
      <c r="H6" t="s">
        <v>35</v>
      </c>
      <c r="I6" t="s">
        <v>27</v>
      </c>
      <c r="J6" t="s">
        <v>28</v>
      </c>
      <c r="K6" t="s">
        <v>29</v>
      </c>
      <c r="L6" t="s">
        <v>10</v>
      </c>
      <c r="M6" t="s">
        <v>30</v>
      </c>
      <c r="N6" t="s">
        <v>31</v>
      </c>
      <c r="O6" t="s">
        <v>32</v>
      </c>
      <c r="P6" t="s">
        <v>33</v>
      </c>
      <c r="Q6" s="1">
        <v>45796</v>
      </c>
      <c r="R6" s="1">
        <v>45790</v>
      </c>
      <c r="S6" s="1">
        <v>45834</v>
      </c>
      <c r="T6" s="1">
        <v>45834</v>
      </c>
      <c r="U6" s="1">
        <v>45834</v>
      </c>
      <c r="V6" s="1">
        <v>45847</v>
      </c>
      <c r="W6">
        <f>IF(YEAR(Table1[[#This Row],[In Service Date]])= 1900, "Not in Service", YEAR(Table1[[#This Row],[In Service Date]]))</f>
        <v>2025</v>
      </c>
    </row>
    <row r="7" spans="1:23" x14ac:dyDescent="0.35">
      <c r="A7" t="s">
        <v>39</v>
      </c>
      <c r="B7" t="s">
        <v>23</v>
      </c>
      <c r="C7" t="s">
        <v>23</v>
      </c>
      <c r="D7" t="s">
        <v>24</v>
      </c>
      <c r="E7" t="s">
        <v>25</v>
      </c>
      <c r="F7">
        <v>7.6</v>
      </c>
      <c r="G7">
        <v>10.53</v>
      </c>
      <c r="H7" t="s">
        <v>35</v>
      </c>
      <c r="I7" t="s">
        <v>27</v>
      </c>
      <c r="J7" t="s">
        <v>28</v>
      </c>
      <c r="K7" t="s">
        <v>29</v>
      </c>
      <c r="L7" t="s">
        <v>10</v>
      </c>
      <c r="M7" t="s">
        <v>30</v>
      </c>
      <c r="N7" t="s">
        <v>31</v>
      </c>
      <c r="O7" t="s">
        <v>32</v>
      </c>
      <c r="P7" t="s">
        <v>33</v>
      </c>
      <c r="Q7" s="1">
        <v>45471</v>
      </c>
      <c r="R7" s="1">
        <v>45545</v>
      </c>
      <c r="S7" s="1">
        <v>45547</v>
      </c>
      <c r="T7" s="1">
        <v>45547</v>
      </c>
      <c r="U7" s="1">
        <v>45547</v>
      </c>
      <c r="V7" s="1">
        <v>45573</v>
      </c>
      <c r="W7">
        <f>IF(YEAR(Table1[[#This Row],[In Service Date]])= 1900, "Not in Service", YEAR(Table1[[#This Row],[In Service Date]]))</f>
        <v>2024</v>
      </c>
    </row>
    <row r="8" spans="1:23" x14ac:dyDescent="0.35">
      <c r="A8" t="s">
        <v>40</v>
      </c>
      <c r="B8" t="s">
        <v>23</v>
      </c>
      <c r="C8" t="s">
        <v>23</v>
      </c>
      <c r="D8" t="s">
        <v>24</v>
      </c>
      <c r="E8" t="s">
        <v>25</v>
      </c>
      <c r="F8">
        <v>10</v>
      </c>
      <c r="G8">
        <v>11.5</v>
      </c>
      <c r="H8" t="s">
        <v>35</v>
      </c>
      <c r="I8" t="s">
        <v>27</v>
      </c>
      <c r="J8" t="s">
        <v>28</v>
      </c>
      <c r="K8" t="s">
        <v>29</v>
      </c>
      <c r="L8" t="s">
        <v>10</v>
      </c>
      <c r="M8" t="s">
        <v>30</v>
      </c>
      <c r="N8" t="s">
        <v>31</v>
      </c>
      <c r="O8" t="s">
        <v>32</v>
      </c>
      <c r="P8" t="s">
        <v>33</v>
      </c>
      <c r="Q8" s="1">
        <v>41857</v>
      </c>
      <c r="R8" s="1">
        <v>41857</v>
      </c>
      <c r="T8" s="1">
        <v>41857</v>
      </c>
      <c r="U8" s="1">
        <v>41857</v>
      </c>
      <c r="V8" s="1">
        <v>41869</v>
      </c>
      <c r="W8">
        <f>IF(YEAR(Table1[[#This Row],[In Service Date]])= 1900, "Not in Service", YEAR(Table1[[#This Row],[In Service Date]]))</f>
        <v>2014</v>
      </c>
    </row>
    <row r="9" spans="1:23" x14ac:dyDescent="0.35">
      <c r="A9" t="s">
        <v>41</v>
      </c>
      <c r="B9" t="s">
        <v>23</v>
      </c>
      <c r="C9" t="s">
        <v>23</v>
      </c>
      <c r="D9" t="s">
        <v>24</v>
      </c>
      <c r="E9" t="s">
        <v>25</v>
      </c>
      <c r="F9">
        <v>7.48</v>
      </c>
      <c r="G9">
        <v>8.14</v>
      </c>
      <c r="H9" t="s">
        <v>35</v>
      </c>
      <c r="I9" t="s">
        <v>27</v>
      </c>
      <c r="J9" t="s">
        <v>28</v>
      </c>
      <c r="K9" t="s">
        <v>29</v>
      </c>
      <c r="L9" t="s">
        <v>10</v>
      </c>
      <c r="M9" t="s">
        <v>30</v>
      </c>
      <c r="N9" t="s">
        <v>31</v>
      </c>
      <c r="O9" t="s">
        <v>32</v>
      </c>
      <c r="P9" t="s">
        <v>33</v>
      </c>
      <c r="Q9" s="1">
        <v>44452</v>
      </c>
      <c r="R9" s="1">
        <v>44449</v>
      </c>
      <c r="S9" s="1">
        <v>44456</v>
      </c>
      <c r="T9" s="1">
        <v>44460</v>
      </c>
      <c r="U9" s="1">
        <v>44460</v>
      </c>
      <c r="V9" s="1">
        <v>44508</v>
      </c>
      <c r="W9">
        <f>IF(YEAR(Table1[[#This Row],[In Service Date]])= 1900, "Not in Service", YEAR(Table1[[#This Row],[In Service Date]]))</f>
        <v>2021</v>
      </c>
    </row>
    <row r="10" spans="1:23" x14ac:dyDescent="0.35">
      <c r="A10" t="s">
        <v>42</v>
      </c>
      <c r="B10" t="s">
        <v>23</v>
      </c>
      <c r="C10" t="s">
        <v>23</v>
      </c>
      <c r="D10" t="s">
        <v>24</v>
      </c>
      <c r="E10" t="s">
        <v>25</v>
      </c>
      <c r="F10">
        <v>2.36</v>
      </c>
      <c r="G10">
        <v>2.48</v>
      </c>
      <c r="H10" t="s">
        <v>35</v>
      </c>
      <c r="I10" t="s">
        <v>27</v>
      </c>
      <c r="J10" t="s">
        <v>28</v>
      </c>
      <c r="K10" t="s">
        <v>29</v>
      </c>
      <c r="L10" t="s">
        <v>10</v>
      </c>
      <c r="M10" t="s">
        <v>30</v>
      </c>
      <c r="N10" t="s">
        <v>31</v>
      </c>
      <c r="O10" t="s">
        <v>32</v>
      </c>
      <c r="P10" t="s">
        <v>33</v>
      </c>
      <c r="Q10" s="1">
        <v>44279</v>
      </c>
      <c r="R10" s="1">
        <v>44274</v>
      </c>
      <c r="S10" s="1">
        <v>44281</v>
      </c>
      <c r="T10" s="1">
        <v>44281</v>
      </c>
      <c r="U10" s="1">
        <v>44281</v>
      </c>
      <c r="V10" s="1">
        <v>44302</v>
      </c>
      <c r="W10">
        <f>IF(YEAR(Table1[[#This Row],[In Service Date]])= 1900, "Not in Service", YEAR(Table1[[#This Row],[In Service Date]]))</f>
        <v>2021</v>
      </c>
    </row>
    <row r="11" spans="1:23" x14ac:dyDescent="0.35">
      <c r="A11" t="s">
        <v>43</v>
      </c>
      <c r="B11" t="s">
        <v>23</v>
      </c>
      <c r="C11" t="s">
        <v>23</v>
      </c>
      <c r="D11" t="s">
        <v>24</v>
      </c>
      <c r="E11" t="s">
        <v>25</v>
      </c>
      <c r="F11">
        <v>40</v>
      </c>
      <c r="G11">
        <v>50.4</v>
      </c>
      <c r="H11" t="s">
        <v>44</v>
      </c>
      <c r="I11" t="s">
        <v>27</v>
      </c>
      <c r="J11" t="s">
        <v>28</v>
      </c>
      <c r="K11" t="s">
        <v>29</v>
      </c>
      <c r="L11" t="s">
        <v>10</v>
      </c>
      <c r="M11" t="s">
        <v>30</v>
      </c>
      <c r="N11" t="s">
        <v>31</v>
      </c>
      <c r="O11" t="s">
        <v>32</v>
      </c>
      <c r="P11" t="s">
        <v>33</v>
      </c>
      <c r="Q11" s="1">
        <v>45091</v>
      </c>
      <c r="R11" s="1">
        <v>45090</v>
      </c>
      <c r="S11" s="1">
        <v>45100</v>
      </c>
      <c r="T11" s="1">
        <v>45121</v>
      </c>
      <c r="U11" s="1">
        <v>45121</v>
      </c>
      <c r="V11" s="1">
        <v>45418</v>
      </c>
      <c r="W11">
        <f>IF(YEAR(Table1[[#This Row],[In Service Date]])= 1900, "Not in Service", YEAR(Table1[[#This Row],[In Service Date]]))</f>
        <v>2024</v>
      </c>
    </row>
    <row r="12" spans="1:23" x14ac:dyDescent="0.35">
      <c r="A12" t="s">
        <v>45</v>
      </c>
      <c r="B12" t="s">
        <v>23</v>
      </c>
      <c r="C12" t="s">
        <v>23</v>
      </c>
      <c r="D12" t="s">
        <v>24</v>
      </c>
      <c r="E12" t="s">
        <v>25</v>
      </c>
      <c r="F12">
        <v>40</v>
      </c>
      <c r="G12">
        <v>49.95</v>
      </c>
      <c r="H12" t="s">
        <v>44</v>
      </c>
      <c r="I12" t="s">
        <v>27</v>
      </c>
      <c r="J12" t="s">
        <v>28</v>
      </c>
      <c r="K12" t="s">
        <v>29</v>
      </c>
      <c r="L12" t="s">
        <v>10</v>
      </c>
      <c r="M12" t="s">
        <v>30</v>
      </c>
      <c r="N12" t="s">
        <v>31</v>
      </c>
      <c r="O12" t="s">
        <v>32</v>
      </c>
      <c r="P12" t="s">
        <v>33</v>
      </c>
      <c r="Q12" s="1">
        <v>45091</v>
      </c>
      <c r="R12" s="1">
        <v>45156</v>
      </c>
      <c r="S12" s="1">
        <v>45266</v>
      </c>
      <c r="T12" s="1">
        <v>45266</v>
      </c>
      <c r="U12" s="1">
        <v>45266</v>
      </c>
      <c r="V12" s="1">
        <v>45418</v>
      </c>
      <c r="W12">
        <f>IF(YEAR(Table1[[#This Row],[In Service Date]])= 1900, "Not in Service", YEAR(Table1[[#This Row],[In Service Date]]))</f>
        <v>2024</v>
      </c>
    </row>
    <row r="13" spans="1:23" x14ac:dyDescent="0.35">
      <c r="A13" t="s">
        <v>46</v>
      </c>
      <c r="B13" t="s">
        <v>23</v>
      </c>
      <c r="C13" t="s">
        <v>23</v>
      </c>
      <c r="D13" t="s">
        <v>24</v>
      </c>
      <c r="E13" t="s">
        <v>25</v>
      </c>
      <c r="F13">
        <v>43.2</v>
      </c>
      <c r="G13">
        <v>50.4</v>
      </c>
      <c r="H13" t="s">
        <v>26</v>
      </c>
      <c r="I13" t="s">
        <v>27</v>
      </c>
      <c r="J13" t="s">
        <v>28</v>
      </c>
      <c r="K13" t="s">
        <v>29</v>
      </c>
      <c r="L13" t="s">
        <v>10</v>
      </c>
      <c r="M13" t="s">
        <v>30</v>
      </c>
      <c r="N13" t="s">
        <v>31</v>
      </c>
      <c r="O13" t="s">
        <v>32</v>
      </c>
      <c r="P13" t="s">
        <v>33</v>
      </c>
      <c r="Q13" s="1">
        <v>45797</v>
      </c>
      <c r="R13" s="1">
        <v>45279</v>
      </c>
      <c r="S13" s="1">
        <v>45797</v>
      </c>
      <c r="T13" s="1">
        <v>45301</v>
      </c>
      <c r="U13" s="1">
        <v>45301</v>
      </c>
      <c r="V13" s="1">
        <v>45909</v>
      </c>
      <c r="W13">
        <f>IF(YEAR(Table1[[#This Row],[In Service Date]])= 1900, "Not in Service", YEAR(Table1[[#This Row],[In Service Date]]))</f>
        <v>2025</v>
      </c>
    </row>
    <row r="14" spans="1:23" x14ac:dyDescent="0.35">
      <c r="A14" t="s">
        <v>47</v>
      </c>
      <c r="B14" t="s">
        <v>23</v>
      </c>
      <c r="C14" t="s">
        <v>23</v>
      </c>
      <c r="D14" t="s">
        <v>24</v>
      </c>
      <c r="E14" t="s">
        <v>25</v>
      </c>
      <c r="F14">
        <v>40</v>
      </c>
      <c r="G14">
        <v>51.75</v>
      </c>
      <c r="H14" t="s">
        <v>44</v>
      </c>
      <c r="I14" t="s">
        <v>27</v>
      </c>
      <c r="J14" t="s">
        <v>28</v>
      </c>
      <c r="K14" t="s">
        <v>29</v>
      </c>
      <c r="L14" t="s">
        <v>10</v>
      </c>
      <c r="M14" t="s">
        <v>30</v>
      </c>
      <c r="N14" t="s">
        <v>31</v>
      </c>
      <c r="O14" t="s">
        <v>32</v>
      </c>
      <c r="P14" t="s">
        <v>33</v>
      </c>
      <c r="Q14" s="1">
        <v>45099</v>
      </c>
      <c r="R14" s="1">
        <v>45098</v>
      </c>
      <c r="S14" s="1">
        <v>45100</v>
      </c>
      <c r="T14" s="1">
        <v>45121</v>
      </c>
      <c r="U14" s="1">
        <v>45121</v>
      </c>
      <c r="V14" s="1">
        <v>45446</v>
      </c>
      <c r="W14">
        <f>IF(YEAR(Table1[[#This Row],[In Service Date]])= 1900, "Not in Service", YEAR(Table1[[#This Row],[In Service Date]]))</f>
        <v>2024</v>
      </c>
    </row>
    <row r="15" spans="1:23" x14ac:dyDescent="0.35">
      <c r="A15" t="s">
        <v>48</v>
      </c>
      <c r="B15" t="s">
        <v>23</v>
      </c>
      <c r="C15" t="s">
        <v>23</v>
      </c>
      <c r="D15" t="s">
        <v>24</v>
      </c>
      <c r="E15" t="s">
        <v>25</v>
      </c>
      <c r="F15">
        <v>29.8</v>
      </c>
      <c r="G15">
        <v>29.8</v>
      </c>
      <c r="H15" t="s">
        <v>26</v>
      </c>
      <c r="I15" t="s">
        <v>27</v>
      </c>
      <c r="J15" t="s">
        <v>28</v>
      </c>
      <c r="K15" t="s">
        <v>29</v>
      </c>
      <c r="L15" t="s">
        <v>10</v>
      </c>
      <c r="M15" t="s">
        <v>30</v>
      </c>
      <c r="N15" t="s">
        <v>31</v>
      </c>
      <c r="O15" t="s">
        <v>32</v>
      </c>
      <c r="P15" t="s">
        <v>33</v>
      </c>
      <c r="Q15" s="1">
        <v>43535</v>
      </c>
      <c r="R15" s="1">
        <v>43535</v>
      </c>
      <c r="T15" s="1">
        <v>43592</v>
      </c>
      <c r="U15" s="1">
        <v>43592</v>
      </c>
      <c r="V15" s="1">
        <v>43734</v>
      </c>
      <c r="W15">
        <f>IF(YEAR(Table1[[#This Row],[In Service Date]])= 1900, "Not in Service", YEAR(Table1[[#This Row],[In Service Date]]))</f>
        <v>2019</v>
      </c>
    </row>
    <row r="16" spans="1:23" x14ac:dyDescent="0.35">
      <c r="A16" t="s">
        <v>49</v>
      </c>
      <c r="B16" t="s">
        <v>23</v>
      </c>
      <c r="C16" t="s">
        <v>23</v>
      </c>
      <c r="D16" t="s">
        <v>24</v>
      </c>
      <c r="E16" t="s">
        <v>25</v>
      </c>
      <c r="F16">
        <v>40</v>
      </c>
      <c r="G16">
        <v>56.16</v>
      </c>
      <c r="H16" t="s">
        <v>26</v>
      </c>
      <c r="I16" t="s">
        <v>27</v>
      </c>
      <c r="J16" t="s">
        <v>28</v>
      </c>
      <c r="K16" t="s">
        <v>29</v>
      </c>
      <c r="L16" t="s">
        <v>10</v>
      </c>
      <c r="M16" t="s">
        <v>30</v>
      </c>
      <c r="N16" t="s">
        <v>31</v>
      </c>
      <c r="O16" t="s">
        <v>32</v>
      </c>
      <c r="P16" t="s">
        <v>33</v>
      </c>
      <c r="Q16" s="1">
        <v>45691</v>
      </c>
      <c r="R16" s="1">
        <v>45691</v>
      </c>
      <c r="S16" s="1">
        <v>45723</v>
      </c>
      <c r="T16" s="1">
        <v>45729</v>
      </c>
      <c r="U16" s="1">
        <v>45729</v>
      </c>
      <c r="V16" s="1">
        <v>45763</v>
      </c>
      <c r="W16">
        <f>IF(YEAR(Table1[[#This Row],[In Service Date]])= 1900, "Not in Service", YEAR(Table1[[#This Row],[In Service Date]]))</f>
        <v>2025</v>
      </c>
    </row>
    <row r="17" spans="1:23" x14ac:dyDescent="0.35">
      <c r="A17" t="s">
        <v>50</v>
      </c>
      <c r="B17" t="s">
        <v>23</v>
      </c>
      <c r="C17" t="s">
        <v>23</v>
      </c>
      <c r="D17" t="s">
        <v>24</v>
      </c>
      <c r="E17" t="s">
        <v>25</v>
      </c>
      <c r="F17">
        <v>19.2</v>
      </c>
      <c r="G17">
        <v>24.84</v>
      </c>
      <c r="H17" t="s">
        <v>35</v>
      </c>
      <c r="I17" t="s">
        <v>27</v>
      </c>
      <c r="J17" t="s">
        <v>28</v>
      </c>
      <c r="K17" t="s">
        <v>29</v>
      </c>
      <c r="L17" t="s">
        <v>10</v>
      </c>
      <c r="M17" t="s">
        <v>30</v>
      </c>
      <c r="N17" t="s">
        <v>31</v>
      </c>
      <c r="O17" t="s">
        <v>32</v>
      </c>
      <c r="P17" t="s">
        <v>33</v>
      </c>
      <c r="Q17" s="1">
        <v>45139</v>
      </c>
      <c r="R17" s="1">
        <v>45100</v>
      </c>
      <c r="S17" s="1">
        <v>45140</v>
      </c>
      <c r="T17" s="1">
        <v>45140</v>
      </c>
      <c r="U17" s="1">
        <v>45140</v>
      </c>
      <c r="V17" s="1">
        <v>45202</v>
      </c>
      <c r="W17">
        <f>IF(YEAR(Table1[[#This Row],[In Service Date]])= 1900, "Not in Service", YEAR(Table1[[#This Row],[In Service Date]]))</f>
        <v>2023</v>
      </c>
    </row>
    <row r="18" spans="1:23" x14ac:dyDescent="0.35">
      <c r="A18" t="s">
        <v>51</v>
      </c>
      <c r="B18" t="s">
        <v>23</v>
      </c>
      <c r="C18" t="s">
        <v>23</v>
      </c>
      <c r="D18" t="s">
        <v>24</v>
      </c>
      <c r="E18" t="s">
        <v>25</v>
      </c>
      <c r="F18">
        <v>9.43</v>
      </c>
      <c r="G18">
        <v>9.43</v>
      </c>
      <c r="H18" t="s">
        <v>35</v>
      </c>
      <c r="I18" t="s">
        <v>27</v>
      </c>
      <c r="J18" t="s">
        <v>28</v>
      </c>
      <c r="K18" t="s">
        <v>29</v>
      </c>
      <c r="L18" t="s">
        <v>10</v>
      </c>
      <c r="M18" t="s">
        <v>30</v>
      </c>
      <c r="N18" t="s">
        <v>31</v>
      </c>
      <c r="O18" t="s">
        <v>32</v>
      </c>
      <c r="P18" t="s">
        <v>33</v>
      </c>
      <c r="Q18" s="1">
        <v>44883</v>
      </c>
      <c r="R18" s="1">
        <v>44882</v>
      </c>
      <c r="S18" s="1">
        <v>44888</v>
      </c>
      <c r="T18" s="1">
        <v>44888</v>
      </c>
      <c r="U18" s="1">
        <v>44888</v>
      </c>
      <c r="V18" s="1">
        <v>44916</v>
      </c>
      <c r="W18">
        <f>IF(YEAR(Table1[[#This Row],[In Service Date]])= 1900, "Not in Service", YEAR(Table1[[#This Row],[In Service Date]]))</f>
        <v>2022</v>
      </c>
    </row>
    <row r="19" spans="1:23" x14ac:dyDescent="0.35">
      <c r="A19" t="s">
        <v>52</v>
      </c>
      <c r="B19" t="s">
        <v>23</v>
      </c>
      <c r="C19" t="s">
        <v>23</v>
      </c>
      <c r="D19" t="s">
        <v>24</v>
      </c>
      <c r="E19" t="s">
        <v>25</v>
      </c>
      <c r="F19">
        <v>11.4</v>
      </c>
      <c r="G19">
        <v>12.820499999999999</v>
      </c>
      <c r="H19" t="s">
        <v>35</v>
      </c>
      <c r="I19" t="s">
        <v>27</v>
      </c>
      <c r="J19" t="s">
        <v>28</v>
      </c>
      <c r="K19" t="s">
        <v>29</v>
      </c>
      <c r="L19" t="s">
        <v>10</v>
      </c>
      <c r="M19" t="s">
        <v>30</v>
      </c>
      <c r="N19" t="s">
        <v>31</v>
      </c>
      <c r="O19" t="s">
        <v>32</v>
      </c>
      <c r="P19" t="s">
        <v>33</v>
      </c>
      <c r="Q19" s="1">
        <v>44811</v>
      </c>
      <c r="R19" s="1">
        <v>44806</v>
      </c>
      <c r="S19" s="1">
        <v>44861</v>
      </c>
      <c r="T19" s="1">
        <v>44861</v>
      </c>
      <c r="U19" s="1">
        <v>44861</v>
      </c>
      <c r="V19" s="1">
        <v>44946</v>
      </c>
      <c r="W19">
        <f>IF(YEAR(Table1[[#This Row],[In Service Date]])= 1900, "Not in Service", YEAR(Table1[[#This Row],[In Service Date]]))</f>
        <v>2023</v>
      </c>
    </row>
    <row r="20" spans="1:23" x14ac:dyDescent="0.35">
      <c r="A20" t="s">
        <v>53</v>
      </c>
      <c r="B20" t="s">
        <v>23</v>
      </c>
      <c r="C20" t="s">
        <v>23</v>
      </c>
      <c r="D20" t="s">
        <v>24</v>
      </c>
      <c r="E20" t="s">
        <v>25</v>
      </c>
      <c r="F20">
        <v>2.1</v>
      </c>
      <c r="G20">
        <v>2.1</v>
      </c>
      <c r="H20" t="s">
        <v>35</v>
      </c>
      <c r="I20" t="s">
        <v>27</v>
      </c>
      <c r="J20" t="s">
        <v>28</v>
      </c>
      <c r="K20" t="s">
        <v>29</v>
      </c>
      <c r="L20" t="s">
        <v>10</v>
      </c>
      <c r="M20" t="s">
        <v>30</v>
      </c>
      <c r="N20" t="s">
        <v>31</v>
      </c>
      <c r="O20" t="s">
        <v>32</v>
      </c>
      <c r="P20" t="s">
        <v>33</v>
      </c>
      <c r="Q20" s="1">
        <v>43606</v>
      </c>
      <c r="R20" s="1">
        <v>43606</v>
      </c>
      <c r="T20" s="1">
        <v>43627</v>
      </c>
      <c r="U20" s="1">
        <v>43627</v>
      </c>
      <c r="V20" s="1">
        <v>43731</v>
      </c>
      <c r="W20">
        <f>IF(YEAR(Table1[[#This Row],[In Service Date]])= 1900, "Not in Service", YEAR(Table1[[#This Row],[In Service Date]]))</f>
        <v>2019</v>
      </c>
    </row>
    <row r="21" spans="1:23" x14ac:dyDescent="0.35">
      <c r="A21" t="s">
        <v>54</v>
      </c>
      <c r="B21" t="s">
        <v>23</v>
      </c>
      <c r="C21" t="s">
        <v>23</v>
      </c>
      <c r="D21" t="s">
        <v>24</v>
      </c>
      <c r="E21" t="s">
        <v>25</v>
      </c>
      <c r="F21">
        <v>21</v>
      </c>
      <c r="G21">
        <v>24.8</v>
      </c>
      <c r="H21" t="s">
        <v>35</v>
      </c>
      <c r="I21" t="s">
        <v>27</v>
      </c>
      <c r="J21" t="s">
        <v>28</v>
      </c>
      <c r="K21" t="s">
        <v>29</v>
      </c>
      <c r="L21" t="s">
        <v>10</v>
      </c>
      <c r="M21" t="s">
        <v>30</v>
      </c>
      <c r="N21" t="s">
        <v>31</v>
      </c>
      <c r="O21" t="s">
        <v>32</v>
      </c>
      <c r="P21" t="s">
        <v>33</v>
      </c>
      <c r="Q21" s="1">
        <v>43721</v>
      </c>
      <c r="R21" s="1">
        <v>43721</v>
      </c>
      <c r="T21" s="1">
        <v>43748</v>
      </c>
      <c r="U21" s="1">
        <v>43748</v>
      </c>
      <c r="V21" s="1">
        <v>43762</v>
      </c>
      <c r="W21">
        <f>IF(YEAR(Table1[[#This Row],[In Service Date]])= 1900, "Not in Service", YEAR(Table1[[#This Row],[In Service Date]]))</f>
        <v>2019</v>
      </c>
    </row>
    <row r="22" spans="1:23" x14ac:dyDescent="0.35">
      <c r="A22" t="s">
        <v>55</v>
      </c>
      <c r="B22" t="s">
        <v>23</v>
      </c>
      <c r="C22" t="s">
        <v>23</v>
      </c>
      <c r="D22" t="s">
        <v>24</v>
      </c>
      <c r="E22" t="s">
        <v>25</v>
      </c>
      <c r="F22">
        <v>6.67</v>
      </c>
      <c r="G22">
        <v>8.8550000000000004</v>
      </c>
      <c r="H22" t="s">
        <v>35</v>
      </c>
      <c r="I22" t="s">
        <v>27</v>
      </c>
      <c r="J22" t="s">
        <v>28</v>
      </c>
      <c r="K22" t="s">
        <v>29</v>
      </c>
      <c r="L22" t="s">
        <v>10</v>
      </c>
      <c r="M22" t="s">
        <v>30</v>
      </c>
      <c r="N22" t="s">
        <v>31</v>
      </c>
      <c r="O22" t="s">
        <v>32</v>
      </c>
      <c r="P22" t="s">
        <v>33</v>
      </c>
      <c r="Q22" s="1">
        <v>45063</v>
      </c>
      <c r="R22" s="1">
        <v>45048</v>
      </c>
      <c r="S22" s="1">
        <v>45063</v>
      </c>
      <c r="T22" s="1">
        <v>45063</v>
      </c>
      <c r="U22" s="1">
        <v>45063</v>
      </c>
      <c r="V22" s="1">
        <v>45086</v>
      </c>
      <c r="W22">
        <f>IF(YEAR(Table1[[#This Row],[In Service Date]])= 1900, "Not in Service", YEAR(Table1[[#This Row],[In Service Date]]))</f>
        <v>2023</v>
      </c>
    </row>
    <row r="23" spans="1:23" x14ac:dyDescent="0.35">
      <c r="A23" t="s">
        <v>56</v>
      </c>
      <c r="B23" t="s">
        <v>23</v>
      </c>
      <c r="C23" t="s">
        <v>23</v>
      </c>
      <c r="D23" t="s">
        <v>24</v>
      </c>
      <c r="E23" t="s">
        <v>25</v>
      </c>
      <c r="F23">
        <v>5.93</v>
      </c>
      <c r="G23">
        <v>6.5449999999999999</v>
      </c>
      <c r="H23" t="s">
        <v>35</v>
      </c>
      <c r="I23" t="s">
        <v>27</v>
      </c>
      <c r="J23" t="s">
        <v>28</v>
      </c>
      <c r="K23" t="s">
        <v>29</v>
      </c>
      <c r="L23" t="s">
        <v>10</v>
      </c>
      <c r="M23" t="s">
        <v>30</v>
      </c>
      <c r="N23" t="s">
        <v>31</v>
      </c>
      <c r="O23" t="s">
        <v>32</v>
      </c>
      <c r="P23" t="s">
        <v>33</v>
      </c>
      <c r="Q23" s="1">
        <v>45223</v>
      </c>
      <c r="R23" s="1">
        <v>45223</v>
      </c>
      <c r="S23" s="1">
        <v>45236</v>
      </c>
      <c r="T23" s="1">
        <v>45236</v>
      </c>
      <c r="U23" s="1">
        <v>45236</v>
      </c>
      <c r="V23" s="1">
        <v>45237</v>
      </c>
      <c r="W23">
        <f>IF(YEAR(Table1[[#This Row],[In Service Date]])= 1900, "Not in Service", YEAR(Table1[[#This Row],[In Service Date]]))</f>
        <v>2023</v>
      </c>
    </row>
    <row r="24" spans="1:23" x14ac:dyDescent="0.35">
      <c r="A24" t="s">
        <v>57</v>
      </c>
      <c r="B24" t="s">
        <v>23</v>
      </c>
      <c r="C24" t="s">
        <v>23</v>
      </c>
      <c r="D24" t="s">
        <v>24</v>
      </c>
      <c r="E24" t="s">
        <v>25</v>
      </c>
      <c r="F24">
        <v>4.1900000000000004</v>
      </c>
      <c r="G24">
        <v>4.62</v>
      </c>
      <c r="H24" t="s">
        <v>35</v>
      </c>
      <c r="I24" t="s">
        <v>27</v>
      </c>
      <c r="J24" t="s">
        <v>28</v>
      </c>
      <c r="K24" t="s">
        <v>29</v>
      </c>
      <c r="L24" t="s">
        <v>10</v>
      </c>
      <c r="M24" t="s">
        <v>30</v>
      </c>
      <c r="N24" t="s">
        <v>31</v>
      </c>
      <c r="O24" t="s">
        <v>32</v>
      </c>
      <c r="P24" t="s">
        <v>33</v>
      </c>
      <c r="Q24" s="1">
        <v>44840</v>
      </c>
      <c r="R24" s="1">
        <v>44840</v>
      </c>
      <c r="S24" s="1">
        <v>44880</v>
      </c>
      <c r="T24" s="1">
        <v>44882</v>
      </c>
      <c r="U24" s="1">
        <v>44882</v>
      </c>
      <c r="V24" s="1">
        <v>44922</v>
      </c>
      <c r="W24">
        <f>IF(YEAR(Table1[[#This Row],[In Service Date]])= 1900, "Not in Service", YEAR(Table1[[#This Row],[In Service Date]]))</f>
        <v>2022</v>
      </c>
    </row>
    <row r="25" spans="1:23" x14ac:dyDescent="0.35">
      <c r="A25" t="s">
        <v>58</v>
      </c>
      <c r="B25" t="s">
        <v>23</v>
      </c>
      <c r="C25" t="s">
        <v>23</v>
      </c>
      <c r="D25" t="s">
        <v>24</v>
      </c>
      <c r="E25" t="s">
        <v>25</v>
      </c>
      <c r="F25">
        <v>4.8899999999999997</v>
      </c>
      <c r="G25">
        <v>5.39</v>
      </c>
      <c r="H25" t="s">
        <v>35</v>
      </c>
      <c r="I25" t="s">
        <v>27</v>
      </c>
      <c r="J25" t="s">
        <v>28</v>
      </c>
      <c r="K25" t="s">
        <v>29</v>
      </c>
      <c r="L25" t="s">
        <v>10</v>
      </c>
      <c r="M25" t="s">
        <v>30</v>
      </c>
      <c r="N25" t="s">
        <v>31</v>
      </c>
      <c r="O25" t="s">
        <v>32</v>
      </c>
      <c r="P25" t="s">
        <v>33</v>
      </c>
      <c r="Q25" s="1">
        <v>44979</v>
      </c>
      <c r="R25" s="1">
        <v>44979</v>
      </c>
      <c r="S25" s="1">
        <v>44980</v>
      </c>
      <c r="T25" s="1">
        <v>44980</v>
      </c>
      <c r="U25" s="1">
        <v>44980</v>
      </c>
      <c r="V25" s="1">
        <v>45076</v>
      </c>
      <c r="W25">
        <f>IF(YEAR(Table1[[#This Row],[In Service Date]])= 1900, "Not in Service", YEAR(Table1[[#This Row],[In Service Date]]))</f>
        <v>2023</v>
      </c>
    </row>
    <row r="26" spans="1:23" x14ac:dyDescent="0.35">
      <c r="A26" t="s">
        <v>59</v>
      </c>
      <c r="B26" t="s">
        <v>23</v>
      </c>
      <c r="C26" t="s">
        <v>23</v>
      </c>
      <c r="D26" t="s">
        <v>24</v>
      </c>
      <c r="E26" t="s">
        <v>25</v>
      </c>
      <c r="F26">
        <v>4.3499999999999996</v>
      </c>
      <c r="G26">
        <v>5.1749999999999998</v>
      </c>
      <c r="H26" t="s">
        <v>35</v>
      </c>
      <c r="I26" t="s">
        <v>27</v>
      </c>
      <c r="J26" t="s">
        <v>28</v>
      </c>
      <c r="K26" t="s">
        <v>29</v>
      </c>
      <c r="L26" t="s">
        <v>10</v>
      </c>
      <c r="M26" t="s">
        <v>30</v>
      </c>
      <c r="N26" t="s">
        <v>31</v>
      </c>
      <c r="O26" t="s">
        <v>32</v>
      </c>
      <c r="P26" t="s">
        <v>33</v>
      </c>
      <c r="Q26" s="1">
        <v>44546</v>
      </c>
      <c r="R26" s="1">
        <v>44518</v>
      </c>
      <c r="S26" s="1">
        <v>44546</v>
      </c>
      <c r="T26" s="1">
        <v>44547</v>
      </c>
      <c r="U26" s="1">
        <v>44547</v>
      </c>
      <c r="V26" s="1">
        <v>44578</v>
      </c>
      <c r="W26">
        <f>IF(YEAR(Table1[[#This Row],[In Service Date]])= 1900, "Not in Service", YEAR(Table1[[#This Row],[In Service Date]]))</f>
        <v>2022</v>
      </c>
    </row>
    <row r="27" spans="1:23" x14ac:dyDescent="0.35">
      <c r="A27" t="s">
        <v>60</v>
      </c>
      <c r="B27" t="s">
        <v>23</v>
      </c>
      <c r="C27" t="s">
        <v>23</v>
      </c>
      <c r="D27" t="s">
        <v>24</v>
      </c>
      <c r="E27" t="s">
        <v>25</v>
      </c>
      <c r="F27">
        <v>8.73</v>
      </c>
      <c r="G27">
        <v>9.625</v>
      </c>
      <c r="H27" t="s">
        <v>35</v>
      </c>
      <c r="I27" t="s">
        <v>27</v>
      </c>
      <c r="J27" t="s">
        <v>28</v>
      </c>
      <c r="K27" t="s">
        <v>29</v>
      </c>
      <c r="L27" t="s">
        <v>10</v>
      </c>
      <c r="M27" t="s">
        <v>30</v>
      </c>
      <c r="N27" t="s">
        <v>31</v>
      </c>
      <c r="O27" t="s">
        <v>32</v>
      </c>
      <c r="P27" t="s">
        <v>33</v>
      </c>
      <c r="Q27" s="1">
        <v>44882</v>
      </c>
      <c r="R27" s="1">
        <v>44881</v>
      </c>
      <c r="S27" s="1">
        <v>44882</v>
      </c>
      <c r="T27" s="1">
        <v>44882</v>
      </c>
      <c r="U27" s="1">
        <v>44882</v>
      </c>
      <c r="V27" s="1">
        <v>45168</v>
      </c>
      <c r="W27">
        <f>IF(YEAR(Table1[[#This Row],[In Service Date]])= 1900, "Not in Service", YEAR(Table1[[#This Row],[In Service Date]]))</f>
        <v>2023</v>
      </c>
    </row>
    <row r="28" spans="1:23" x14ac:dyDescent="0.35">
      <c r="A28" t="s">
        <v>61</v>
      </c>
      <c r="B28" t="s">
        <v>23</v>
      </c>
      <c r="C28" t="s">
        <v>23</v>
      </c>
      <c r="D28" t="s">
        <v>24</v>
      </c>
      <c r="E28" t="s">
        <v>25</v>
      </c>
      <c r="F28">
        <v>5.58</v>
      </c>
      <c r="G28">
        <v>6.16</v>
      </c>
      <c r="H28" t="s">
        <v>35</v>
      </c>
      <c r="I28" t="s">
        <v>27</v>
      </c>
      <c r="J28" t="s">
        <v>28</v>
      </c>
      <c r="K28" t="s">
        <v>29</v>
      </c>
      <c r="L28" t="s">
        <v>10</v>
      </c>
      <c r="M28" t="s">
        <v>30</v>
      </c>
      <c r="N28" t="s">
        <v>31</v>
      </c>
      <c r="O28" t="s">
        <v>32</v>
      </c>
      <c r="P28" t="s">
        <v>33</v>
      </c>
      <c r="Q28" s="1">
        <v>44958</v>
      </c>
      <c r="R28" s="1">
        <v>44931</v>
      </c>
      <c r="S28" s="1">
        <v>44963</v>
      </c>
      <c r="T28" s="1">
        <v>44963</v>
      </c>
      <c r="U28" s="1">
        <v>44963</v>
      </c>
      <c r="V28" s="1">
        <v>45162</v>
      </c>
      <c r="W28">
        <f>IF(YEAR(Table1[[#This Row],[In Service Date]])= 1900, "Not in Service", YEAR(Table1[[#This Row],[In Service Date]]))</f>
        <v>2023</v>
      </c>
    </row>
    <row r="29" spans="1:23" x14ac:dyDescent="0.35">
      <c r="A29" t="s">
        <v>62</v>
      </c>
      <c r="B29" t="s">
        <v>23</v>
      </c>
      <c r="C29" t="s">
        <v>23</v>
      </c>
      <c r="D29" t="s">
        <v>24</v>
      </c>
      <c r="E29" t="s">
        <v>25</v>
      </c>
      <c r="F29">
        <v>6.67</v>
      </c>
      <c r="G29">
        <v>8.8550000000000004</v>
      </c>
      <c r="H29" t="s">
        <v>35</v>
      </c>
      <c r="I29" t="s">
        <v>27</v>
      </c>
      <c r="J29" t="s">
        <v>28</v>
      </c>
      <c r="K29" t="s">
        <v>29</v>
      </c>
      <c r="L29" t="s">
        <v>10</v>
      </c>
      <c r="M29" t="s">
        <v>30</v>
      </c>
      <c r="N29" t="s">
        <v>31</v>
      </c>
      <c r="O29" t="s">
        <v>32</v>
      </c>
      <c r="P29" t="s">
        <v>33</v>
      </c>
      <c r="Q29" s="1">
        <v>45026</v>
      </c>
      <c r="R29" s="1">
        <v>45026</v>
      </c>
      <c r="S29" s="1">
        <v>45028</v>
      </c>
      <c r="T29" s="1">
        <v>45028</v>
      </c>
      <c r="U29" s="1">
        <v>45028</v>
      </c>
      <c r="V29" s="1">
        <v>45035</v>
      </c>
      <c r="W29">
        <f>IF(YEAR(Table1[[#This Row],[In Service Date]])= 1900, "Not in Service", YEAR(Table1[[#This Row],[In Service Date]]))</f>
        <v>2023</v>
      </c>
    </row>
    <row r="30" spans="1:23" x14ac:dyDescent="0.35">
      <c r="A30" t="s">
        <v>63</v>
      </c>
      <c r="B30" t="s">
        <v>23</v>
      </c>
      <c r="C30" t="s">
        <v>23</v>
      </c>
      <c r="D30" t="s">
        <v>24</v>
      </c>
      <c r="E30" t="s">
        <v>25</v>
      </c>
      <c r="F30">
        <v>6.98</v>
      </c>
      <c r="G30">
        <v>7.7</v>
      </c>
      <c r="H30" t="s">
        <v>35</v>
      </c>
      <c r="I30" t="s">
        <v>27</v>
      </c>
      <c r="J30" t="s">
        <v>28</v>
      </c>
      <c r="K30" t="s">
        <v>29</v>
      </c>
      <c r="L30" t="s">
        <v>10</v>
      </c>
      <c r="M30" t="s">
        <v>30</v>
      </c>
      <c r="N30" t="s">
        <v>31</v>
      </c>
      <c r="O30" t="s">
        <v>32</v>
      </c>
      <c r="P30" t="s">
        <v>33</v>
      </c>
      <c r="Q30" s="1">
        <v>44883</v>
      </c>
      <c r="R30" s="1">
        <v>44883</v>
      </c>
      <c r="S30" s="1">
        <v>44886</v>
      </c>
      <c r="T30" s="1">
        <v>44886</v>
      </c>
      <c r="U30" s="1">
        <v>44886</v>
      </c>
      <c r="V30" s="1">
        <v>45028</v>
      </c>
      <c r="W30">
        <f>IF(YEAR(Table1[[#This Row],[In Service Date]])= 1900, "Not in Service", YEAR(Table1[[#This Row],[In Service Date]]))</f>
        <v>2023</v>
      </c>
    </row>
    <row r="31" spans="1:23" x14ac:dyDescent="0.35">
      <c r="A31" t="s">
        <v>64</v>
      </c>
      <c r="B31" t="s">
        <v>23</v>
      </c>
      <c r="C31" t="s">
        <v>23</v>
      </c>
      <c r="D31" t="s">
        <v>24</v>
      </c>
      <c r="E31" t="s">
        <v>25</v>
      </c>
      <c r="F31">
        <v>4.1900000000000004</v>
      </c>
      <c r="G31">
        <v>4.62</v>
      </c>
      <c r="H31" t="s">
        <v>35</v>
      </c>
      <c r="I31" t="s">
        <v>27</v>
      </c>
      <c r="J31" t="s">
        <v>28</v>
      </c>
      <c r="K31" t="s">
        <v>29</v>
      </c>
      <c r="L31" t="s">
        <v>10</v>
      </c>
      <c r="M31" t="s">
        <v>30</v>
      </c>
      <c r="N31" t="s">
        <v>31</v>
      </c>
      <c r="O31" t="s">
        <v>32</v>
      </c>
      <c r="P31" t="s">
        <v>33</v>
      </c>
      <c r="Q31" s="1">
        <v>44720</v>
      </c>
      <c r="R31" s="1">
        <v>44760</v>
      </c>
      <c r="S31" s="1">
        <v>44798</v>
      </c>
      <c r="T31" s="1">
        <v>44798</v>
      </c>
      <c r="U31" s="1">
        <v>44798</v>
      </c>
      <c r="V31" s="1">
        <v>44935</v>
      </c>
      <c r="W31">
        <f>IF(YEAR(Table1[[#This Row],[In Service Date]])= 1900, "Not in Service", YEAR(Table1[[#This Row],[In Service Date]]))</f>
        <v>2023</v>
      </c>
    </row>
    <row r="32" spans="1:23" x14ac:dyDescent="0.35">
      <c r="A32" t="s">
        <v>65</v>
      </c>
      <c r="B32" t="s">
        <v>23</v>
      </c>
      <c r="C32" t="s">
        <v>23</v>
      </c>
      <c r="D32" t="s">
        <v>24</v>
      </c>
      <c r="E32" t="s">
        <v>25</v>
      </c>
      <c r="F32">
        <v>5.8</v>
      </c>
      <c r="G32">
        <v>6.9</v>
      </c>
      <c r="H32" t="s">
        <v>35</v>
      </c>
      <c r="I32" t="s">
        <v>27</v>
      </c>
      <c r="J32" t="s">
        <v>28</v>
      </c>
      <c r="K32" t="s">
        <v>29</v>
      </c>
      <c r="L32" t="s">
        <v>10</v>
      </c>
      <c r="M32" t="s">
        <v>30</v>
      </c>
      <c r="N32" t="s">
        <v>31</v>
      </c>
      <c r="O32" t="s">
        <v>32</v>
      </c>
      <c r="P32" t="s">
        <v>33</v>
      </c>
      <c r="Q32" s="1">
        <v>44463</v>
      </c>
      <c r="R32" s="1">
        <v>44463</v>
      </c>
      <c r="S32" s="1">
        <v>44468</v>
      </c>
      <c r="T32" s="1">
        <v>44469</v>
      </c>
      <c r="U32" s="1">
        <v>44469</v>
      </c>
      <c r="V32" s="1">
        <v>44508</v>
      </c>
      <c r="W32">
        <f>IF(YEAR(Table1[[#This Row],[In Service Date]])= 1900, "Not in Service", YEAR(Table1[[#This Row],[In Service Date]]))</f>
        <v>2021</v>
      </c>
    </row>
    <row r="33" spans="1:23" x14ac:dyDescent="0.35">
      <c r="A33" t="s">
        <v>66</v>
      </c>
      <c r="B33" t="s">
        <v>23</v>
      </c>
      <c r="C33" t="s">
        <v>23</v>
      </c>
      <c r="D33" t="s">
        <v>24</v>
      </c>
      <c r="E33" t="s">
        <v>25</v>
      </c>
      <c r="F33">
        <v>2.9</v>
      </c>
      <c r="G33">
        <v>3.45</v>
      </c>
      <c r="H33" t="s">
        <v>35</v>
      </c>
      <c r="I33" t="s">
        <v>27</v>
      </c>
      <c r="J33" t="s">
        <v>28</v>
      </c>
      <c r="K33" t="s">
        <v>29</v>
      </c>
      <c r="L33" t="s">
        <v>10</v>
      </c>
      <c r="M33" t="s">
        <v>30</v>
      </c>
      <c r="N33" t="s">
        <v>31</v>
      </c>
      <c r="O33" t="s">
        <v>32</v>
      </c>
      <c r="P33" t="s">
        <v>33</v>
      </c>
      <c r="Q33" s="1">
        <v>44481</v>
      </c>
      <c r="R33" s="1">
        <v>44481</v>
      </c>
      <c r="S33" s="1">
        <v>44483</v>
      </c>
      <c r="T33" s="1">
        <v>44490</v>
      </c>
      <c r="U33" s="1">
        <v>44490</v>
      </c>
      <c r="V33" s="1">
        <v>44532</v>
      </c>
      <c r="W33">
        <f>IF(YEAR(Table1[[#This Row],[In Service Date]])= 1900, "Not in Service", YEAR(Table1[[#This Row],[In Service Date]]))</f>
        <v>2021</v>
      </c>
    </row>
    <row r="34" spans="1:23" x14ac:dyDescent="0.35">
      <c r="A34" t="s">
        <v>67</v>
      </c>
      <c r="B34" t="s">
        <v>23</v>
      </c>
      <c r="C34" t="s">
        <v>23</v>
      </c>
      <c r="D34" t="s">
        <v>24</v>
      </c>
      <c r="E34" t="s">
        <v>25</v>
      </c>
      <c r="F34">
        <v>13.26</v>
      </c>
      <c r="G34">
        <v>14.63</v>
      </c>
      <c r="H34" t="s">
        <v>35</v>
      </c>
      <c r="I34" t="s">
        <v>27</v>
      </c>
      <c r="J34" t="s">
        <v>28</v>
      </c>
      <c r="K34" t="s">
        <v>29</v>
      </c>
      <c r="L34" t="s">
        <v>10</v>
      </c>
      <c r="M34" t="s">
        <v>30</v>
      </c>
      <c r="N34" t="s">
        <v>31</v>
      </c>
      <c r="O34" t="s">
        <v>32</v>
      </c>
      <c r="P34" t="s">
        <v>33</v>
      </c>
      <c r="Q34" s="1">
        <v>45007</v>
      </c>
      <c r="R34" s="1">
        <v>44984</v>
      </c>
      <c r="S34" s="1">
        <v>45008</v>
      </c>
      <c r="T34" s="1">
        <v>45008</v>
      </c>
      <c r="U34" s="1">
        <v>45008</v>
      </c>
      <c r="V34" s="1">
        <v>45036</v>
      </c>
      <c r="W34">
        <f>IF(YEAR(Table1[[#This Row],[In Service Date]])= 1900, "Not in Service", YEAR(Table1[[#This Row],[In Service Date]]))</f>
        <v>2023</v>
      </c>
    </row>
    <row r="35" spans="1:23" x14ac:dyDescent="0.35">
      <c r="A35" t="s">
        <v>68</v>
      </c>
      <c r="B35" t="s">
        <v>23</v>
      </c>
      <c r="C35" t="s">
        <v>23</v>
      </c>
      <c r="D35" t="s">
        <v>24</v>
      </c>
      <c r="E35" t="s">
        <v>25</v>
      </c>
      <c r="F35">
        <v>6.96</v>
      </c>
      <c r="G35">
        <v>9.6</v>
      </c>
      <c r="H35" t="s">
        <v>35</v>
      </c>
      <c r="I35" t="s">
        <v>27</v>
      </c>
      <c r="J35" t="s">
        <v>28</v>
      </c>
      <c r="K35" t="s">
        <v>29</v>
      </c>
      <c r="L35" t="s">
        <v>10</v>
      </c>
      <c r="M35" t="s">
        <v>30</v>
      </c>
      <c r="N35" t="s">
        <v>31</v>
      </c>
      <c r="O35" t="s">
        <v>32</v>
      </c>
      <c r="P35" t="s">
        <v>33</v>
      </c>
      <c r="Q35" s="1">
        <v>45182</v>
      </c>
      <c r="R35" s="1">
        <v>45182</v>
      </c>
      <c r="S35" s="1">
        <v>45184</v>
      </c>
      <c r="T35" s="1">
        <v>45184</v>
      </c>
      <c r="U35" s="1">
        <v>45184</v>
      </c>
      <c r="V35" s="1">
        <v>45203</v>
      </c>
      <c r="W35">
        <f>IF(YEAR(Table1[[#This Row],[In Service Date]])= 1900, "Not in Service", YEAR(Table1[[#This Row],[In Service Date]]))</f>
        <v>2023</v>
      </c>
    </row>
    <row r="36" spans="1:23" x14ac:dyDescent="0.35">
      <c r="A36" t="s">
        <v>69</v>
      </c>
      <c r="B36" t="s">
        <v>23</v>
      </c>
      <c r="C36" t="s">
        <v>23</v>
      </c>
      <c r="D36" t="s">
        <v>24</v>
      </c>
      <c r="E36" t="s">
        <v>25</v>
      </c>
      <c r="F36">
        <v>4.6399999999999997</v>
      </c>
      <c r="G36">
        <v>5.52</v>
      </c>
      <c r="H36" t="s">
        <v>35</v>
      </c>
      <c r="I36" t="s">
        <v>27</v>
      </c>
      <c r="J36" t="s">
        <v>28</v>
      </c>
      <c r="K36" t="s">
        <v>29</v>
      </c>
      <c r="L36" t="s">
        <v>10</v>
      </c>
      <c r="M36" t="s">
        <v>30</v>
      </c>
      <c r="N36" t="s">
        <v>31</v>
      </c>
      <c r="O36" t="s">
        <v>32</v>
      </c>
      <c r="P36" t="s">
        <v>33</v>
      </c>
      <c r="Q36" s="1">
        <v>44453</v>
      </c>
      <c r="R36" s="1">
        <v>44403</v>
      </c>
      <c r="S36" s="1">
        <v>44462</v>
      </c>
      <c r="T36" s="1">
        <v>44463</v>
      </c>
      <c r="U36" s="1">
        <v>44463</v>
      </c>
      <c r="V36" s="1">
        <v>44522</v>
      </c>
      <c r="W36">
        <f>IF(YEAR(Table1[[#This Row],[In Service Date]])= 1900, "Not in Service", YEAR(Table1[[#This Row],[In Service Date]]))</f>
        <v>2021</v>
      </c>
    </row>
    <row r="37" spans="1:23" x14ac:dyDescent="0.35">
      <c r="A37" t="s">
        <v>70</v>
      </c>
      <c r="B37" t="s">
        <v>23</v>
      </c>
      <c r="C37" t="s">
        <v>23</v>
      </c>
      <c r="D37" t="s">
        <v>24</v>
      </c>
      <c r="E37" t="s">
        <v>25</v>
      </c>
      <c r="F37">
        <v>10.119999999999999</v>
      </c>
      <c r="G37">
        <v>11.164999999999999</v>
      </c>
      <c r="H37" t="s">
        <v>35</v>
      </c>
      <c r="I37" t="s">
        <v>27</v>
      </c>
      <c r="J37" t="s">
        <v>28</v>
      </c>
      <c r="K37" t="s">
        <v>29</v>
      </c>
      <c r="L37" t="s">
        <v>10</v>
      </c>
      <c r="M37" t="s">
        <v>30</v>
      </c>
      <c r="N37" t="s">
        <v>31</v>
      </c>
      <c r="O37" t="s">
        <v>32</v>
      </c>
      <c r="P37" t="s">
        <v>33</v>
      </c>
      <c r="Q37" s="1">
        <v>44797</v>
      </c>
      <c r="R37" s="1">
        <v>44797</v>
      </c>
      <c r="S37" s="1">
        <v>44813</v>
      </c>
      <c r="T37" s="1">
        <v>44813</v>
      </c>
      <c r="U37" s="1">
        <v>44813</v>
      </c>
      <c r="V37" s="1">
        <v>44851</v>
      </c>
      <c r="W37">
        <f>IF(YEAR(Table1[[#This Row],[In Service Date]])= 1900, "Not in Service", YEAR(Table1[[#This Row],[In Service Date]]))</f>
        <v>2022</v>
      </c>
    </row>
    <row r="38" spans="1:23" x14ac:dyDescent="0.35">
      <c r="A38" t="s">
        <v>71</v>
      </c>
      <c r="B38" t="s">
        <v>23</v>
      </c>
      <c r="C38" t="s">
        <v>23</v>
      </c>
      <c r="D38" t="s">
        <v>24</v>
      </c>
      <c r="E38" t="s">
        <v>25</v>
      </c>
      <c r="F38">
        <v>6.98</v>
      </c>
      <c r="G38">
        <v>7.7</v>
      </c>
      <c r="H38" t="s">
        <v>35</v>
      </c>
      <c r="I38" t="s">
        <v>27</v>
      </c>
      <c r="J38" t="s">
        <v>28</v>
      </c>
      <c r="K38" t="s">
        <v>29</v>
      </c>
      <c r="L38" t="s">
        <v>10</v>
      </c>
      <c r="M38" t="s">
        <v>30</v>
      </c>
      <c r="N38" t="s">
        <v>31</v>
      </c>
      <c r="O38" t="s">
        <v>32</v>
      </c>
      <c r="P38" t="s">
        <v>33</v>
      </c>
      <c r="Q38" s="1">
        <v>45078</v>
      </c>
      <c r="R38" s="1">
        <v>45078</v>
      </c>
      <c r="S38" s="1">
        <v>45082</v>
      </c>
      <c r="T38" s="1">
        <v>45082</v>
      </c>
      <c r="U38" s="1">
        <v>45082</v>
      </c>
      <c r="V38" s="1">
        <v>45160</v>
      </c>
      <c r="W38">
        <f>IF(YEAR(Table1[[#This Row],[In Service Date]])= 1900, "Not in Service", YEAR(Table1[[#This Row],[In Service Date]]))</f>
        <v>2023</v>
      </c>
    </row>
    <row r="39" spans="1:23" x14ac:dyDescent="0.35">
      <c r="A39" t="s">
        <v>72</v>
      </c>
      <c r="B39" t="s">
        <v>23</v>
      </c>
      <c r="C39" t="s">
        <v>23</v>
      </c>
      <c r="D39" t="s">
        <v>24</v>
      </c>
      <c r="E39" t="s">
        <v>25</v>
      </c>
      <c r="F39">
        <v>6.96</v>
      </c>
      <c r="G39">
        <v>8.2799999999999994</v>
      </c>
      <c r="H39" t="s">
        <v>35</v>
      </c>
      <c r="I39" t="s">
        <v>27</v>
      </c>
      <c r="J39" t="s">
        <v>28</v>
      </c>
      <c r="K39" t="s">
        <v>29</v>
      </c>
      <c r="L39" t="s">
        <v>10</v>
      </c>
      <c r="M39" t="s">
        <v>30</v>
      </c>
      <c r="N39" t="s">
        <v>31</v>
      </c>
      <c r="O39" t="s">
        <v>32</v>
      </c>
      <c r="P39" t="s">
        <v>33</v>
      </c>
      <c r="Q39" s="1">
        <v>44418</v>
      </c>
      <c r="R39" s="1">
        <v>44404</v>
      </c>
      <c r="S39" s="1">
        <v>44420</v>
      </c>
      <c r="T39" s="1">
        <v>44421</v>
      </c>
      <c r="U39" s="1">
        <v>44421</v>
      </c>
      <c r="V39" s="1">
        <v>44483</v>
      </c>
      <c r="W39">
        <f>IF(YEAR(Table1[[#This Row],[In Service Date]])= 1900, "Not in Service", YEAR(Table1[[#This Row],[In Service Date]]))</f>
        <v>2021</v>
      </c>
    </row>
    <row r="40" spans="1:23" x14ac:dyDescent="0.35">
      <c r="A40" t="s">
        <v>73</v>
      </c>
      <c r="B40" t="s">
        <v>23</v>
      </c>
      <c r="C40" t="s">
        <v>23</v>
      </c>
      <c r="D40" t="s">
        <v>24</v>
      </c>
      <c r="E40" t="s">
        <v>25</v>
      </c>
      <c r="F40">
        <v>28.8</v>
      </c>
      <c r="G40">
        <v>28.8</v>
      </c>
      <c r="H40" t="s">
        <v>44</v>
      </c>
      <c r="I40" t="s">
        <v>27</v>
      </c>
      <c r="J40" t="s">
        <v>28</v>
      </c>
      <c r="K40" t="s">
        <v>29</v>
      </c>
      <c r="L40" t="s">
        <v>10</v>
      </c>
      <c r="M40" t="s">
        <v>30</v>
      </c>
      <c r="N40" t="s">
        <v>31</v>
      </c>
      <c r="O40" t="s">
        <v>32</v>
      </c>
      <c r="P40" t="s">
        <v>33</v>
      </c>
      <c r="Q40" s="1">
        <v>44151</v>
      </c>
      <c r="R40" s="1">
        <v>44151</v>
      </c>
      <c r="S40" s="1">
        <v>44158</v>
      </c>
      <c r="T40" s="1">
        <v>44180</v>
      </c>
      <c r="U40" s="1">
        <v>44180</v>
      </c>
      <c r="V40" s="1">
        <v>44232</v>
      </c>
      <c r="W40">
        <f>IF(YEAR(Table1[[#This Row],[In Service Date]])= 1900, "Not in Service", YEAR(Table1[[#This Row],[In Service Date]]))</f>
        <v>2021</v>
      </c>
    </row>
    <row r="41" spans="1:23" x14ac:dyDescent="0.35">
      <c r="A41" t="s">
        <v>74</v>
      </c>
      <c r="B41" t="s">
        <v>23</v>
      </c>
      <c r="C41" t="s">
        <v>23</v>
      </c>
      <c r="D41" t="s">
        <v>24</v>
      </c>
      <c r="E41" t="s">
        <v>25</v>
      </c>
      <c r="F41">
        <v>15.12</v>
      </c>
      <c r="G41">
        <v>15.12</v>
      </c>
      <c r="H41" t="s">
        <v>44</v>
      </c>
      <c r="I41" t="s">
        <v>27</v>
      </c>
      <c r="J41" t="s">
        <v>28</v>
      </c>
      <c r="K41" t="s">
        <v>29</v>
      </c>
      <c r="L41" t="s">
        <v>10</v>
      </c>
      <c r="M41" t="s">
        <v>30</v>
      </c>
      <c r="N41" t="s">
        <v>31</v>
      </c>
      <c r="O41" t="s">
        <v>32</v>
      </c>
      <c r="P41" t="s">
        <v>33</v>
      </c>
      <c r="Q41" s="1">
        <v>44151</v>
      </c>
      <c r="R41" s="1">
        <v>44151</v>
      </c>
      <c r="S41" s="1">
        <v>44152</v>
      </c>
      <c r="T41" s="1">
        <v>44154</v>
      </c>
      <c r="U41" s="1">
        <v>44154</v>
      </c>
      <c r="V41" s="1">
        <v>44192</v>
      </c>
      <c r="W41">
        <f>IF(YEAR(Table1[[#This Row],[In Service Date]])= 1900, "Not in Service", YEAR(Table1[[#This Row],[In Service Date]]))</f>
        <v>2020</v>
      </c>
    </row>
    <row r="42" spans="1:23" x14ac:dyDescent="0.35">
      <c r="A42" t="s">
        <v>75</v>
      </c>
      <c r="B42" t="s">
        <v>23</v>
      </c>
      <c r="C42" t="s">
        <v>23</v>
      </c>
      <c r="D42" t="s">
        <v>24</v>
      </c>
      <c r="E42" t="s">
        <v>25</v>
      </c>
      <c r="F42">
        <v>5</v>
      </c>
      <c r="G42">
        <v>9.9</v>
      </c>
      <c r="H42" t="s">
        <v>35</v>
      </c>
      <c r="I42" t="s">
        <v>27</v>
      </c>
      <c r="J42" t="s">
        <v>28</v>
      </c>
      <c r="K42" t="s">
        <v>29</v>
      </c>
      <c r="L42" t="s">
        <v>10</v>
      </c>
      <c r="M42" t="s">
        <v>30</v>
      </c>
      <c r="N42" t="s">
        <v>31</v>
      </c>
      <c r="O42" t="s">
        <v>32</v>
      </c>
      <c r="P42" t="s">
        <v>33</v>
      </c>
      <c r="Q42" s="1">
        <v>45238</v>
      </c>
      <c r="R42" s="1">
        <v>45238</v>
      </c>
      <c r="S42" s="1">
        <v>45245</v>
      </c>
      <c r="T42" s="1">
        <v>45245</v>
      </c>
      <c r="U42" s="1">
        <v>45245</v>
      </c>
      <c r="V42" s="1">
        <v>45268</v>
      </c>
      <c r="W42">
        <f>IF(YEAR(Table1[[#This Row],[In Service Date]])= 1900, "Not in Service", YEAR(Table1[[#This Row],[In Service Date]]))</f>
        <v>2023</v>
      </c>
    </row>
    <row r="43" spans="1:23" x14ac:dyDescent="0.35">
      <c r="A43" t="s">
        <v>76</v>
      </c>
      <c r="B43" t="s">
        <v>23</v>
      </c>
      <c r="C43" t="s">
        <v>23</v>
      </c>
      <c r="D43" t="s">
        <v>24</v>
      </c>
      <c r="E43" t="s">
        <v>77</v>
      </c>
      <c r="F43">
        <v>33.299999999999997</v>
      </c>
      <c r="G43">
        <v>30.03</v>
      </c>
      <c r="H43" t="s">
        <v>78</v>
      </c>
      <c r="I43" t="s">
        <v>27</v>
      </c>
      <c r="J43" t="s">
        <v>28</v>
      </c>
      <c r="K43" t="s">
        <v>29</v>
      </c>
      <c r="L43" t="s">
        <v>10</v>
      </c>
      <c r="M43" t="s">
        <v>30</v>
      </c>
      <c r="N43" t="s">
        <v>31</v>
      </c>
      <c r="O43" t="s">
        <v>32</v>
      </c>
      <c r="P43" t="s">
        <v>33</v>
      </c>
      <c r="Q43" s="1">
        <v>44956</v>
      </c>
      <c r="R43" s="1">
        <v>44956</v>
      </c>
      <c r="S43" s="1">
        <v>44901</v>
      </c>
      <c r="T43" s="1">
        <v>44904</v>
      </c>
      <c r="U43" s="1">
        <v>44904</v>
      </c>
      <c r="V43" s="1">
        <v>44943</v>
      </c>
      <c r="W43">
        <f>IF(YEAR(Table1[[#This Row],[In Service Date]])= 1900, "Not in Service", YEAR(Table1[[#This Row],[In Service Date]]))</f>
        <v>2023</v>
      </c>
    </row>
    <row r="44" spans="1:23" x14ac:dyDescent="0.35">
      <c r="A44" t="s">
        <v>79</v>
      </c>
      <c r="B44" t="s">
        <v>23</v>
      </c>
      <c r="C44" t="s">
        <v>23</v>
      </c>
      <c r="D44" t="s">
        <v>24</v>
      </c>
      <c r="E44" t="s">
        <v>25</v>
      </c>
      <c r="F44">
        <v>10</v>
      </c>
      <c r="G44">
        <v>10.199999999999999</v>
      </c>
      <c r="H44" t="s">
        <v>35</v>
      </c>
      <c r="I44" t="s">
        <v>27</v>
      </c>
      <c r="J44" t="s">
        <v>28</v>
      </c>
      <c r="K44" t="s">
        <v>29</v>
      </c>
      <c r="L44" t="s">
        <v>10</v>
      </c>
      <c r="M44" t="s">
        <v>30</v>
      </c>
      <c r="N44" t="s">
        <v>31</v>
      </c>
      <c r="O44" t="s">
        <v>32</v>
      </c>
      <c r="P44" t="s">
        <v>33</v>
      </c>
      <c r="Q44" s="1">
        <v>44601</v>
      </c>
      <c r="R44" s="1">
        <v>44601</v>
      </c>
      <c r="S44" s="1">
        <v>44685</v>
      </c>
      <c r="T44" s="1">
        <v>44686</v>
      </c>
      <c r="U44" s="1">
        <v>44686</v>
      </c>
      <c r="V44" s="1">
        <v>44726</v>
      </c>
      <c r="W44">
        <f>IF(YEAR(Table1[[#This Row],[In Service Date]])= 1900, "Not in Service", YEAR(Table1[[#This Row],[In Service Date]]))</f>
        <v>2022</v>
      </c>
    </row>
    <row r="45" spans="1:23" x14ac:dyDescent="0.35">
      <c r="A45" t="s">
        <v>80</v>
      </c>
      <c r="B45" t="s">
        <v>23</v>
      </c>
      <c r="C45" t="s">
        <v>23</v>
      </c>
      <c r="D45" t="s">
        <v>24</v>
      </c>
      <c r="E45" t="s">
        <v>25</v>
      </c>
      <c r="F45">
        <v>19.350000000000001</v>
      </c>
      <c r="G45">
        <v>19.350000000000001</v>
      </c>
      <c r="H45" t="s">
        <v>35</v>
      </c>
      <c r="I45" t="s">
        <v>27</v>
      </c>
      <c r="J45" t="s">
        <v>28</v>
      </c>
      <c r="K45" t="s">
        <v>29</v>
      </c>
      <c r="L45" t="s">
        <v>10</v>
      </c>
      <c r="M45" t="s">
        <v>30</v>
      </c>
      <c r="N45" t="s">
        <v>31</v>
      </c>
      <c r="O45" t="s">
        <v>32</v>
      </c>
      <c r="P45" t="s">
        <v>33</v>
      </c>
      <c r="Q45" s="1">
        <v>44872</v>
      </c>
      <c r="R45" s="1">
        <v>44872</v>
      </c>
      <c r="S45" s="1">
        <v>44977</v>
      </c>
      <c r="T45" s="1">
        <v>44977</v>
      </c>
      <c r="U45" s="1">
        <v>44977</v>
      </c>
      <c r="V45" s="1">
        <v>44985</v>
      </c>
      <c r="W45">
        <f>IF(YEAR(Table1[[#This Row],[In Service Date]])= 1900, "Not in Service", YEAR(Table1[[#This Row],[In Service Date]]))</f>
        <v>2023</v>
      </c>
    </row>
    <row r="46" spans="1:23" x14ac:dyDescent="0.35">
      <c r="A46" t="s">
        <v>81</v>
      </c>
      <c r="B46" t="s">
        <v>23</v>
      </c>
      <c r="C46" t="s">
        <v>23</v>
      </c>
      <c r="D46" t="s">
        <v>24</v>
      </c>
      <c r="E46" t="s">
        <v>25</v>
      </c>
      <c r="F46">
        <v>9.7899999999999991</v>
      </c>
      <c r="G46">
        <v>9.7899999999999991</v>
      </c>
      <c r="H46" t="s">
        <v>35</v>
      </c>
      <c r="I46" t="s">
        <v>27</v>
      </c>
      <c r="J46" t="s">
        <v>28</v>
      </c>
      <c r="K46" t="s">
        <v>29</v>
      </c>
      <c r="L46" t="s">
        <v>10</v>
      </c>
      <c r="M46" t="s">
        <v>30</v>
      </c>
      <c r="N46" t="s">
        <v>31</v>
      </c>
      <c r="O46" t="s">
        <v>32</v>
      </c>
      <c r="P46" t="s">
        <v>33</v>
      </c>
      <c r="Q46" s="1">
        <v>44663</v>
      </c>
      <c r="R46" s="1">
        <v>44655</v>
      </c>
      <c r="S46" s="1">
        <v>44663</v>
      </c>
      <c r="T46" s="1">
        <v>44663</v>
      </c>
      <c r="U46" s="1">
        <v>44663</v>
      </c>
      <c r="V46" s="1">
        <v>44690</v>
      </c>
      <c r="W46">
        <f>IF(YEAR(Table1[[#This Row],[In Service Date]])= 1900, "Not in Service", YEAR(Table1[[#This Row],[In Service Date]]))</f>
        <v>2022</v>
      </c>
    </row>
    <row r="47" spans="1:23" x14ac:dyDescent="0.35">
      <c r="A47" t="s">
        <v>82</v>
      </c>
      <c r="B47" t="s">
        <v>23</v>
      </c>
      <c r="C47" t="s">
        <v>23</v>
      </c>
      <c r="D47" t="s">
        <v>24</v>
      </c>
      <c r="E47" t="s">
        <v>25</v>
      </c>
      <c r="F47">
        <v>10.24</v>
      </c>
      <c r="G47">
        <v>10.234999999999999</v>
      </c>
      <c r="H47" t="s">
        <v>35</v>
      </c>
      <c r="I47" t="s">
        <v>27</v>
      </c>
      <c r="J47" t="s">
        <v>28</v>
      </c>
      <c r="K47" t="s">
        <v>29</v>
      </c>
      <c r="L47" t="s">
        <v>10</v>
      </c>
      <c r="M47" t="s">
        <v>30</v>
      </c>
      <c r="N47" t="s">
        <v>31</v>
      </c>
      <c r="O47" t="s">
        <v>32</v>
      </c>
      <c r="P47" t="s">
        <v>33</v>
      </c>
      <c r="Q47" s="1">
        <v>44614</v>
      </c>
      <c r="R47" s="1">
        <v>44614</v>
      </c>
      <c r="S47" s="1">
        <v>44616</v>
      </c>
      <c r="T47" s="1">
        <v>44616</v>
      </c>
      <c r="U47" s="1">
        <v>44616</v>
      </c>
      <c r="V47" s="1">
        <v>44747</v>
      </c>
      <c r="W47">
        <f>IF(YEAR(Table1[[#This Row],[In Service Date]])= 1900, "Not in Service", YEAR(Table1[[#This Row],[In Service Date]]))</f>
        <v>2022</v>
      </c>
    </row>
    <row r="48" spans="1:23" x14ac:dyDescent="0.35">
      <c r="A48" t="s">
        <v>83</v>
      </c>
      <c r="B48" t="s">
        <v>23</v>
      </c>
      <c r="C48" t="s">
        <v>23</v>
      </c>
      <c r="D48" t="s">
        <v>24</v>
      </c>
      <c r="E48" t="s">
        <v>25</v>
      </c>
      <c r="F48">
        <v>15.02</v>
      </c>
      <c r="G48">
        <v>15.015000000000001</v>
      </c>
      <c r="H48" t="s">
        <v>35</v>
      </c>
      <c r="I48" t="s">
        <v>27</v>
      </c>
      <c r="J48" t="s">
        <v>28</v>
      </c>
      <c r="K48" t="s">
        <v>29</v>
      </c>
      <c r="L48" t="s">
        <v>10</v>
      </c>
      <c r="M48" t="s">
        <v>30</v>
      </c>
      <c r="N48" t="s">
        <v>31</v>
      </c>
      <c r="O48" t="s">
        <v>32</v>
      </c>
      <c r="P48" t="s">
        <v>33</v>
      </c>
      <c r="Q48" s="1">
        <v>44371</v>
      </c>
      <c r="R48" s="1">
        <v>44559</v>
      </c>
      <c r="S48" s="1">
        <v>44406</v>
      </c>
      <c r="T48" s="1">
        <v>44406</v>
      </c>
      <c r="U48" s="1">
        <v>44406</v>
      </c>
      <c r="V48" s="1">
        <v>44631</v>
      </c>
      <c r="W48">
        <f>IF(YEAR(Table1[[#This Row],[In Service Date]])= 1900, "Not in Service", YEAR(Table1[[#This Row],[In Service Date]]))</f>
        <v>2022</v>
      </c>
    </row>
    <row r="49" spans="1:23" x14ac:dyDescent="0.35">
      <c r="A49" t="s">
        <v>84</v>
      </c>
      <c r="B49" t="s">
        <v>23</v>
      </c>
      <c r="C49" t="s">
        <v>23</v>
      </c>
      <c r="D49" t="s">
        <v>24</v>
      </c>
      <c r="E49" t="s">
        <v>25</v>
      </c>
      <c r="F49">
        <v>4</v>
      </c>
      <c r="G49">
        <v>4.8</v>
      </c>
      <c r="H49" t="s">
        <v>35</v>
      </c>
      <c r="I49" t="s">
        <v>27</v>
      </c>
      <c r="J49" t="s">
        <v>28</v>
      </c>
      <c r="K49" t="s">
        <v>29</v>
      </c>
      <c r="L49" t="s">
        <v>10</v>
      </c>
      <c r="M49" t="s">
        <v>30</v>
      </c>
      <c r="N49" t="s">
        <v>31</v>
      </c>
      <c r="O49" t="s">
        <v>32</v>
      </c>
      <c r="P49" t="s">
        <v>33</v>
      </c>
      <c r="Q49" s="1">
        <v>43640</v>
      </c>
      <c r="R49" s="1">
        <v>43640</v>
      </c>
      <c r="T49" s="1">
        <v>43648</v>
      </c>
      <c r="U49" s="1">
        <v>43648</v>
      </c>
      <c r="V49" s="1">
        <v>43665</v>
      </c>
      <c r="W49">
        <f>IF(YEAR(Table1[[#This Row],[In Service Date]])= 1900, "Not in Service", YEAR(Table1[[#This Row],[In Service Date]]))</f>
        <v>2019</v>
      </c>
    </row>
    <row r="50" spans="1:23" x14ac:dyDescent="0.35">
      <c r="A50" t="s">
        <v>85</v>
      </c>
      <c r="B50" t="s">
        <v>23</v>
      </c>
      <c r="C50" t="s">
        <v>23</v>
      </c>
      <c r="D50" t="s">
        <v>24</v>
      </c>
      <c r="E50" t="s">
        <v>25</v>
      </c>
      <c r="F50">
        <v>7.5</v>
      </c>
      <c r="G50">
        <v>7.5</v>
      </c>
      <c r="H50" t="s">
        <v>35</v>
      </c>
      <c r="I50" t="s">
        <v>27</v>
      </c>
      <c r="J50" t="s">
        <v>28</v>
      </c>
      <c r="K50" t="s">
        <v>29</v>
      </c>
      <c r="L50" t="s">
        <v>10</v>
      </c>
      <c r="M50" t="s">
        <v>30</v>
      </c>
      <c r="N50" t="s">
        <v>31</v>
      </c>
      <c r="O50" t="s">
        <v>32</v>
      </c>
      <c r="P50" t="s">
        <v>33</v>
      </c>
      <c r="Q50" s="1">
        <v>44356</v>
      </c>
      <c r="R50" s="1">
        <v>44336</v>
      </c>
      <c r="S50" s="1">
        <v>44406</v>
      </c>
      <c r="T50" s="1">
        <v>44406</v>
      </c>
      <c r="U50" s="1">
        <v>44406</v>
      </c>
      <c r="V50" s="1">
        <v>44433</v>
      </c>
      <c r="W50">
        <f>IF(YEAR(Table1[[#This Row],[In Service Date]])= 1900, "Not in Service", YEAR(Table1[[#This Row],[In Service Date]]))</f>
        <v>2021</v>
      </c>
    </row>
    <row r="51" spans="1:23" x14ac:dyDescent="0.35">
      <c r="A51" t="s">
        <v>86</v>
      </c>
      <c r="B51" t="s">
        <v>23</v>
      </c>
      <c r="C51" t="s">
        <v>23</v>
      </c>
      <c r="D51" t="s">
        <v>24</v>
      </c>
      <c r="E51" t="s">
        <v>25</v>
      </c>
      <c r="F51">
        <v>10</v>
      </c>
      <c r="G51">
        <v>10.01</v>
      </c>
      <c r="H51" t="s">
        <v>35</v>
      </c>
      <c r="I51" t="s">
        <v>27</v>
      </c>
      <c r="J51" t="s">
        <v>28</v>
      </c>
      <c r="K51" t="s">
        <v>29</v>
      </c>
      <c r="L51" t="s">
        <v>10</v>
      </c>
      <c r="M51" t="s">
        <v>30</v>
      </c>
      <c r="N51" t="s">
        <v>31</v>
      </c>
      <c r="O51" t="s">
        <v>32</v>
      </c>
      <c r="P51" t="s">
        <v>33</v>
      </c>
      <c r="Q51" s="1">
        <v>44371</v>
      </c>
      <c r="R51" s="1">
        <v>44361</v>
      </c>
      <c r="S51" s="1">
        <v>44406</v>
      </c>
      <c r="T51" s="1">
        <v>44406</v>
      </c>
      <c r="U51" s="1">
        <v>44406</v>
      </c>
      <c r="V51" s="1">
        <v>44435</v>
      </c>
      <c r="W51">
        <f>IF(YEAR(Table1[[#This Row],[In Service Date]])= 1900, "Not in Service", YEAR(Table1[[#This Row],[In Service Date]]))</f>
        <v>2021</v>
      </c>
    </row>
    <row r="52" spans="1:23" x14ac:dyDescent="0.35">
      <c r="A52" t="s">
        <v>87</v>
      </c>
      <c r="B52" t="s">
        <v>23</v>
      </c>
      <c r="C52" t="s">
        <v>23</v>
      </c>
      <c r="D52" t="s">
        <v>24</v>
      </c>
      <c r="E52" t="s">
        <v>25</v>
      </c>
      <c r="F52">
        <v>10</v>
      </c>
      <c r="G52">
        <v>10.68</v>
      </c>
      <c r="H52" t="s">
        <v>35</v>
      </c>
      <c r="I52" t="s">
        <v>27</v>
      </c>
      <c r="J52" t="s">
        <v>28</v>
      </c>
      <c r="K52" t="s">
        <v>29</v>
      </c>
      <c r="L52" t="s">
        <v>10</v>
      </c>
      <c r="M52" t="s">
        <v>30</v>
      </c>
      <c r="N52" t="s">
        <v>31</v>
      </c>
      <c r="O52" t="s">
        <v>32</v>
      </c>
      <c r="P52" t="s">
        <v>33</v>
      </c>
      <c r="Q52" s="1">
        <v>44831</v>
      </c>
      <c r="R52" s="1">
        <v>44831</v>
      </c>
      <c r="S52" s="1">
        <v>44880</v>
      </c>
      <c r="T52" s="1">
        <v>44881</v>
      </c>
      <c r="U52" s="1">
        <v>44881</v>
      </c>
      <c r="V52" s="1">
        <v>45035</v>
      </c>
      <c r="W52">
        <f>IF(YEAR(Table1[[#This Row],[In Service Date]])= 1900, "Not in Service", YEAR(Table1[[#This Row],[In Service Date]]))</f>
        <v>2023</v>
      </c>
    </row>
    <row r="53" spans="1:23" x14ac:dyDescent="0.35">
      <c r="A53" t="s">
        <v>88</v>
      </c>
      <c r="B53" t="s">
        <v>23</v>
      </c>
      <c r="C53" t="s">
        <v>23</v>
      </c>
      <c r="D53" t="s">
        <v>24</v>
      </c>
      <c r="E53" t="s">
        <v>25</v>
      </c>
      <c r="F53">
        <v>7.09</v>
      </c>
      <c r="G53">
        <v>7.085</v>
      </c>
      <c r="H53" t="s">
        <v>35</v>
      </c>
      <c r="I53" t="s">
        <v>27</v>
      </c>
      <c r="J53" t="s">
        <v>28</v>
      </c>
      <c r="K53" t="s">
        <v>29</v>
      </c>
      <c r="L53" t="s">
        <v>10</v>
      </c>
      <c r="M53" t="s">
        <v>30</v>
      </c>
      <c r="N53" t="s">
        <v>31</v>
      </c>
      <c r="O53" t="s">
        <v>32</v>
      </c>
      <c r="P53" t="s">
        <v>33</v>
      </c>
      <c r="Q53" s="1">
        <v>45238</v>
      </c>
      <c r="R53" s="1">
        <v>45238</v>
      </c>
      <c r="S53" s="1">
        <v>45245</v>
      </c>
      <c r="T53" s="1">
        <v>45245</v>
      </c>
      <c r="U53" s="1">
        <v>45245</v>
      </c>
      <c r="V53" s="1">
        <v>45268</v>
      </c>
      <c r="W53">
        <f>IF(YEAR(Table1[[#This Row],[In Service Date]])= 1900, "Not in Service", YEAR(Table1[[#This Row],[In Service Date]]))</f>
        <v>2023</v>
      </c>
    </row>
    <row r="54" spans="1:23" x14ac:dyDescent="0.35">
      <c r="A54" t="s">
        <v>89</v>
      </c>
      <c r="B54" t="s">
        <v>23</v>
      </c>
      <c r="C54" t="s">
        <v>23</v>
      </c>
      <c r="D54" t="s">
        <v>24</v>
      </c>
      <c r="E54" t="s">
        <v>25</v>
      </c>
      <c r="F54">
        <v>7.09</v>
      </c>
      <c r="G54">
        <v>7.085</v>
      </c>
      <c r="H54" t="s">
        <v>35</v>
      </c>
      <c r="I54" t="s">
        <v>27</v>
      </c>
      <c r="J54" t="s">
        <v>28</v>
      </c>
      <c r="K54" t="s">
        <v>29</v>
      </c>
      <c r="L54" t="s">
        <v>10</v>
      </c>
      <c r="M54" t="s">
        <v>30</v>
      </c>
      <c r="N54" t="s">
        <v>31</v>
      </c>
      <c r="O54" t="s">
        <v>32</v>
      </c>
      <c r="P54" t="s">
        <v>33</v>
      </c>
      <c r="Q54" s="1">
        <v>45238</v>
      </c>
      <c r="R54" s="1">
        <v>45238</v>
      </c>
      <c r="S54" s="1">
        <v>45245</v>
      </c>
      <c r="T54" s="1">
        <v>45245</v>
      </c>
      <c r="U54" s="1">
        <v>45245</v>
      </c>
      <c r="V54" s="1">
        <v>45268</v>
      </c>
      <c r="W54">
        <f>IF(YEAR(Table1[[#This Row],[In Service Date]])= 1900, "Not in Service", YEAR(Table1[[#This Row],[In Service Date]]))</f>
        <v>2023</v>
      </c>
    </row>
    <row r="55" spans="1:23" x14ac:dyDescent="0.35">
      <c r="A55" t="s">
        <v>90</v>
      </c>
      <c r="B55" t="s">
        <v>23</v>
      </c>
      <c r="C55" t="s">
        <v>23</v>
      </c>
      <c r="D55" t="s">
        <v>24</v>
      </c>
      <c r="E55" t="s">
        <v>25</v>
      </c>
      <c r="F55">
        <v>10</v>
      </c>
      <c r="G55">
        <v>13.4</v>
      </c>
      <c r="H55" t="s">
        <v>35</v>
      </c>
      <c r="I55" t="s">
        <v>27</v>
      </c>
      <c r="J55" t="s">
        <v>28</v>
      </c>
      <c r="K55" t="s">
        <v>29</v>
      </c>
      <c r="L55" t="s">
        <v>10</v>
      </c>
      <c r="M55" t="s">
        <v>30</v>
      </c>
      <c r="N55" t="s">
        <v>31</v>
      </c>
      <c r="O55" t="s">
        <v>32</v>
      </c>
      <c r="P55" t="s">
        <v>33</v>
      </c>
      <c r="Q55" s="1">
        <v>43658</v>
      </c>
      <c r="R55" s="1">
        <v>43658</v>
      </c>
      <c r="T55" s="1">
        <v>43672</v>
      </c>
      <c r="U55" s="1">
        <v>43672</v>
      </c>
      <c r="V55" s="1">
        <v>43696</v>
      </c>
      <c r="W55">
        <f>IF(YEAR(Table1[[#This Row],[In Service Date]])= 1900, "Not in Service", YEAR(Table1[[#This Row],[In Service Date]]))</f>
        <v>2019</v>
      </c>
    </row>
    <row r="56" spans="1:23" x14ac:dyDescent="0.35">
      <c r="A56" t="s">
        <v>91</v>
      </c>
      <c r="B56" t="s">
        <v>23</v>
      </c>
      <c r="C56" t="s">
        <v>23</v>
      </c>
      <c r="D56" t="s">
        <v>24</v>
      </c>
      <c r="E56" t="s">
        <v>25</v>
      </c>
      <c r="F56">
        <v>8.18</v>
      </c>
      <c r="G56">
        <v>8.1750000000000007</v>
      </c>
      <c r="H56" t="s">
        <v>35</v>
      </c>
      <c r="I56" t="s">
        <v>27</v>
      </c>
      <c r="J56" t="s">
        <v>28</v>
      </c>
      <c r="K56" t="s">
        <v>29</v>
      </c>
      <c r="L56" t="s">
        <v>10</v>
      </c>
      <c r="M56" t="s">
        <v>30</v>
      </c>
      <c r="N56" t="s">
        <v>31</v>
      </c>
      <c r="O56" t="s">
        <v>32</v>
      </c>
      <c r="P56" t="s">
        <v>33</v>
      </c>
      <c r="Q56" s="1">
        <v>45250</v>
      </c>
      <c r="R56" s="1">
        <v>45238</v>
      </c>
      <c r="S56" s="1">
        <v>45258</v>
      </c>
      <c r="T56" s="1">
        <v>45258</v>
      </c>
      <c r="U56" s="1">
        <v>45258</v>
      </c>
      <c r="V56" s="1">
        <v>45268</v>
      </c>
      <c r="W56">
        <f>IF(YEAR(Table1[[#This Row],[In Service Date]])= 1900, "Not in Service", YEAR(Table1[[#This Row],[In Service Date]]))</f>
        <v>2023</v>
      </c>
    </row>
    <row r="57" spans="1:23" x14ac:dyDescent="0.35">
      <c r="A57" t="s">
        <v>92</v>
      </c>
      <c r="B57" t="s">
        <v>23</v>
      </c>
      <c r="C57" t="s">
        <v>23</v>
      </c>
      <c r="D57" t="s">
        <v>24</v>
      </c>
      <c r="E57" t="s">
        <v>25</v>
      </c>
      <c r="F57">
        <v>5.8</v>
      </c>
      <c r="G57">
        <v>9</v>
      </c>
      <c r="H57" t="s">
        <v>35</v>
      </c>
      <c r="I57" t="s">
        <v>27</v>
      </c>
      <c r="J57" t="s">
        <v>28</v>
      </c>
      <c r="K57" t="s">
        <v>29</v>
      </c>
      <c r="L57" t="s">
        <v>10</v>
      </c>
      <c r="M57" t="s">
        <v>30</v>
      </c>
      <c r="N57" t="s">
        <v>31</v>
      </c>
      <c r="O57" t="s">
        <v>32</v>
      </c>
      <c r="P57" t="s">
        <v>33</v>
      </c>
      <c r="Q57" s="1">
        <v>45846</v>
      </c>
      <c r="R57" s="1">
        <v>45846</v>
      </c>
      <c r="S57" s="1">
        <v>45881</v>
      </c>
      <c r="T57" s="1">
        <v>45881</v>
      </c>
      <c r="U57" s="1">
        <v>45881</v>
      </c>
      <c r="V57" s="1">
        <v>46071</v>
      </c>
      <c r="W57">
        <f>IF(YEAR(Table1[[#This Row],[In Service Date]])= 1900, "Not in Service", YEAR(Table1[[#This Row],[In Service Date]]))</f>
        <v>2026</v>
      </c>
    </row>
    <row r="58" spans="1:23" x14ac:dyDescent="0.35">
      <c r="A58" t="s">
        <v>93</v>
      </c>
      <c r="B58" t="s">
        <v>23</v>
      </c>
      <c r="C58" t="s">
        <v>23</v>
      </c>
      <c r="D58" t="s">
        <v>24</v>
      </c>
      <c r="E58" t="s">
        <v>25</v>
      </c>
      <c r="F58">
        <v>5.51</v>
      </c>
      <c r="G58">
        <v>8.5500000000000007</v>
      </c>
      <c r="H58" t="s">
        <v>35</v>
      </c>
      <c r="I58" t="s">
        <v>27</v>
      </c>
      <c r="J58" t="s">
        <v>28</v>
      </c>
      <c r="K58" t="s">
        <v>29</v>
      </c>
      <c r="L58" t="s">
        <v>10</v>
      </c>
      <c r="M58" t="s">
        <v>30</v>
      </c>
      <c r="N58" t="s">
        <v>31</v>
      </c>
      <c r="O58" t="s">
        <v>32</v>
      </c>
      <c r="P58" t="s">
        <v>33</v>
      </c>
      <c r="Q58" s="1">
        <v>45812</v>
      </c>
      <c r="R58" s="1">
        <v>45812</v>
      </c>
      <c r="S58" s="1">
        <v>45834</v>
      </c>
      <c r="T58" s="1">
        <v>45834</v>
      </c>
      <c r="U58" s="1">
        <v>45834</v>
      </c>
      <c r="V58" s="1">
        <v>45951</v>
      </c>
      <c r="W58">
        <f>IF(YEAR(Table1[[#This Row],[In Service Date]])= 1900, "Not in Service", YEAR(Table1[[#This Row],[In Service Date]]))</f>
        <v>2025</v>
      </c>
    </row>
    <row r="59" spans="1:23" x14ac:dyDescent="0.35">
      <c r="A59" t="s">
        <v>94</v>
      </c>
      <c r="B59" t="s">
        <v>23</v>
      </c>
      <c r="C59" t="s">
        <v>23</v>
      </c>
      <c r="D59" t="s">
        <v>24</v>
      </c>
      <c r="E59" t="s">
        <v>25</v>
      </c>
      <c r="F59">
        <v>5.8</v>
      </c>
      <c r="G59">
        <v>8</v>
      </c>
      <c r="H59" t="s">
        <v>35</v>
      </c>
      <c r="I59" t="s">
        <v>27</v>
      </c>
      <c r="J59" t="s">
        <v>28</v>
      </c>
      <c r="K59" t="s">
        <v>29</v>
      </c>
      <c r="L59" t="s">
        <v>10</v>
      </c>
      <c r="M59" t="s">
        <v>30</v>
      </c>
      <c r="N59" t="s">
        <v>31</v>
      </c>
      <c r="O59" t="s">
        <v>32</v>
      </c>
      <c r="P59" t="s">
        <v>33</v>
      </c>
      <c r="Q59" s="1">
        <v>45700</v>
      </c>
      <c r="R59" s="1">
        <v>45698</v>
      </c>
      <c r="S59" s="1">
        <v>45701</v>
      </c>
      <c r="T59" s="1">
        <v>45701</v>
      </c>
      <c r="U59" s="1">
        <v>45701</v>
      </c>
      <c r="V59" s="1">
        <v>45832</v>
      </c>
      <c r="W59">
        <f>IF(YEAR(Table1[[#This Row],[In Service Date]])= 1900, "Not in Service", YEAR(Table1[[#This Row],[In Service Date]]))</f>
        <v>2025</v>
      </c>
    </row>
    <row r="60" spans="1:23" x14ac:dyDescent="0.35">
      <c r="A60" t="s">
        <v>95</v>
      </c>
      <c r="B60" t="s">
        <v>23</v>
      </c>
      <c r="C60" t="s">
        <v>23</v>
      </c>
      <c r="D60" t="s">
        <v>24</v>
      </c>
      <c r="E60" t="s">
        <v>25</v>
      </c>
      <c r="F60">
        <v>11.39</v>
      </c>
      <c r="G60">
        <v>11.61</v>
      </c>
      <c r="H60" t="s">
        <v>35</v>
      </c>
      <c r="I60" t="s">
        <v>27</v>
      </c>
      <c r="J60" t="s">
        <v>28</v>
      </c>
      <c r="K60" t="s">
        <v>29</v>
      </c>
      <c r="L60" t="s">
        <v>10</v>
      </c>
      <c r="M60" t="s">
        <v>30</v>
      </c>
      <c r="N60" t="s">
        <v>31</v>
      </c>
      <c r="O60" t="s">
        <v>32</v>
      </c>
      <c r="P60" t="s">
        <v>33</v>
      </c>
      <c r="Q60" s="1">
        <v>46171</v>
      </c>
      <c r="R60" s="1">
        <v>46171</v>
      </c>
      <c r="S60" s="1">
        <v>46174</v>
      </c>
      <c r="T60" s="1">
        <v>46174</v>
      </c>
      <c r="U60" s="1">
        <v>46174</v>
      </c>
      <c r="V60" s="1">
        <v>46189</v>
      </c>
      <c r="W60">
        <f>IF(YEAR(Table1[[#This Row],[In Service Date]])= 1900, "Not in Service", YEAR(Table1[[#This Row],[In Service Date]]))</f>
        <v>2026</v>
      </c>
    </row>
    <row r="61" spans="1:23" x14ac:dyDescent="0.35">
      <c r="A61" t="s">
        <v>96</v>
      </c>
      <c r="B61" t="s">
        <v>23</v>
      </c>
      <c r="C61" t="s">
        <v>23</v>
      </c>
      <c r="D61" t="s">
        <v>24</v>
      </c>
      <c r="E61" t="s">
        <v>25</v>
      </c>
      <c r="F61">
        <v>7.6</v>
      </c>
      <c r="G61">
        <v>10</v>
      </c>
      <c r="H61" t="s">
        <v>35</v>
      </c>
      <c r="I61" t="s">
        <v>27</v>
      </c>
      <c r="J61" t="s">
        <v>28</v>
      </c>
      <c r="K61" t="s">
        <v>29</v>
      </c>
      <c r="L61" t="s">
        <v>10</v>
      </c>
      <c r="M61" t="s">
        <v>30</v>
      </c>
      <c r="N61" t="s">
        <v>31</v>
      </c>
      <c r="O61" t="s">
        <v>32</v>
      </c>
      <c r="P61" t="s">
        <v>33</v>
      </c>
      <c r="Q61" s="1">
        <v>44841</v>
      </c>
      <c r="R61" s="1">
        <v>44839</v>
      </c>
      <c r="S61" s="1">
        <v>44880</v>
      </c>
      <c r="T61" s="1">
        <v>44881</v>
      </c>
      <c r="U61" s="1">
        <v>44881</v>
      </c>
      <c r="V61" s="1">
        <v>45028</v>
      </c>
      <c r="W61">
        <f>IF(YEAR(Table1[[#This Row],[In Service Date]])= 1900, "Not in Service", YEAR(Table1[[#This Row],[In Service Date]]))</f>
        <v>2023</v>
      </c>
    </row>
    <row r="62" spans="1:23" x14ac:dyDescent="0.35">
      <c r="A62" t="s">
        <v>97</v>
      </c>
      <c r="B62" t="s">
        <v>23</v>
      </c>
      <c r="C62" t="s">
        <v>23</v>
      </c>
      <c r="D62" t="s">
        <v>24</v>
      </c>
      <c r="E62" t="s">
        <v>25</v>
      </c>
      <c r="F62">
        <v>6</v>
      </c>
      <c r="G62">
        <v>6</v>
      </c>
      <c r="H62" t="s">
        <v>35</v>
      </c>
      <c r="I62" t="s">
        <v>27</v>
      </c>
      <c r="J62" t="s">
        <v>28</v>
      </c>
      <c r="K62" t="s">
        <v>29</v>
      </c>
      <c r="L62" t="s">
        <v>10</v>
      </c>
      <c r="M62" t="s">
        <v>30</v>
      </c>
      <c r="N62" t="s">
        <v>31</v>
      </c>
      <c r="O62" t="s">
        <v>32</v>
      </c>
      <c r="P62" t="s">
        <v>33</v>
      </c>
      <c r="Q62" s="1">
        <v>45020</v>
      </c>
      <c r="R62" s="1">
        <v>45019</v>
      </c>
      <c r="S62" s="1">
        <v>45028</v>
      </c>
      <c r="T62" s="1">
        <v>45028</v>
      </c>
      <c r="U62" s="1">
        <v>45028</v>
      </c>
      <c r="V62" s="1">
        <v>45048</v>
      </c>
      <c r="W62">
        <f>IF(YEAR(Table1[[#This Row],[In Service Date]])= 1900, "Not in Service", YEAR(Table1[[#This Row],[In Service Date]]))</f>
        <v>2023</v>
      </c>
    </row>
    <row r="63" spans="1:23" x14ac:dyDescent="0.35">
      <c r="A63" t="s">
        <v>98</v>
      </c>
      <c r="B63" t="s">
        <v>23</v>
      </c>
      <c r="C63" t="s">
        <v>23</v>
      </c>
      <c r="D63" t="s">
        <v>24</v>
      </c>
      <c r="E63" t="s">
        <v>25</v>
      </c>
      <c r="F63">
        <v>3.48</v>
      </c>
      <c r="G63">
        <v>4.92</v>
      </c>
      <c r="H63" t="s">
        <v>35</v>
      </c>
      <c r="I63" t="s">
        <v>27</v>
      </c>
      <c r="J63" t="s">
        <v>28</v>
      </c>
      <c r="K63" t="s">
        <v>29</v>
      </c>
      <c r="L63" t="s">
        <v>10</v>
      </c>
      <c r="M63" t="s">
        <v>30</v>
      </c>
      <c r="N63" t="s">
        <v>31</v>
      </c>
      <c r="O63" t="s">
        <v>32</v>
      </c>
      <c r="P63" t="s">
        <v>33</v>
      </c>
      <c r="Q63" s="1">
        <v>45384</v>
      </c>
      <c r="R63" s="1">
        <v>45385</v>
      </c>
      <c r="S63" s="1">
        <v>45387</v>
      </c>
      <c r="T63" s="1">
        <v>45387</v>
      </c>
      <c r="U63" s="1">
        <v>45387</v>
      </c>
      <c r="V63" s="1">
        <v>45702</v>
      </c>
      <c r="W63">
        <f>IF(YEAR(Table1[[#This Row],[In Service Date]])= 1900, "Not in Service", YEAR(Table1[[#This Row],[In Service Date]]))</f>
        <v>2025</v>
      </c>
    </row>
    <row r="64" spans="1:23" x14ac:dyDescent="0.35">
      <c r="A64" t="s">
        <v>99</v>
      </c>
      <c r="B64" t="s">
        <v>23</v>
      </c>
      <c r="C64" t="s">
        <v>23</v>
      </c>
      <c r="D64" t="s">
        <v>24</v>
      </c>
      <c r="E64" t="s">
        <v>25</v>
      </c>
      <c r="F64">
        <v>5.76</v>
      </c>
      <c r="G64">
        <v>7.2</v>
      </c>
      <c r="H64" t="s">
        <v>35</v>
      </c>
      <c r="I64" t="s">
        <v>27</v>
      </c>
      <c r="J64" t="s">
        <v>28</v>
      </c>
      <c r="K64" t="s">
        <v>29</v>
      </c>
      <c r="L64" t="s">
        <v>10</v>
      </c>
      <c r="M64" t="s">
        <v>30</v>
      </c>
      <c r="N64" t="s">
        <v>31</v>
      </c>
      <c r="O64" t="s">
        <v>32</v>
      </c>
      <c r="P64" t="s">
        <v>33</v>
      </c>
      <c r="Q64" s="1">
        <v>45012</v>
      </c>
      <c r="R64" s="1">
        <v>45012</v>
      </c>
      <c r="S64" s="1">
        <v>45013</v>
      </c>
      <c r="T64" s="1">
        <v>45013</v>
      </c>
      <c r="U64" s="1">
        <v>45013</v>
      </c>
      <c r="V64" s="1">
        <v>45069</v>
      </c>
      <c r="W64">
        <f>IF(YEAR(Table1[[#This Row],[In Service Date]])= 1900, "Not in Service", YEAR(Table1[[#This Row],[In Service Date]]))</f>
        <v>2023</v>
      </c>
    </row>
    <row r="65" spans="1:23" x14ac:dyDescent="0.35">
      <c r="A65" t="s">
        <v>100</v>
      </c>
      <c r="B65" t="s">
        <v>23</v>
      </c>
      <c r="C65" t="s">
        <v>23</v>
      </c>
      <c r="D65" t="s">
        <v>24</v>
      </c>
      <c r="E65" t="s">
        <v>25</v>
      </c>
      <c r="F65">
        <v>3.48</v>
      </c>
      <c r="G65">
        <v>4.92</v>
      </c>
      <c r="H65" t="s">
        <v>35</v>
      </c>
      <c r="I65" t="s">
        <v>27</v>
      </c>
      <c r="J65" t="s">
        <v>28</v>
      </c>
      <c r="K65" t="s">
        <v>29</v>
      </c>
      <c r="L65" t="s">
        <v>10</v>
      </c>
      <c r="M65" t="s">
        <v>30</v>
      </c>
      <c r="N65" t="s">
        <v>31</v>
      </c>
      <c r="O65" t="s">
        <v>32</v>
      </c>
      <c r="P65" t="s">
        <v>33</v>
      </c>
      <c r="Q65" s="1">
        <v>45404</v>
      </c>
      <c r="R65" s="1">
        <v>45404</v>
      </c>
      <c r="S65" s="1">
        <v>45547</v>
      </c>
      <c r="T65" s="1">
        <v>45411</v>
      </c>
      <c r="U65" s="1">
        <v>45411</v>
      </c>
      <c r="V65" s="1">
        <v>45569</v>
      </c>
      <c r="W65">
        <f>IF(YEAR(Table1[[#This Row],[In Service Date]])= 1900, "Not in Service", YEAR(Table1[[#This Row],[In Service Date]]))</f>
        <v>2024</v>
      </c>
    </row>
    <row r="66" spans="1:23" x14ac:dyDescent="0.35">
      <c r="A66" t="s">
        <v>101</v>
      </c>
      <c r="B66" t="s">
        <v>23</v>
      </c>
      <c r="C66" t="s">
        <v>23</v>
      </c>
      <c r="D66" t="s">
        <v>24</v>
      </c>
      <c r="E66" t="s">
        <v>25</v>
      </c>
      <c r="F66">
        <v>6.4</v>
      </c>
      <c r="G66">
        <v>7.6</v>
      </c>
      <c r="H66" t="s">
        <v>35</v>
      </c>
      <c r="I66" t="s">
        <v>27</v>
      </c>
      <c r="J66" t="s">
        <v>28</v>
      </c>
      <c r="K66" t="s">
        <v>29</v>
      </c>
      <c r="L66" t="s">
        <v>10</v>
      </c>
      <c r="M66" t="s">
        <v>30</v>
      </c>
      <c r="N66" t="s">
        <v>31</v>
      </c>
      <c r="O66" t="s">
        <v>32</v>
      </c>
      <c r="P66" t="s">
        <v>33</v>
      </c>
      <c r="Q66" s="1">
        <v>45188</v>
      </c>
      <c r="R66" s="1">
        <v>45160</v>
      </c>
      <c r="S66" s="1">
        <v>45188</v>
      </c>
      <c r="T66" s="1">
        <v>45188</v>
      </c>
      <c r="U66" s="1">
        <v>45188</v>
      </c>
      <c r="V66" s="1">
        <v>45260</v>
      </c>
      <c r="W66">
        <f>IF(YEAR(Table1[[#This Row],[In Service Date]])= 1900, "Not in Service", YEAR(Table1[[#This Row],[In Service Date]]))</f>
        <v>2023</v>
      </c>
    </row>
    <row r="67" spans="1:23" x14ac:dyDescent="0.35">
      <c r="A67" t="s">
        <v>102</v>
      </c>
      <c r="B67" t="s">
        <v>23</v>
      </c>
      <c r="C67" t="s">
        <v>23</v>
      </c>
      <c r="D67" t="s">
        <v>24</v>
      </c>
      <c r="E67" t="s">
        <v>25</v>
      </c>
      <c r="F67">
        <v>8.32</v>
      </c>
      <c r="G67">
        <v>10</v>
      </c>
      <c r="H67" t="s">
        <v>35</v>
      </c>
      <c r="I67" t="s">
        <v>27</v>
      </c>
      <c r="J67" t="s">
        <v>28</v>
      </c>
      <c r="K67" t="s">
        <v>29</v>
      </c>
      <c r="L67" t="s">
        <v>10</v>
      </c>
      <c r="M67" t="s">
        <v>30</v>
      </c>
      <c r="N67" t="s">
        <v>31</v>
      </c>
      <c r="O67" t="s">
        <v>32</v>
      </c>
      <c r="P67" t="s">
        <v>33</v>
      </c>
      <c r="Q67" s="1">
        <v>45038</v>
      </c>
      <c r="R67" s="1">
        <v>45033</v>
      </c>
      <c r="S67" s="1">
        <v>45041</v>
      </c>
      <c r="T67" s="1">
        <v>45041</v>
      </c>
      <c r="U67" s="1">
        <v>45041</v>
      </c>
      <c r="V67" s="1">
        <v>45093</v>
      </c>
      <c r="W67">
        <f>IF(YEAR(Table1[[#This Row],[In Service Date]])= 1900, "Not in Service", YEAR(Table1[[#This Row],[In Service Date]]))</f>
        <v>2023</v>
      </c>
    </row>
    <row r="68" spans="1:23" x14ac:dyDescent="0.35">
      <c r="A68" t="s">
        <v>103</v>
      </c>
      <c r="B68" t="s">
        <v>23</v>
      </c>
      <c r="C68" t="s">
        <v>23</v>
      </c>
      <c r="D68" t="s">
        <v>24</v>
      </c>
      <c r="E68" t="s">
        <v>25</v>
      </c>
      <c r="F68">
        <v>5.12</v>
      </c>
      <c r="G68">
        <v>6.4</v>
      </c>
      <c r="H68" t="s">
        <v>35</v>
      </c>
      <c r="I68" t="s">
        <v>27</v>
      </c>
      <c r="J68" t="s">
        <v>28</v>
      </c>
      <c r="K68" t="s">
        <v>29</v>
      </c>
      <c r="L68" t="s">
        <v>10</v>
      </c>
      <c r="M68" t="s">
        <v>30</v>
      </c>
      <c r="N68" t="s">
        <v>31</v>
      </c>
      <c r="O68" t="s">
        <v>32</v>
      </c>
      <c r="P68" t="s">
        <v>33</v>
      </c>
      <c r="Q68" s="1">
        <v>45064</v>
      </c>
      <c r="R68" s="1">
        <v>45005</v>
      </c>
      <c r="S68" s="1">
        <v>45064</v>
      </c>
      <c r="T68" s="1">
        <v>45008</v>
      </c>
      <c r="U68" s="1">
        <v>45008</v>
      </c>
      <c r="V68" s="1">
        <v>45079</v>
      </c>
      <c r="W68">
        <f>IF(YEAR(Table1[[#This Row],[In Service Date]])= 1900, "Not in Service", YEAR(Table1[[#This Row],[In Service Date]]))</f>
        <v>2023</v>
      </c>
    </row>
    <row r="69" spans="1:23" x14ac:dyDescent="0.35">
      <c r="A69" t="s">
        <v>104</v>
      </c>
      <c r="B69" t="s">
        <v>23</v>
      </c>
      <c r="C69" t="s">
        <v>23</v>
      </c>
      <c r="D69" t="s">
        <v>24</v>
      </c>
      <c r="E69" t="s">
        <v>25</v>
      </c>
      <c r="F69">
        <v>15.4</v>
      </c>
      <c r="G69">
        <v>18</v>
      </c>
      <c r="H69" t="s">
        <v>35</v>
      </c>
      <c r="I69" t="s">
        <v>27</v>
      </c>
      <c r="J69" t="s">
        <v>28</v>
      </c>
      <c r="K69" t="s">
        <v>29</v>
      </c>
      <c r="L69" t="s">
        <v>10</v>
      </c>
      <c r="M69" t="s">
        <v>30</v>
      </c>
      <c r="N69" t="s">
        <v>31</v>
      </c>
      <c r="O69" t="s">
        <v>32</v>
      </c>
      <c r="P69" t="s">
        <v>33</v>
      </c>
      <c r="Q69" s="1">
        <v>43964</v>
      </c>
      <c r="R69" s="1">
        <v>43964</v>
      </c>
      <c r="U69" s="1">
        <v>36526</v>
      </c>
      <c r="V69" s="1">
        <v>43964</v>
      </c>
      <c r="W69">
        <f>IF(YEAR(Table1[[#This Row],[In Service Date]])= 1900, "Not in Service", YEAR(Table1[[#This Row],[In Service Date]]))</f>
        <v>2020</v>
      </c>
    </row>
    <row r="70" spans="1:23" x14ac:dyDescent="0.35">
      <c r="A70" t="s">
        <v>105</v>
      </c>
      <c r="B70" t="s">
        <v>23</v>
      </c>
      <c r="C70" t="s">
        <v>23</v>
      </c>
      <c r="D70" t="s">
        <v>24</v>
      </c>
      <c r="E70" t="s">
        <v>25</v>
      </c>
      <c r="F70">
        <v>3.8</v>
      </c>
      <c r="G70">
        <v>5.0999999999999996</v>
      </c>
      <c r="H70" t="s">
        <v>35</v>
      </c>
      <c r="I70" t="s">
        <v>27</v>
      </c>
      <c r="J70" t="s">
        <v>28</v>
      </c>
      <c r="K70" t="s">
        <v>29</v>
      </c>
      <c r="L70" t="s">
        <v>10</v>
      </c>
      <c r="M70" t="s">
        <v>30</v>
      </c>
      <c r="N70" t="s">
        <v>31</v>
      </c>
      <c r="O70" t="s">
        <v>32</v>
      </c>
      <c r="P70" t="s">
        <v>33</v>
      </c>
      <c r="Q70" s="1">
        <v>42822</v>
      </c>
      <c r="R70" s="1">
        <v>42822</v>
      </c>
      <c r="T70" s="1">
        <v>42825</v>
      </c>
      <c r="U70" s="1">
        <v>42825</v>
      </c>
      <c r="V70" s="1">
        <v>42843</v>
      </c>
      <c r="W70">
        <f>IF(YEAR(Table1[[#This Row],[In Service Date]])= 1900, "Not in Service", YEAR(Table1[[#This Row],[In Service Date]]))</f>
        <v>2017</v>
      </c>
    </row>
    <row r="71" spans="1:23" x14ac:dyDescent="0.35">
      <c r="A71" t="s">
        <v>106</v>
      </c>
      <c r="B71" t="s">
        <v>23</v>
      </c>
      <c r="C71" t="s">
        <v>23</v>
      </c>
      <c r="D71" t="s">
        <v>24</v>
      </c>
      <c r="E71" t="s">
        <v>25</v>
      </c>
      <c r="F71">
        <v>9</v>
      </c>
      <c r="G71">
        <v>9.5</v>
      </c>
      <c r="H71" t="s">
        <v>35</v>
      </c>
      <c r="I71" t="s">
        <v>27</v>
      </c>
      <c r="J71" t="s">
        <v>28</v>
      </c>
      <c r="K71" t="s">
        <v>29</v>
      </c>
      <c r="L71" t="s">
        <v>10</v>
      </c>
      <c r="M71" t="s">
        <v>30</v>
      </c>
      <c r="N71" t="s">
        <v>31</v>
      </c>
      <c r="O71" t="s">
        <v>32</v>
      </c>
      <c r="P71" t="s">
        <v>33</v>
      </c>
      <c r="Q71" s="1">
        <v>42926</v>
      </c>
      <c r="R71" s="1">
        <v>42926</v>
      </c>
      <c r="U71" s="1">
        <v>36526</v>
      </c>
      <c r="V71" s="1">
        <v>43973</v>
      </c>
      <c r="W71">
        <f>IF(YEAR(Table1[[#This Row],[In Service Date]])= 1900, "Not in Service", YEAR(Table1[[#This Row],[In Service Date]]))</f>
        <v>2020</v>
      </c>
    </row>
    <row r="72" spans="1:23" x14ac:dyDescent="0.35">
      <c r="A72" t="s">
        <v>107</v>
      </c>
      <c r="B72" t="s">
        <v>23</v>
      </c>
      <c r="C72" t="s">
        <v>23</v>
      </c>
      <c r="D72" t="s">
        <v>24</v>
      </c>
      <c r="E72" t="s">
        <v>77</v>
      </c>
      <c r="F72">
        <v>20</v>
      </c>
      <c r="G72">
        <v>37.6</v>
      </c>
      <c r="H72" t="s">
        <v>35</v>
      </c>
      <c r="I72" t="s">
        <v>27</v>
      </c>
      <c r="J72" t="s">
        <v>28</v>
      </c>
      <c r="K72" t="s">
        <v>29</v>
      </c>
      <c r="L72" t="s">
        <v>10</v>
      </c>
      <c r="M72" t="s">
        <v>30</v>
      </c>
      <c r="N72" t="s">
        <v>31</v>
      </c>
      <c r="O72" t="s">
        <v>32</v>
      </c>
      <c r="P72" t="s">
        <v>33</v>
      </c>
      <c r="Q72" s="1">
        <v>44491</v>
      </c>
      <c r="R72" s="1">
        <v>44489</v>
      </c>
      <c r="S72" s="1">
        <v>44517</v>
      </c>
      <c r="T72" s="1">
        <v>44595</v>
      </c>
      <c r="U72" s="1">
        <v>44595</v>
      </c>
      <c r="V72" s="1">
        <v>44676</v>
      </c>
      <c r="W72">
        <f>IF(YEAR(Table1[[#This Row],[In Service Date]])= 1900, "Not in Service", YEAR(Table1[[#This Row],[In Service Date]]))</f>
        <v>2022</v>
      </c>
    </row>
    <row r="73" spans="1:23" x14ac:dyDescent="0.35">
      <c r="A73" t="s">
        <v>108</v>
      </c>
      <c r="B73" t="s">
        <v>23</v>
      </c>
      <c r="C73" t="s">
        <v>23</v>
      </c>
      <c r="D73" t="s">
        <v>24</v>
      </c>
      <c r="E73" t="s">
        <v>25</v>
      </c>
      <c r="F73">
        <v>6.89</v>
      </c>
      <c r="G73">
        <v>9.1199999999999992</v>
      </c>
      <c r="H73" t="s">
        <v>35</v>
      </c>
      <c r="I73" t="s">
        <v>27</v>
      </c>
      <c r="J73" t="s">
        <v>28</v>
      </c>
      <c r="K73" t="s">
        <v>29</v>
      </c>
      <c r="L73" t="s">
        <v>10</v>
      </c>
      <c r="M73" t="s">
        <v>30</v>
      </c>
      <c r="N73" t="s">
        <v>31</v>
      </c>
      <c r="O73" t="s">
        <v>32</v>
      </c>
      <c r="P73" t="s">
        <v>33</v>
      </c>
      <c r="Q73" s="1">
        <v>45026</v>
      </c>
      <c r="R73" s="1">
        <v>45025</v>
      </c>
      <c r="S73" s="1">
        <v>45026</v>
      </c>
      <c r="T73" s="1">
        <v>45026</v>
      </c>
      <c r="U73" s="1">
        <v>45026</v>
      </c>
      <c r="V73" s="1">
        <v>45030</v>
      </c>
      <c r="W73">
        <f>IF(YEAR(Table1[[#This Row],[In Service Date]])= 1900, "Not in Service", YEAR(Table1[[#This Row],[In Service Date]]))</f>
        <v>2023</v>
      </c>
    </row>
    <row r="74" spans="1:23" x14ac:dyDescent="0.35">
      <c r="A74" t="s">
        <v>109</v>
      </c>
      <c r="B74" t="s">
        <v>23</v>
      </c>
      <c r="C74" t="s">
        <v>23</v>
      </c>
      <c r="D74" t="s">
        <v>24</v>
      </c>
      <c r="E74" t="s">
        <v>25</v>
      </c>
      <c r="F74">
        <v>10.96</v>
      </c>
      <c r="G74">
        <v>13.6</v>
      </c>
      <c r="H74" t="s">
        <v>35</v>
      </c>
      <c r="I74" t="s">
        <v>27</v>
      </c>
      <c r="J74" t="s">
        <v>28</v>
      </c>
      <c r="K74" t="s">
        <v>29</v>
      </c>
      <c r="L74" t="s">
        <v>10</v>
      </c>
      <c r="M74" t="s">
        <v>30</v>
      </c>
      <c r="N74" t="s">
        <v>31</v>
      </c>
      <c r="O74" t="s">
        <v>32</v>
      </c>
      <c r="P74" t="s">
        <v>33</v>
      </c>
      <c r="Q74" s="1">
        <v>44860</v>
      </c>
      <c r="R74" s="1">
        <v>44860</v>
      </c>
      <c r="S74" s="1">
        <v>44879</v>
      </c>
      <c r="T74" s="1">
        <v>44879</v>
      </c>
      <c r="U74" s="1">
        <v>44879</v>
      </c>
      <c r="V74" s="1">
        <v>44924</v>
      </c>
      <c r="W74">
        <f>IF(YEAR(Table1[[#This Row],[In Service Date]])= 1900, "Not in Service", YEAR(Table1[[#This Row],[In Service Date]]))</f>
        <v>2022</v>
      </c>
    </row>
    <row r="75" spans="1:23" x14ac:dyDescent="0.35">
      <c r="A75" t="s">
        <v>110</v>
      </c>
      <c r="B75" t="s">
        <v>23</v>
      </c>
      <c r="C75" t="s">
        <v>23</v>
      </c>
      <c r="D75" t="s">
        <v>24</v>
      </c>
      <c r="E75" t="s">
        <v>25</v>
      </c>
      <c r="F75">
        <v>23.03</v>
      </c>
      <c r="G75">
        <v>29.04</v>
      </c>
      <c r="H75" t="s">
        <v>35</v>
      </c>
      <c r="I75" t="s">
        <v>27</v>
      </c>
      <c r="J75" t="s">
        <v>28</v>
      </c>
      <c r="K75" t="s">
        <v>29</v>
      </c>
      <c r="L75" t="s">
        <v>10</v>
      </c>
      <c r="M75" t="s">
        <v>30</v>
      </c>
      <c r="N75" t="s">
        <v>31</v>
      </c>
      <c r="O75" t="s">
        <v>32</v>
      </c>
      <c r="P75" t="s">
        <v>33</v>
      </c>
      <c r="Q75" s="1">
        <v>45898</v>
      </c>
      <c r="R75" s="1">
        <v>45890</v>
      </c>
      <c r="S75" s="1">
        <v>45909</v>
      </c>
      <c r="T75" s="1">
        <v>45909</v>
      </c>
      <c r="U75" s="1">
        <v>45909</v>
      </c>
      <c r="V75" s="1">
        <v>46027</v>
      </c>
      <c r="W75">
        <f>IF(YEAR(Table1[[#This Row],[In Service Date]])= 1900, "Not in Service", YEAR(Table1[[#This Row],[In Service Date]]))</f>
        <v>2026</v>
      </c>
    </row>
    <row r="76" spans="1:23" x14ac:dyDescent="0.35">
      <c r="A76" t="s">
        <v>111</v>
      </c>
      <c r="B76" t="s">
        <v>23</v>
      </c>
      <c r="C76" t="s">
        <v>23</v>
      </c>
      <c r="D76" t="s">
        <v>24</v>
      </c>
      <c r="E76" t="s">
        <v>77</v>
      </c>
      <c r="F76">
        <v>11.7</v>
      </c>
      <c r="G76">
        <v>22.8</v>
      </c>
      <c r="H76" t="s">
        <v>35</v>
      </c>
      <c r="I76" t="s">
        <v>27</v>
      </c>
      <c r="J76" t="s">
        <v>28</v>
      </c>
      <c r="K76" t="s">
        <v>29</v>
      </c>
      <c r="L76" t="s">
        <v>10</v>
      </c>
      <c r="M76" t="s">
        <v>30</v>
      </c>
      <c r="N76" t="s">
        <v>31</v>
      </c>
      <c r="O76" t="s">
        <v>32</v>
      </c>
      <c r="P76" t="s">
        <v>33</v>
      </c>
      <c r="Q76" s="1">
        <v>45607</v>
      </c>
      <c r="R76" s="1">
        <v>45604</v>
      </c>
      <c r="S76" s="1">
        <v>45608</v>
      </c>
      <c r="T76" s="1">
        <v>45608</v>
      </c>
      <c r="U76" s="1">
        <v>45608</v>
      </c>
      <c r="V76" s="1">
        <v>45695</v>
      </c>
      <c r="W76">
        <f>IF(YEAR(Table1[[#This Row],[In Service Date]])= 1900, "Not in Service", YEAR(Table1[[#This Row],[In Service Date]]))</f>
        <v>2025</v>
      </c>
    </row>
    <row r="77" spans="1:23" x14ac:dyDescent="0.35">
      <c r="A77" t="s">
        <v>112</v>
      </c>
      <c r="B77" t="s">
        <v>23</v>
      </c>
      <c r="C77" t="s">
        <v>23</v>
      </c>
      <c r="D77" t="s">
        <v>24</v>
      </c>
      <c r="E77" t="s">
        <v>25</v>
      </c>
      <c r="F77">
        <v>8.1199999999999992</v>
      </c>
      <c r="G77">
        <v>11.34</v>
      </c>
      <c r="H77" t="s">
        <v>35</v>
      </c>
      <c r="I77" t="s">
        <v>27</v>
      </c>
      <c r="J77" t="s">
        <v>28</v>
      </c>
      <c r="K77" t="s">
        <v>29</v>
      </c>
      <c r="L77" t="s">
        <v>10</v>
      </c>
      <c r="M77" t="s">
        <v>30</v>
      </c>
      <c r="N77" t="s">
        <v>31</v>
      </c>
      <c r="O77" t="s">
        <v>32</v>
      </c>
      <c r="P77" t="s">
        <v>33</v>
      </c>
      <c r="Q77" s="1">
        <v>45398</v>
      </c>
      <c r="R77" s="1">
        <v>45394</v>
      </c>
      <c r="S77" s="1">
        <v>45399</v>
      </c>
      <c r="T77" s="1">
        <v>45399</v>
      </c>
      <c r="U77" s="1">
        <v>45399</v>
      </c>
      <c r="V77" s="1">
        <v>45446</v>
      </c>
      <c r="W77">
        <f>IF(YEAR(Table1[[#This Row],[In Service Date]])= 1900, "Not in Service", YEAR(Table1[[#This Row],[In Service Date]]))</f>
        <v>2024</v>
      </c>
    </row>
    <row r="78" spans="1:23" x14ac:dyDescent="0.35">
      <c r="A78" t="s">
        <v>113</v>
      </c>
      <c r="B78" t="s">
        <v>23</v>
      </c>
      <c r="C78" t="s">
        <v>23</v>
      </c>
      <c r="D78" t="s">
        <v>24</v>
      </c>
      <c r="E78" t="s">
        <v>25</v>
      </c>
      <c r="F78">
        <v>18</v>
      </c>
      <c r="G78">
        <v>24.3</v>
      </c>
      <c r="H78" t="s">
        <v>26</v>
      </c>
      <c r="I78" t="s">
        <v>27</v>
      </c>
      <c r="J78" t="s">
        <v>28</v>
      </c>
      <c r="K78" t="s">
        <v>29</v>
      </c>
      <c r="L78" t="s">
        <v>10</v>
      </c>
      <c r="M78" t="s">
        <v>30</v>
      </c>
      <c r="N78" t="s">
        <v>31</v>
      </c>
      <c r="O78" t="s">
        <v>32</v>
      </c>
      <c r="P78" t="s">
        <v>33</v>
      </c>
      <c r="Q78" s="1">
        <v>44167</v>
      </c>
      <c r="R78" s="1">
        <v>44167</v>
      </c>
      <c r="S78" s="1">
        <v>44171</v>
      </c>
      <c r="T78" s="1">
        <v>44301</v>
      </c>
      <c r="U78" s="1">
        <v>44301</v>
      </c>
      <c r="V78" s="1">
        <v>44379</v>
      </c>
      <c r="W78">
        <f>IF(YEAR(Table1[[#This Row],[In Service Date]])= 1900, "Not in Service", YEAR(Table1[[#This Row],[In Service Date]]))</f>
        <v>2021</v>
      </c>
    </row>
    <row r="79" spans="1:23" x14ac:dyDescent="0.35">
      <c r="A79" t="s">
        <v>114</v>
      </c>
      <c r="B79" t="s">
        <v>23</v>
      </c>
      <c r="C79" t="s">
        <v>23</v>
      </c>
      <c r="D79" t="s">
        <v>24</v>
      </c>
      <c r="E79" t="s">
        <v>25</v>
      </c>
      <c r="F79">
        <v>27</v>
      </c>
      <c r="G79">
        <v>36</v>
      </c>
      <c r="H79" t="s">
        <v>26</v>
      </c>
      <c r="I79" t="s">
        <v>27</v>
      </c>
      <c r="J79" t="s">
        <v>28</v>
      </c>
      <c r="K79" t="s">
        <v>29</v>
      </c>
      <c r="L79" t="s">
        <v>10</v>
      </c>
      <c r="M79" t="s">
        <v>30</v>
      </c>
      <c r="N79" t="s">
        <v>31</v>
      </c>
      <c r="O79" t="s">
        <v>32</v>
      </c>
      <c r="P79" t="s">
        <v>33</v>
      </c>
      <c r="Q79" s="1">
        <v>44127</v>
      </c>
      <c r="R79" s="1">
        <v>44126</v>
      </c>
      <c r="S79" s="1">
        <v>44132</v>
      </c>
      <c r="T79" s="1">
        <v>44180</v>
      </c>
      <c r="U79" s="1">
        <v>44180</v>
      </c>
      <c r="V79" s="1">
        <v>44192</v>
      </c>
      <c r="W79">
        <f>IF(YEAR(Table1[[#This Row],[In Service Date]])= 1900, "Not in Service", YEAR(Table1[[#This Row],[In Service Date]]))</f>
        <v>2020</v>
      </c>
    </row>
    <row r="80" spans="1:23" x14ac:dyDescent="0.35">
      <c r="A80" t="s">
        <v>115</v>
      </c>
      <c r="B80" t="s">
        <v>23</v>
      </c>
      <c r="C80" t="s">
        <v>23</v>
      </c>
      <c r="D80" t="s">
        <v>24</v>
      </c>
      <c r="E80" t="s">
        <v>25</v>
      </c>
      <c r="F80">
        <v>41.4</v>
      </c>
      <c r="G80">
        <v>43.104999999999997</v>
      </c>
      <c r="H80" t="s">
        <v>35</v>
      </c>
      <c r="I80" t="s">
        <v>27</v>
      </c>
      <c r="J80" t="s">
        <v>28</v>
      </c>
      <c r="K80" t="s">
        <v>29</v>
      </c>
      <c r="L80" t="s">
        <v>10</v>
      </c>
      <c r="M80" t="s">
        <v>30</v>
      </c>
      <c r="N80" t="s">
        <v>31</v>
      </c>
      <c r="O80" t="s">
        <v>32</v>
      </c>
      <c r="P80" t="s">
        <v>33</v>
      </c>
      <c r="Q80" s="1">
        <v>44152</v>
      </c>
      <c r="R80" s="1">
        <v>44152</v>
      </c>
      <c r="S80" s="1">
        <v>44159</v>
      </c>
      <c r="T80" s="1">
        <v>44165</v>
      </c>
      <c r="U80" s="1">
        <v>44165</v>
      </c>
      <c r="V80" s="1">
        <v>44232</v>
      </c>
      <c r="W80">
        <f>IF(YEAR(Table1[[#This Row],[In Service Date]])= 1900, "Not in Service", YEAR(Table1[[#This Row],[In Service Date]]))</f>
        <v>2021</v>
      </c>
    </row>
    <row r="81" spans="1:23" x14ac:dyDescent="0.35">
      <c r="A81" t="s">
        <v>116</v>
      </c>
      <c r="B81" t="s">
        <v>23</v>
      </c>
      <c r="C81" t="s">
        <v>23</v>
      </c>
      <c r="D81" t="s">
        <v>24</v>
      </c>
      <c r="E81" t="s">
        <v>25</v>
      </c>
      <c r="F81">
        <v>3.8</v>
      </c>
      <c r="G81">
        <v>4.74</v>
      </c>
      <c r="H81" t="s">
        <v>35</v>
      </c>
      <c r="I81" t="s">
        <v>27</v>
      </c>
      <c r="J81" t="s">
        <v>28</v>
      </c>
      <c r="K81" t="s">
        <v>29</v>
      </c>
      <c r="L81" t="s">
        <v>10</v>
      </c>
      <c r="M81" t="s">
        <v>30</v>
      </c>
      <c r="N81" t="s">
        <v>31</v>
      </c>
      <c r="O81" t="s">
        <v>32</v>
      </c>
      <c r="P81" t="s">
        <v>33</v>
      </c>
      <c r="Q81" s="1">
        <v>44125</v>
      </c>
      <c r="R81" s="1">
        <v>44125</v>
      </c>
      <c r="S81" s="1">
        <v>44132</v>
      </c>
      <c r="T81" s="1">
        <v>44132</v>
      </c>
      <c r="U81" s="1">
        <v>44132</v>
      </c>
      <c r="V81" s="1">
        <v>44193</v>
      </c>
      <c r="W81">
        <f>IF(YEAR(Table1[[#This Row],[In Service Date]])= 1900, "Not in Service", YEAR(Table1[[#This Row],[In Service Date]]))</f>
        <v>2020</v>
      </c>
    </row>
    <row r="82" spans="1:23" x14ac:dyDescent="0.35">
      <c r="A82" t="s">
        <v>117</v>
      </c>
      <c r="B82" t="s">
        <v>23</v>
      </c>
      <c r="C82" t="s">
        <v>23</v>
      </c>
      <c r="D82" t="s">
        <v>24</v>
      </c>
      <c r="E82" t="s">
        <v>25</v>
      </c>
      <c r="F82">
        <v>3.8</v>
      </c>
      <c r="G82">
        <v>4.8</v>
      </c>
      <c r="H82" t="s">
        <v>35</v>
      </c>
      <c r="I82" t="s">
        <v>27</v>
      </c>
      <c r="J82" t="s">
        <v>28</v>
      </c>
      <c r="K82" t="s">
        <v>29</v>
      </c>
      <c r="L82" t="s">
        <v>10</v>
      </c>
      <c r="M82" t="s">
        <v>30</v>
      </c>
      <c r="N82" t="s">
        <v>31</v>
      </c>
      <c r="O82" t="s">
        <v>32</v>
      </c>
      <c r="P82" t="s">
        <v>33</v>
      </c>
      <c r="Q82" s="1">
        <v>44295</v>
      </c>
      <c r="R82" s="1">
        <v>44295</v>
      </c>
      <c r="S82" s="1">
        <v>44301</v>
      </c>
      <c r="T82" s="1">
        <v>44301</v>
      </c>
      <c r="U82" s="1">
        <v>44301</v>
      </c>
      <c r="V82" s="1">
        <v>44349</v>
      </c>
      <c r="W82">
        <f>IF(YEAR(Table1[[#This Row],[In Service Date]])= 1900, "Not in Service", YEAR(Table1[[#This Row],[In Service Date]]))</f>
        <v>2021</v>
      </c>
    </row>
    <row r="83" spans="1:23" x14ac:dyDescent="0.35">
      <c r="A83" t="s">
        <v>118</v>
      </c>
      <c r="B83" t="s">
        <v>23</v>
      </c>
      <c r="C83" t="s">
        <v>23</v>
      </c>
      <c r="D83" t="s">
        <v>24</v>
      </c>
      <c r="E83" t="s">
        <v>25</v>
      </c>
      <c r="F83">
        <v>7.02</v>
      </c>
      <c r="G83">
        <v>7.02</v>
      </c>
      <c r="H83" t="s">
        <v>35</v>
      </c>
      <c r="I83" t="s">
        <v>27</v>
      </c>
      <c r="J83" t="s">
        <v>28</v>
      </c>
      <c r="K83" t="s">
        <v>29</v>
      </c>
      <c r="L83" t="s">
        <v>10</v>
      </c>
      <c r="M83" t="s">
        <v>30</v>
      </c>
      <c r="N83" t="s">
        <v>31</v>
      </c>
      <c r="O83" t="s">
        <v>32</v>
      </c>
      <c r="P83" t="s">
        <v>33</v>
      </c>
      <c r="Q83" s="1">
        <v>45435</v>
      </c>
      <c r="R83" s="1">
        <v>45435</v>
      </c>
      <c r="S83" s="1">
        <v>45440</v>
      </c>
      <c r="T83" s="1">
        <v>45440</v>
      </c>
      <c r="U83" s="1">
        <v>45440</v>
      </c>
      <c r="V83" s="1">
        <v>45447</v>
      </c>
      <c r="W83">
        <f>IF(YEAR(Table1[[#This Row],[In Service Date]])= 1900, "Not in Service", YEAR(Table1[[#This Row],[In Service Date]]))</f>
        <v>2024</v>
      </c>
    </row>
    <row r="84" spans="1:23" x14ac:dyDescent="0.35">
      <c r="A84" t="s">
        <v>119</v>
      </c>
      <c r="B84" t="s">
        <v>23</v>
      </c>
      <c r="C84" t="s">
        <v>23</v>
      </c>
      <c r="D84" t="s">
        <v>24</v>
      </c>
      <c r="E84" t="s">
        <v>25</v>
      </c>
      <c r="F84">
        <v>7.62</v>
      </c>
      <c r="G84">
        <v>8.91</v>
      </c>
      <c r="H84" t="s">
        <v>35</v>
      </c>
      <c r="I84" t="s">
        <v>27</v>
      </c>
      <c r="J84" t="s">
        <v>28</v>
      </c>
      <c r="K84" t="s">
        <v>29</v>
      </c>
      <c r="L84" t="s">
        <v>10</v>
      </c>
      <c r="M84" t="s">
        <v>30</v>
      </c>
      <c r="N84" t="s">
        <v>31</v>
      </c>
      <c r="O84" t="s">
        <v>32</v>
      </c>
      <c r="P84" t="s">
        <v>33</v>
      </c>
      <c r="Q84" s="1">
        <v>46129</v>
      </c>
      <c r="R84" s="1">
        <v>46129</v>
      </c>
      <c r="S84" s="1">
        <v>46135</v>
      </c>
      <c r="T84" s="1">
        <v>46135</v>
      </c>
      <c r="U84" s="1">
        <v>46135</v>
      </c>
      <c r="V84" s="1">
        <v>46147</v>
      </c>
      <c r="W84">
        <f>IF(YEAR(Table1[[#This Row],[In Service Date]])= 1900, "Not in Service", YEAR(Table1[[#This Row],[In Service Date]]))</f>
        <v>2026</v>
      </c>
    </row>
    <row r="85" spans="1:23" x14ac:dyDescent="0.35">
      <c r="A85" t="s">
        <v>120</v>
      </c>
      <c r="B85" t="s">
        <v>23</v>
      </c>
      <c r="C85" t="s">
        <v>23</v>
      </c>
      <c r="D85" t="s">
        <v>24</v>
      </c>
      <c r="E85" t="s">
        <v>25</v>
      </c>
      <c r="F85">
        <v>30</v>
      </c>
      <c r="G85">
        <v>40.56</v>
      </c>
      <c r="H85" t="s">
        <v>26</v>
      </c>
      <c r="I85" t="s">
        <v>27</v>
      </c>
      <c r="J85" t="s">
        <v>28</v>
      </c>
      <c r="K85" t="s">
        <v>29</v>
      </c>
      <c r="L85" t="s">
        <v>10</v>
      </c>
      <c r="M85" t="s">
        <v>30</v>
      </c>
      <c r="N85" t="s">
        <v>31</v>
      </c>
      <c r="O85" t="s">
        <v>32</v>
      </c>
      <c r="P85" t="s">
        <v>33</v>
      </c>
      <c r="Q85" s="1">
        <v>45434</v>
      </c>
      <c r="R85" s="1">
        <v>45434</v>
      </c>
      <c r="S85" s="1">
        <v>45441</v>
      </c>
      <c r="T85" s="1">
        <v>45446</v>
      </c>
      <c r="U85" s="1">
        <v>45446</v>
      </c>
      <c r="V85" s="1">
        <v>45510</v>
      </c>
      <c r="W85">
        <f>IF(YEAR(Table1[[#This Row],[In Service Date]])= 1900, "Not in Service", YEAR(Table1[[#This Row],[In Service Date]]))</f>
        <v>2024</v>
      </c>
    </row>
    <row r="86" spans="1:23" x14ac:dyDescent="0.35">
      <c r="A86" t="s">
        <v>121</v>
      </c>
      <c r="B86" t="s">
        <v>23</v>
      </c>
      <c r="C86" t="s">
        <v>23</v>
      </c>
      <c r="D86" t="s">
        <v>24</v>
      </c>
      <c r="E86" t="s">
        <v>25</v>
      </c>
      <c r="F86">
        <v>19.98</v>
      </c>
      <c r="G86">
        <v>19.975000000000001</v>
      </c>
      <c r="H86" t="s">
        <v>35</v>
      </c>
      <c r="I86" t="s">
        <v>27</v>
      </c>
      <c r="J86" t="s">
        <v>28</v>
      </c>
      <c r="K86" t="s">
        <v>29</v>
      </c>
      <c r="L86" t="s">
        <v>10</v>
      </c>
      <c r="M86" t="s">
        <v>30</v>
      </c>
      <c r="N86" t="s">
        <v>31</v>
      </c>
      <c r="O86" t="s">
        <v>32</v>
      </c>
      <c r="P86" t="s">
        <v>33</v>
      </c>
      <c r="Q86" s="1">
        <v>45950</v>
      </c>
      <c r="R86" s="1">
        <v>45950</v>
      </c>
      <c r="S86" s="1">
        <v>45957</v>
      </c>
      <c r="T86" s="1">
        <v>45957</v>
      </c>
      <c r="U86" s="1">
        <v>45957</v>
      </c>
      <c r="V86" s="1">
        <v>45966</v>
      </c>
      <c r="W86">
        <f>IF(YEAR(Table1[[#This Row],[In Service Date]])= 1900, "Not in Service", YEAR(Table1[[#This Row],[In Service Date]]))</f>
        <v>2025</v>
      </c>
    </row>
    <row r="87" spans="1:23" x14ac:dyDescent="0.35">
      <c r="A87" t="s">
        <v>122</v>
      </c>
      <c r="B87" t="s">
        <v>23</v>
      </c>
      <c r="C87" t="s">
        <v>23</v>
      </c>
      <c r="D87" t="s">
        <v>24</v>
      </c>
      <c r="E87" t="s">
        <v>25</v>
      </c>
      <c r="F87">
        <v>5.76</v>
      </c>
      <c r="G87">
        <v>7.38</v>
      </c>
      <c r="H87" t="s">
        <v>35</v>
      </c>
      <c r="I87" t="s">
        <v>27</v>
      </c>
      <c r="J87" t="s">
        <v>28</v>
      </c>
      <c r="K87" t="s">
        <v>29</v>
      </c>
      <c r="L87" t="s">
        <v>10</v>
      </c>
      <c r="M87" t="s">
        <v>30</v>
      </c>
      <c r="N87" t="s">
        <v>31</v>
      </c>
      <c r="O87" t="s">
        <v>32</v>
      </c>
      <c r="P87" t="s">
        <v>33</v>
      </c>
      <c r="Q87" s="1">
        <v>45777</v>
      </c>
      <c r="R87" s="1">
        <v>45777</v>
      </c>
      <c r="S87" s="1">
        <v>45782</v>
      </c>
      <c r="T87" s="1">
        <v>45782</v>
      </c>
      <c r="U87" s="1">
        <v>45782</v>
      </c>
      <c r="V87" s="1">
        <v>45799</v>
      </c>
      <c r="W87">
        <f>IF(YEAR(Table1[[#This Row],[In Service Date]])= 1900, "Not in Service", YEAR(Table1[[#This Row],[In Service Date]]))</f>
        <v>2025</v>
      </c>
    </row>
    <row r="88" spans="1:23" x14ac:dyDescent="0.35">
      <c r="A88" t="s">
        <v>123</v>
      </c>
      <c r="B88" t="s">
        <v>23</v>
      </c>
      <c r="C88" t="s">
        <v>23</v>
      </c>
      <c r="D88" t="s">
        <v>24</v>
      </c>
      <c r="E88" t="s">
        <v>25</v>
      </c>
      <c r="F88">
        <v>5.76</v>
      </c>
      <c r="G88">
        <v>7.38</v>
      </c>
      <c r="H88" t="s">
        <v>35</v>
      </c>
      <c r="I88" t="s">
        <v>27</v>
      </c>
      <c r="J88" t="s">
        <v>28</v>
      </c>
      <c r="K88" t="s">
        <v>29</v>
      </c>
      <c r="L88" t="s">
        <v>10</v>
      </c>
      <c r="M88" t="s">
        <v>30</v>
      </c>
      <c r="N88" t="s">
        <v>31</v>
      </c>
      <c r="O88" t="s">
        <v>32</v>
      </c>
      <c r="P88" t="s">
        <v>33</v>
      </c>
      <c r="Q88" s="1">
        <v>45761</v>
      </c>
      <c r="R88" s="1">
        <v>45761</v>
      </c>
      <c r="S88" s="1">
        <v>45769</v>
      </c>
      <c r="T88" s="1">
        <v>45769</v>
      </c>
      <c r="U88" s="1">
        <v>45769</v>
      </c>
      <c r="V88" s="1">
        <v>45786</v>
      </c>
      <c r="W88">
        <f>IF(YEAR(Table1[[#This Row],[In Service Date]])= 1900, "Not in Service", YEAR(Table1[[#This Row],[In Service Date]]))</f>
        <v>2025</v>
      </c>
    </row>
    <row r="89" spans="1:23" x14ac:dyDescent="0.35">
      <c r="A89" t="s">
        <v>124</v>
      </c>
      <c r="B89" t="s">
        <v>23</v>
      </c>
      <c r="C89" t="s">
        <v>23</v>
      </c>
      <c r="D89" t="s">
        <v>24</v>
      </c>
      <c r="E89" t="s">
        <v>25</v>
      </c>
      <c r="F89">
        <v>20</v>
      </c>
      <c r="G89">
        <v>24.225000000000001</v>
      </c>
      <c r="H89" t="s">
        <v>35</v>
      </c>
      <c r="I89" t="s">
        <v>27</v>
      </c>
      <c r="J89" t="s">
        <v>28</v>
      </c>
      <c r="K89" t="s">
        <v>29</v>
      </c>
      <c r="L89" t="s">
        <v>10</v>
      </c>
      <c r="M89" t="s">
        <v>30</v>
      </c>
      <c r="N89" t="s">
        <v>31</v>
      </c>
      <c r="O89" t="s">
        <v>32</v>
      </c>
      <c r="P89" t="s">
        <v>33</v>
      </c>
      <c r="Q89" s="1">
        <v>45936</v>
      </c>
      <c r="R89" s="1">
        <v>45933</v>
      </c>
      <c r="S89" s="1">
        <v>45940</v>
      </c>
      <c r="T89" s="1">
        <v>45940</v>
      </c>
      <c r="U89" s="1">
        <v>45940</v>
      </c>
      <c r="V89" s="1">
        <v>45947</v>
      </c>
      <c r="W89">
        <f>IF(YEAR(Table1[[#This Row],[In Service Date]])= 1900, "Not in Service", YEAR(Table1[[#This Row],[In Service Date]]))</f>
        <v>2025</v>
      </c>
    </row>
    <row r="90" spans="1:23" x14ac:dyDescent="0.35">
      <c r="A90" t="s">
        <v>125</v>
      </c>
      <c r="B90" t="s">
        <v>23</v>
      </c>
      <c r="C90" t="s">
        <v>23</v>
      </c>
      <c r="D90" t="s">
        <v>24</v>
      </c>
      <c r="E90" t="s">
        <v>25</v>
      </c>
      <c r="F90">
        <v>5.76</v>
      </c>
      <c r="G90">
        <v>6.24</v>
      </c>
      <c r="H90" t="s">
        <v>35</v>
      </c>
      <c r="I90" t="s">
        <v>27</v>
      </c>
      <c r="J90" t="s">
        <v>28</v>
      </c>
      <c r="K90" t="s">
        <v>29</v>
      </c>
      <c r="L90" t="s">
        <v>10</v>
      </c>
      <c r="M90" t="s">
        <v>30</v>
      </c>
      <c r="N90" t="s">
        <v>31</v>
      </c>
      <c r="O90" t="s">
        <v>32</v>
      </c>
      <c r="P90" t="s">
        <v>33</v>
      </c>
      <c r="Q90" s="1">
        <v>45825</v>
      </c>
      <c r="R90" s="1">
        <v>45825</v>
      </c>
      <c r="S90" s="1">
        <v>45831</v>
      </c>
      <c r="T90" s="1">
        <v>45831</v>
      </c>
      <c r="U90" s="1">
        <v>45831</v>
      </c>
      <c r="V90" s="1">
        <v>45839</v>
      </c>
      <c r="W90">
        <f>IF(YEAR(Table1[[#This Row],[In Service Date]])= 1900, "Not in Service", YEAR(Table1[[#This Row],[In Service Date]]))</f>
        <v>2025</v>
      </c>
    </row>
    <row r="91" spans="1:23" x14ac:dyDescent="0.35">
      <c r="A91" t="s">
        <v>126</v>
      </c>
      <c r="B91" t="s">
        <v>23</v>
      </c>
      <c r="C91" t="s">
        <v>23</v>
      </c>
      <c r="D91" t="s">
        <v>24</v>
      </c>
      <c r="E91" t="s">
        <v>25</v>
      </c>
      <c r="F91">
        <v>7.6</v>
      </c>
      <c r="G91">
        <v>8.61</v>
      </c>
      <c r="H91" t="s">
        <v>35</v>
      </c>
      <c r="I91" t="s">
        <v>27</v>
      </c>
      <c r="J91" t="s">
        <v>28</v>
      </c>
      <c r="K91" t="s">
        <v>29</v>
      </c>
      <c r="L91" t="s">
        <v>10</v>
      </c>
      <c r="M91" t="s">
        <v>30</v>
      </c>
      <c r="N91" t="s">
        <v>31</v>
      </c>
      <c r="O91" t="s">
        <v>32</v>
      </c>
      <c r="P91" t="s">
        <v>33</v>
      </c>
      <c r="Q91" s="1">
        <v>45637</v>
      </c>
      <c r="R91" s="1">
        <v>45637</v>
      </c>
      <c r="S91" s="1">
        <v>45643</v>
      </c>
      <c r="T91" s="1">
        <v>45643</v>
      </c>
      <c r="U91" s="1">
        <v>45643</v>
      </c>
      <c r="V91" s="1">
        <v>45652</v>
      </c>
      <c r="W91">
        <f>IF(YEAR(Table1[[#This Row],[In Service Date]])= 1900, "Not in Service", YEAR(Table1[[#This Row],[In Service Date]]))</f>
        <v>2024</v>
      </c>
    </row>
    <row r="92" spans="1:23" x14ac:dyDescent="0.35">
      <c r="A92" t="s">
        <v>127</v>
      </c>
      <c r="B92" t="s">
        <v>23</v>
      </c>
      <c r="C92" t="s">
        <v>23</v>
      </c>
      <c r="D92" t="s">
        <v>24</v>
      </c>
      <c r="E92" t="s">
        <v>25</v>
      </c>
      <c r="F92">
        <v>10</v>
      </c>
      <c r="G92">
        <v>11.34</v>
      </c>
      <c r="H92" t="s">
        <v>35</v>
      </c>
      <c r="I92" t="s">
        <v>27</v>
      </c>
      <c r="J92" t="s">
        <v>28</v>
      </c>
      <c r="K92" t="s">
        <v>29</v>
      </c>
      <c r="L92" t="s">
        <v>10</v>
      </c>
      <c r="M92" t="s">
        <v>30</v>
      </c>
      <c r="N92" t="s">
        <v>31</v>
      </c>
      <c r="O92" t="s">
        <v>32</v>
      </c>
      <c r="P92" t="s">
        <v>33</v>
      </c>
      <c r="Q92" s="1">
        <v>45762</v>
      </c>
      <c r="R92" s="1">
        <v>45762</v>
      </c>
      <c r="S92" s="1">
        <v>45769</v>
      </c>
      <c r="T92" s="1">
        <v>45769</v>
      </c>
      <c r="U92" s="1">
        <v>45769</v>
      </c>
      <c r="V92" s="1">
        <v>45784</v>
      </c>
      <c r="W92">
        <f>IF(YEAR(Table1[[#This Row],[In Service Date]])= 1900, "Not in Service", YEAR(Table1[[#This Row],[In Service Date]]))</f>
        <v>2025</v>
      </c>
    </row>
    <row r="93" spans="1:23" x14ac:dyDescent="0.35">
      <c r="A93" t="s">
        <v>128</v>
      </c>
      <c r="B93" t="s">
        <v>23</v>
      </c>
      <c r="C93" t="s">
        <v>23</v>
      </c>
      <c r="D93" t="s">
        <v>24</v>
      </c>
      <c r="E93" t="s">
        <v>25</v>
      </c>
      <c r="F93">
        <v>5.74</v>
      </c>
      <c r="G93">
        <v>5.74</v>
      </c>
      <c r="H93" t="s">
        <v>35</v>
      </c>
      <c r="I93" t="s">
        <v>27</v>
      </c>
      <c r="J93" t="s">
        <v>28</v>
      </c>
      <c r="K93" t="s">
        <v>29</v>
      </c>
      <c r="L93" t="s">
        <v>10</v>
      </c>
      <c r="M93" t="s">
        <v>30</v>
      </c>
      <c r="N93" t="s">
        <v>31</v>
      </c>
      <c r="O93" t="s">
        <v>32</v>
      </c>
      <c r="P93" t="s">
        <v>33</v>
      </c>
      <c r="Q93" s="1">
        <v>45770</v>
      </c>
      <c r="R93" s="1">
        <v>45770</v>
      </c>
      <c r="S93" s="1">
        <v>45782</v>
      </c>
      <c r="T93" s="1">
        <v>45782</v>
      </c>
      <c r="U93" s="1">
        <v>45782</v>
      </c>
      <c r="V93" s="1">
        <v>45799</v>
      </c>
      <c r="W93">
        <f>IF(YEAR(Table1[[#This Row],[In Service Date]])= 1900, "Not in Service", YEAR(Table1[[#This Row],[In Service Date]]))</f>
        <v>2025</v>
      </c>
    </row>
    <row r="94" spans="1:23" x14ac:dyDescent="0.35">
      <c r="A94" t="s">
        <v>129</v>
      </c>
      <c r="B94" t="s">
        <v>23</v>
      </c>
      <c r="C94" t="s">
        <v>23</v>
      </c>
      <c r="D94" t="s">
        <v>24</v>
      </c>
      <c r="E94" t="s">
        <v>25</v>
      </c>
      <c r="F94">
        <v>5</v>
      </c>
      <c r="G94">
        <v>6.24</v>
      </c>
      <c r="H94" t="s">
        <v>35</v>
      </c>
      <c r="I94" t="s">
        <v>27</v>
      </c>
      <c r="J94" t="s">
        <v>28</v>
      </c>
      <c r="K94" t="s">
        <v>29</v>
      </c>
      <c r="L94" t="s">
        <v>10</v>
      </c>
      <c r="M94" t="s">
        <v>30</v>
      </c>
      <c r="N94" t="s">
        <v>31</v>
      </c>
      <c r="O94" t="s">
        <v>32</v>
      </c>
      <c r="P94" t="s">
        <v>33</v>
      </c>
      <c r="Q94" s="1">
        <v>45191</v>
      </c>
      <c r="R94" s="1">
        <v>45176</v>
      </c>
      <c r="S94" s="1">
        <v>45191</v>
      </c>
      <c r="T94" s="1">
        <v>45191</v>
      </c>
      <c r="U94" s="1">
        <v>45191</v>
      </c>
      <c r="V94" s="1">
        <v>45223</v>
      </c>
      <c r="W94">
        <f>IF(YEAR(Table1[[#This Row],[In Service Date]])= 1900, "Not in Service", YEAR(Table1[[#This Row],[In Service Date]]))</f>
        <v>2023</v>
      </c>
    </row>
    <row r="95" spans="1:23" x14ac:dyDescent="0.35">
      <c r="A95" t="s">
        <v>130</v>
      </c>
      <c r="B95" t="s">
        <v>23</v>
      </c>
      <c r="C95" t="s">
        <v>23</v>
      </c>
      <c r="D95" t="s">
        <v>24</v>
      </c>
      <c r="E95" t="s">
        <v>25</v>
      </c>
      <c r="F95">
        <v>10.4</v>
      </c>
      <c r="G95">
        <v>10.4</v>
      </c>
      <c r="H95" t="s">
        <v>26</v>
      </c>
      <c r="I95" t="s">
        <v>27</v>
      </c>
      <c r="J95" t="s">
        <v>28</v>
      </c>
      <c r="K95" t="s">
        <v>29</v>
      </c>
      <c r="L95" t="s">
        <v>10</v>
      </c>
      <c r="M95" t="s">
        <v>30</v>
      </c>
      <c r="N95" t="s">
        <v>31</v>
      </c>
      <c r="O95" t="s">
        <v>32</v>
      </c>
      <c r="P95" t="s">
        <v>33</v>
      </c>
      <c r="Q95" s="1">
        <v>45980</v>
      </c>
      <c r="R95" s="1">
        <v>45979</v>
      </c>
      <c r="S95" s="1">
        <v>45981</v>
      </c>
      <c r="T95" s="1">
        <v>45999</v>
      </c>
      <c r="U95" s="1">
        <v>45999</v>
      </c>
      <c r="V95" s="1">
        <v>46034</v>
      </c>
      <c r="W95">
        <f>IF(YEAR(Table1[[#This Row],[In Service Date]])= 1900, "Not in Service", YEAR(Table1[[#This Row],[In Service Date]]))</f>
        <v>2026</v>
      </c>
    </row>
    <row r="96" spans="1:23" x14ac:dyDescent="0.35">
      <c r="A96" t="s">
        <v>131</v>
      </c>
      <c r="B96" t="s">
        <v>23</v>
      </c>
      <c r="C96" t="s">
        <v>23</v>
      </c>
      <c r="D96" t="s">
        <v>24</v>
      </c>
      <c r="E96" t="s">
        <v>25</v>
      </c>
      <c r="F96">
        <v>7.6</v>
      </c>
      <c r="G96">
        <v>8.1</v>
      </c>
      <c r="H96" t="s">
        <v>35</v>
      </c>
      <c r="I96" t="s">
        <v>27</v>
      </c>
      <c r="J96" t="s">
        <v>28</v>
      </c>
      <c r="K96" t="s">
        <v>29</v>
      </c>
      <c r="L96" t="s">
        <v>10</v>
      </c>
      <c r="M96" t="s">
        <v>30</v>
      </c>
      <c r="N96" t="s">
        <v>31</v>
      </c>
      <c r="O96" t="s">
        <v>32</v>
      </c>
      <c r="P96" t="s">
        <v>33</v>
      </c>
      <c r="Q96" s="1">
        <v>45828</v>
      </c>
      <c r="R96" s="1">
        <v>45828</v>
      </c>
      <c r="S96" s="1">
        <v>45835</v>
      </c>
      <c r="T96" s="1">
        <v>45835</v>
      </c>
      <c r="U96" s="1">
        <v>45835</v>
      </c>
      <c r="V96" s="1">
        <v>45846</v>
      </c>
      <c r="W96">
        <f>IF(YEAR(Table1[[#This Row],[In Service Date]])= 1900, "Not in Service", YEAR(Table1[[#This Row],[In Service Date]]))</f>
        <v>2025</v>
      </c>
    </row>
    <row r="97" spans="1:23" x14ac:dyDescent="0.35">
      <c r="A97" t="s">
        <v>132</v>
      </c>
      <c r="B97" t="s">
        <v>23</v>
      </c>
      <c r="C97" t="s">
        <v>23</v>
      </c>
      <c r="D97" t="s">
        <v>24</v>
      </c>
      <c r="E97" t="s">
        <v>25</v>
      </c>
      <c r="F97">
        <v>7.38</v>
      </c>
      <c r="G97">
        <v>7.38</v>
      </c>
      <c r="H97" t="s">
        <v>35</v>
      </c>
      <c r="I97" t="s">
        <v>27</v>
      </c>
      <c r="J97" t="s">
        <v>28</v>
      </c>
      <c r="K97" t="s">
        <v>29</v>
      </c>
      <c r="L97" t="s">
        <v>10</v>
      </c>
      <c r="M97" t="s">
        <v>30</v>
      </c>
      <c r="N97" t="s">
        <v>31</v>
      </c>
      <c r="O97" t="s">
        <v>32</v>
      </c>
      <c r="P97" t="s">
        <v>33</v>
      </c>
      <c r="Q97" s="1">
        <v>46112</v>
      </c>
      <c r="R97" s="1">
        <v>46112</v>
      </c>
      <c r="S97" s="1">
        <v>46119</v>
      </c>
      <c r="T97" s="1">
        <v>46119</v>
      </c>
      <c r="U97" s="1">
        <v>46119</v>
      </c>
      <c r="V97" s="1">
        <v>46128</v>
      </c>
      <c r="W97">
        <f>IF(YEAR(Table1[[#This Row],[In Service Date]])= 1900, "Not in Service", YEAR(Table1[[#This Row],[In Service Date]]))</f>
        <v>2026</v>
      </c>
    </row>
    <row r="98" spans="1:23" x14ac:dyDescent="0.35">
      <c r="A98" t="s">
        <v>133</v>
      </c>
      <c r="B98" t="s">
        <v>23</v>
      </c>
      <c r="C98" t="s">
        <v>23</v>
      </c>
      <c r="D98" t="s">
        <v>24</v>
      </c>
      <c r="E98" t="s">
        <v>25</v>
      </c>
      <c r="F98">
        <v>20</v>
      </c>
      <c r="G98">
        <v>22.88</v>
      </c>
      <c r="H98" t="s">
        <v>26</v>
      </c>
      <c r="I98" t="s">
        <v>27</v>
      </c>
      <c r="J98" t="s">
        <v>28</v>
      </c>
      <c r="K98" t="s">
        <v>29</v>
      </c>
      <c r="L98" t="s">
        <v>10</v>
      </c>
      <c r="M98" t="s">
        <v>30</v>
      </c>
      <c r="N98" t="s">
        <v>31</v>
      </c>
      <c r="O98" t="s">
        <v>32</v>
      </c>
      <c r="P98" t="s">
        <v>33</v>
      </c>
      <c r="Q98" s="1">
        <v>45299</v>
      </c>
      <c r="R98" s="1">
        <v>45299</v>
      </c>
      <c r="S98" s="1">
        <v>45301</v>
      </c>
      <c r="T98" s="1">
        <v>45301</v>
      </c>
      <c r="U98" s="1">
        <v>45301</v>
      </c>
      <c r="V98" s="1">
        <v>45336</v>
      </c>
      <c r="W98">
        <f>IF(YEAR(Table1[[#This Row],[In Service Date]])= 1900, "Not in Service", YEAR(Table1[[#This Row],[In Service Date]]))</f>
        <v>2024</v>
      </c>
    </row>
    <row r="99" spans="1:23" x14ac:dyDescent="0.35">
      <c r="A99" t="s">
        <v>134</v>
      </c>
      <c r="B99" t="s">
        <v>23</v>
      </c>
      <c r="C99" t="s">
        <v>23</v>
      </c>
      <c r="D99" t="s">
        <v>24</v>
      </c>
      <c r="E99" t="s">
        <v>25</v>
      </c>
      <c r="F99">
        <v>7.29</v>
      </c>
      <c r="G99">
        <v>7.29</v>
      </c>
      <c r="H99" t="s">
        <v>35</v>
      </c>
      <c r="I99" t="s">
        <v>27</v>
      </c>
      <c r="J99" t="s">
        <v>28</v>
      </c>
      <c r="K99" t="s">
        <v>29</v>
      </c>
      <c r="L99" t="s">
        <v>10</v>
      </c>
      <c r="M99" t="s">
        <v>30</v>
      </c>
      <c r="N99" t="s">
        <v>31</v>
      </c>
      <c r="O99" t="s">
        <v>32</v>
      </c>
      <c r="P99" t="s">
        <v>33</v>
      </c>
      <c r="Q99" s="1">
        <v>45757</v>
      </c>
      <c r="R99" s="1">
        <v>45757</v>
      </c>
      <c r="S99" s="1">
        <v>45769</v>
      </c>
      <c r="T99" s="1">
        <v>45769</v>
      </c>
      <c r="U99" s="1">
        <v>45769</v>
      </c>
      <c r="V99" s="1">
        <v>45799</v>
      </c>
      <c r="W99">
        <f>IF(YEAR(Table1[[#This Row],[In Service Date]])= 1900, "Not in Service", YEAR(Table1[[#This Row],[In Service Date]]))</f>
        <v>2025</v>
      </c>
    </row>
    <row r="100" spans="1:23" x14ac:dyDescent="0.35">
      <c r="A100" t="s">
        <v>135</v>
      </c>
      <c r="B100" t="s">
        <v>23</v>
      </c>
      <c r="C100" t="s">
        <v>23</v>
      </c>
      <c r="D100" t="s">
        <v>24</v>
      </c>
      <c r="E100" t="s">
        <v>25</v>
      </c>
      <c r="F100">
        <v>7.29</v>
      </c>
      <c r="G100">
        <v>7.29</v>
      </c>
      <c r="H100" t="s">
        <v>35</v>
      </c>
      <c r="I100" t="s">
        <v>27</v>
      </c>
      <c r="J100" t="s">
        <v>28</v>
      </c>
      <c r="K100" t="s">
        <v>29</v>
      </c>
      <c r="L100" t="s">
        <v>10</v>
      </c>
      <c r="M100" t="s">
        <v>30</v>
      </c>
      <c r="N100" t="s">
        <v>31</v>
      </c>
      <c r="O100" t="s">
        <v>32</v>
      </c>
      <c r="P100" t="s">
        <v>33</v>
      </c>
      <c r="Q100" s="1">
        <v>45789</v>
      </c>
      <c r="R100" s="1">
        <v>45789</v>
      </c>
      <c r="S100" s="1">
        <v>45796</v>
      </c>
      <c r="T100" s="1">
        <v>45796</v>
      </c>
      <c r="U100" s="1">
        <v>45796</v>
      </c>
      <c r="V100" s="1">
        <v>45926</v>
      </c>
      <c r="W100">
        <f>IF(YEAR(Table1[[#This Row],[In Service Date]])= 1900, "Not in Service", YEAR(Table1[[#This Row],[In Service Date]]))</f>
        <v>2025</v>
      </c>
    </row>
    <row r="101" spans="1:23" x14ac:dyDescent="0.35">
      <c r="A101" t="s">
        <v>136</v>
      </c>
      <c r="B101" t="s">
        <v>23</v>
      </c>
      <c r="C101" t="s">
        <v>23</v>
      </c>
      <c r="D101" t="s">
        <v>24</v>
      </c>
      <c r="E101" t="s">
        <v>25</v>
      </c>
      <c r="F101">
        <v>7.38</v>
      </c>
      <c r="G101">
        <v>7.38</v>
      </c>
      <c r="H101" t="s">
        <v>35</v>
      </c>
      <c r="I101" t="s">
        <v>27</v>
      </c>
      <c r="J101" t="s">
        <v>28</v>
      </c>
      <c r="K101" t="s">
        <v>29</v>
      </c>
      <c r="L101" t="s">
        <v>10</v>
      </c>
      <c r="M101" t="s">
        <v>30</v>
      </c>
      <c r="N101" t="s">
        <v>31</v>
      </c>
      <c r="O101" t="s">
        <v>32</v>
      </c>
      <c r="P101" t="s">
        <v>33</v>
      </c>
      <c r="Q101" s="1">
        <v>46112</v>
      </c>
      <c r="R101" s="1">
        <v>46112</v>
      </c>
      <c r="S101" s="1">
        <v>46119</v>
      </c>
      <c r="T101" s="1">
        <v>46119</v>
      </c>
      <c r="U101" s="1">
        <v>46119</v>
      </c>
      <c r="V101" s="1">
        <v>46128</v>
      </c>
      <c r="W101">
        <f>IF(YEAR(Table1[[#This Row],[In Service Date]])= 1900, "Not in Service", YEAR(Table1[[#This Row],[In Service Date]]))</f>
        <v>2026</v>
      </c>
    </row>
    <row r="102" spans="1:23" x14ac:dyDescent="0.35">
      <c r="A102" t="s">
        <v>137</v>
      </c>
      <c r="B102" t="s">
        <v>23</v>
      </c>
      <c r="C102" t="s">
        <v>23</v>
      </c>
      <c r="D102" t="s">
        <v>24</v>
      </c>
      <c r="E102" t="s">
        <v>25</v>
      </c>
      <c r="F102">
        <v>7.62</v>
      </c>
      <c r="G102">
        <v>8.61</v>
      </c>
      <c r="H102" t="s">
        <v>35</v>
      </c>
      <c r="I102" t="s">
        <v>27</v>
      </c>
      <c r="J102" t="s">
        <v>28</v>
      </c>
      <c r="K102" t="s">
        <v>29</v>
      </c>
      <c r="L102" t="s">
        <v>10</v>
      </c>
      <c r="M102" t="s">
        <v>30</v>
      </c>
      <c r="N102" t="s">
        <v>31</v>
      </c>
      <c r="O102" t="s">
        <v>32</v>
      </c>
      <c r="P102" t="s">
        <v>33</v>
      </c>
      <c r="Q102" s="1">
        <v>46177</v>
      </c>
      <c r="R102" s="1">
        <v>46177</v>
      </c>
      <c r="S102" s="1">
        <v>46183</v>
      </c>
      <c r="T102" s="1">
        <v>46183</v>
      </c>
      <c r="U102" s="1">
        <v>46183</v>
      </c>
      <c r="V102" s="1">
        <v>46188</v>
      </c>
      <c r="W102">
        <f>IF(YEAR(Table1[[#This Row],[In Service Date]])= 1900, "Not in Service", YEAR(Table1[[#This Row],[In Service Date]]))</f>
        <v>2026</v>
      </c>
    </row>
    <row r="103" spans="1:23" x14ac:dyDescent="0.35">
      <c r="A103" t="s">
        <v>138</v>
      </c>
      <c r="B103" t="s">
        <v>23</v>
      </c>
      <c r="C103" t="s">
        <v>23</v>
      </c>
      <c r="D103" t="s">
        <v>24</v>
      </c>
      <c r="E103" t="s">
        <v>25</v>
      </c>
      <c r="F103">
        <v>7.38</v>
      </c>
      <c r="G103">
        <v>7.38</v>
      </c>
      <c r="H103" t="s">
        <v>35</v>
      </c>
      <c r="I103" t="s">
        <v>27</v>
      </c>
      <c r="J103" t="s">
        <v>28</v>
      </c>
      <c r="K103" t="s">
        <v>29</v>
      </c>
      <c r="L103" t="s">
        <v>10</v>
      </c>
      <c r="M103" t="s">
        <v>30</v>
      </c>
      <c r="N103" t="s">
        <v>31</v>
      </c>
      <c r="O103" t="s">
        <v>32</v>
      </c>
      <c r="P103" t="s">
        <v>33</v>
      </c>
      <c r="Q103" s="1">
        <v>46112</v>
      </c>
      <c r="R103" s="1">
        <v>46112</v>
      </c>
      <c r="S103" s="1">
        <v>46119</v>
      </c>
      <c r="T103" s="1">
        <v>46119</v>
      </c>
      <c r="U103" s="1">
        <v>46119</v>
      </c>
      <c r="V103" s="1">
        <v>46128</v>
      </c>
      <c r="W103">
        <f>IF(YEAR(Table1[[#This Row],[In Service Date]])= 1900, "Not in Service", YEAR(Table1[[#This Row],[In Service Date]]))</f>
        <v>2026</v>
      </c>
    </row>
    <row r="104" spans="1:23" x14ac:dyDescent="0.35">
      <c r="A104" t="s">
        <v>139</v>
      </c>
      <c r="B104" t="s">
        <v>23</v>
      </c>
      <c r="C104" t="s">
        <v>23</v>
      </c>
      <c r="D104" t="s">
        <v>24</v>
      </c>
      <c r="E104" t="s">
        <v>25</v>
      </c>
      <c r="F104">
        <v>7.62</v>
      </c>
      <c r="G104">
        <v>7.79</v>
      </c>
      <c r="H104" t="s">
        <v>35</v>
      </c>
      <c r="I104" t="s">
        <v>27</v>
      </c>
      <c r="J104" t="s">
        <v>28</v>
      </c>
      <c r="K104" t="s">
        <v>29</v>
      </c>
      <c r="L104" t="s">
        <v>10</v>
      </c>
      <c r="M104" t="s">
        <v>30</v>
      </c>
      <c r="N104" t="s">
        <v>31</v>
      </c>
      <c r="O104" t="s">
        <v>32</v>
      </c>
      <c r="P104" t="s">
        <v>33</v>
      </c>
      <c r="Q104" s="1">
        <v>46112</v>
      </c>
      <c r="R104" s="1">
        <v>46112</v>
      </c>
      <c r="S104" s="1">
        <v>46120</v>
      </c>
      <c r="T104" s="1">
        <v>46120</v>
      </c>
      <c r="U104" s="1">
        <v>46120</v>
      </c>
      <c r="V104" s="1">
        <v>46147</v>
      </c>
      <c r="W104">
        <f>IF(YEAR(Table1[[#This Row],[In Service Date]])= 1900, "Not in Service", YEAR(Table1[[#This Row],[In Service Date]]))</f>
        <v>2026</v>
      </c>
    </row>
    <row r="105" spans="1:23" x14ac:dyDescent="0.35">
      <c r="A105" t="s">
        <v>140</v>
      </c>
      <c r="B105" t="s">
        <v>23</v>
      </c>
      <c r="C105" t="s">
        <v>23</v>
      </c>
      <c r="D105" t="s">
        <v>24</v>
      </c>
      <c r="E105" t="s">
        <v>25</v>
      </c>
      <c r="F105">
        <v>5.76</v>
      </c>
      <c r="G105">
        <v>6.63</v>
      </c>
      <c r="H105" t="s">
        <v>35</v>
      </c>
      <c r="I105" t="s">
        <v>27</v>
      </c>
      <c r="J105" t="s">
        <v>28</v>
      </c>
      <c r="K105" t="s">
        <v>29</v>
      </c>
      <c r="L105" t="s">
        <v>10</v>
      </c>
      <c r="M105" t="s">
        <v>30</v>
      </c>
      <c r="N105" t="s">
        <v>31</v>
      </c>
      <c r="O105" t="s">
        <v>32</v>
      </c>
      <c r="P105" t="s">
        <v>33</v>
      </c>
      <c r="Q105" s="1">
        <v>45834</v>
      </c>
      <c r="R105" s="1">
        <v>45831</v>
      </c>
      <c r="S105" s="1">
        <v>45838</v>
      </c>
      <c r="T105" s="1">
        <v>45838</v>
      </c>
      <c r="U105" s="1">
        <v>45838</v>
      </c>
      <c r="V105" s="1">
        <v>45945</v>
      </c>
      <c r="W105">
        <f>IF(YEAR(Table1[[#This Row],[In Service Date]])= 1900, "Not in Service", YEAR(Table1[[#This Row],[In Service Date]]))</f>
        <v>2025</v>
      </c>
    </row>
    <row r="106" spans="1:23" x14ac:dyDescent="0.35">
      <c r="A106" t="s">
        <v>141</v>
      </c>
      <c r="B106" t="s">
        <v>23</v>
      </c>
      <c r="C106" t="s">
        <v>23</v>
      </c>
      <c r="D106" t="s">
        <v>24</v>
      </c>
      <c r="E106" t="s">
        <v>77</v>
      </c>
      <c r="F106">
        <v>34.200000000000003</v>
      </c>
      <c r="G106">
        <v>41.96</v>
      </c>
      <c r="H106" t="s">
        <v>26</v>
      </c>
      <c r="I106" t="s">
        <v>27</v>
      </c>
      <c r="J106" t="s">
        <v>28</v>
      </c>
      <c r="K106" t="s">
        <v>29</v>
      </c>
      <c r="L106" t="s">
        <v>10</v>
      </c>
      <c r="M106" t="s">
        <v>30</v>
      </c>
      <c r="N106" t="s">
        <v>31</v>
      </c>
      <c r="O106" t="s">
        <v>32</v>
      </c>
      <c r="P106" t="s">
        <v>33</v>
      </c>
      <c r="Q106" s="1">
        <v>45397</v>
      </c>
      <c r="R106" s="1">
        <v>45393</v>
      </c>
      <c r="S106" s="1">
        <v>45426</v>
      </c>
      <c r="T106" s="1">
        <v>45426</v>
      </c>
      <c r="U106" s="1">
        <v>45426</v>
      </c>
      <c r="V106" s="1">
        <v>45433</v>
      </c>
      <c r="W106">
        <f>IF(YEAR(Table1[[#This Row],[In Service Date]])= 1900, "Not in Service", YEAR(Table1[[#This Row],[In Service Date]]))</f>
        <v>2024</v>
      </c>
    </row>
    <row r="107" spans="1:23" x14ac:dyDescent="0.35">
      <c r="A107" t="s">
        <v>142</v>
      </c>
      <c r="B107" t="s">
        <v>23</v>
      </c>
      <c r="C107" t="s">
        <v>23</v>
      </c>
      <c r="D107" t="s">
        <v>24</v>
      </c>
      <c r="E107" t="s">
        <v>25</v>
      </c>
      <c r="F107">
        <v>3.8</v>
      </c>
      <c r="G107">
        <v>5.74</v>
      </c>
      <c r="H107" t="s">
        <v>35</v>
      </c>
      <c r="I107" t="s">
        <v>27</v>
      </c>
      <c r="J107" t="s">
        <v>28</v>
      </c>
      <c r="K107" t="s">
        <v>29</v>
      </c>
      <c r="L107" t="s">
        <v>10</v>
      </c>
      <c r="M107" t="s">
        <v>30</v>
      </c>
      <c r="N107" t="s">
        <v>31</v>
      </c>
      <c r="O107" t="s">
        <v>32</v>
      </c>
      <c r="P107" t="s">
        <v>33</v>
      </c>
      <c r="Q107" s="1">
        <v>44454</v>
      </c>
      <c r="R107" s="1">
        <v>44453</v>
      </c>
      <c r="S107" s="1">
        <v>44454</v>
      </c>
      <c r="T107" s="1">
        <v>44460</v>
      </c>
      <c r="U107" s="1">
        <v>44460</v>
      </c>
      <c r="V107" s="1">
        <v>44538</v>
      </c>
      <c r="W107">
        <f>IF(YEAR(Table1[[#This Row],[In Service Date]])= 1900, "Not in Service", YEAR(Table1[[#This Row],[In Service Date]]))</f>
        <v>2021</v>
      </c>
    </row>
    <row r="108" spans="1:23" x14ac:dyDescent="0.35">
      <c r="A108" t="s">
        <v>143</v>
      </c>
      <c r="B108" t="s">
        <v>23</v>
      </c>
      <c r="C108" t="s">
        <v>23</v>
      </c>
      <c r="D108" t="s">
        <v>24</v>
      </c>
      <c r="E108" t="s">
        <v>25</v>
      </c>
      <c r="F108">
        <v>5</v>
      </c>
      <c r="G108">
        <v>6.24</v>
      </c>
      <c r="H108" t="s">
        <v>35</v>
      </c>
      <c r="I108" t="s">
        <v>27</v>
      </c>
      <c r="J108" t="s">
        <v>28</v>
      </c>
      <c r="K108" t="s">
        <v>29</v>
      </c>
      <c r="L108" t="s">
        <v>10</v>
      </c>
      <c r="M108" t="s">
        <v>30</v>
      </c>
      <c r="N108" t="s">
        <v>31</v>
      </c>
      <c r="O108" t="s">
        <v>32</v>
      </c>
      <c r="P108" t="s">
        <v>33</v>
      </c>
      <c r="Q108" s="1">
        <v>45135</v>
      </c>
      <c r="R108" s="1">
        <v>45135</v>
      </c>
      <c r="S108" s="1">
        <v>45140</v>
      </c>
      <c r="T108" s="1">
        <v>45149</v>
      </c>
      <c r="U108" s="1">
        <v>45149</v>
      </c>
      <c r="V108" s="1">
        <v>45160</v>
      </c>
      <c r="W108">
        <f>IF(YEAR(Table1[[#This Row],[In Service Date]])= 1900, "Not in Service", YEAR(Table1[[#This Row],[In Service Date]]))</f>
        <v>2023</v>
      </c>
    </row>
    <row r="109" spans="1:23" x14ac:dyDescent="0.35">
      <c r="A109" t="s">
        <v>144</v>
      </c>
      <c r="B109" t="s">
        <v>23</v>
      </c>
      <c r="C109" t="s">
        <v>23</v>
      </c>
      <c r="D109" t="s">
        <v>24</v>
      </c>
      <c r="E109" t="s">
        <v>25</v>
      </c>
      <c r="F109">
        <v>7.6</v>
      </c>
      <c r="G109">
        <v>8.19</v>
      </c>
      <c r="H109" t="s">
        <v>35</v>
      </c>
      <c r="I109" t="s">
        <v>27</v>
      </c>
      <c r="J109" t="s">
        <v>28</v>
      </c>
      <c r="K109" t="s">
        <v>29</v>
      </c>
      <c r="L109" t="s">
        <v>10</v>
      </c>
      <c r="M109" t="s">
        <v>30</v>
      </c>
      <c r="N109" t="s">
        <v>31</v>
      </c>
      <c r="O109" t="s">
        <v>32</v>
      </c>
      <c r="P109" t="s">
        <v>33</v>
      </c>
      <c r="Q109" s="1">
        <v>45163</v>
      </c>
      <c r="R109" s="1">
        <v>45163</v>
      </c>
      <c r="S109" s="1">
        <v>45166</v>
      </c>
      <c r="T109" s="1">
        <v>45166</v>
      </c>
      <c r="U109" s="1">
        <v>45166</v>
      </c>
      <c r="V109" s="1">
        <v>45195</v>
      </c>
      <c r="W109">
        <f>IF(YEAR(Table1[[#This Row],[In Service Date]])= 1900, "Not in Service", YEAR(Table1[[#This Row],[In Service Date]]))</f>
        <v>2023</v>
      </c>
    </row>
    <row r="110" spans="1:23" x14ac:dyDescent="0.35">
      <c r="A110" t="s">
        <v>145</v>
      </c>
      <c r="B110" t="s">
        <v>23</v>
      </c>
      <c r="C110" t="s">
        <v>23</v>
      </c>
      <c r="D110" t="s">
        <v>24</v>
      </c>
      <c r="E110" t="s">
        <v>25</v>
      </c>
      <c r="F110">
        <v>7.62</v>
      </c>
      <c r="G110">
        <v>7.79</v>
      </c>
      <c r="H110" t="s">
        <v>35</v>
      </c>
      <c r="I110" t="s">
        <v>27</v>
      </c>
      <c r="J110" t="s">
        <v>28</v>
      </c>
      <c r="K110" t="s">
        <v>29</v>
      </c>
      <c r="L110" t="s">
        <v>10</v>
      </c>
      <c r="M110" t="s">
        <v>30</v>
      </c>
      <c r="N110" t="s">
        <v>31</v>
      </c>
      <c r="O110" t="s">
        <v>32</v>
      </c>
      <c r="P110" t="s">
        <v>33</v>
      </c>
      <c r="Q110" s="1">
        <v>46112</v>
      </c>
      <c r="R110" s="1">
        <v>46112</v>
      </c>
      <c r="S110" s="1">
        <v>46119</v>
      </c>
      <c r="T110" s="1">
        <v>46119</v>
      </c>
      <c r="U110" s="1">
        <v>46119</v>
      </c>
      <c r="V110" s="1">
        <v>46134</v>
      </c>
      <c r="W110">
        <f>IF(YEAR(Table1[[#This Row],[In Service Date]])= 1900, "Not in Service", YEAR(Table1[[#This Row],[In Service Date]]))</f>
        <v>2026</v>
      </c>
    </row>
    <row r="111" spans="1:23" x14ac:dyDescent="0.35">
      <c r="A111" t="s">
        <v>146</v>
      </c>
      <c r="B111" t="s">
        <v>23</v>
      </c>
      <c r="C111" t="s">
        <v>23</v>
      </c>
      <c r="D111" t="s">
        <v>24</v>
      </c>
      <c r="E111" t="s">
        <v>25</v>
      </c>
      <c r="F111">
        <v>40</v>
      </c>
      <c r="G111">
        <v>66.42</v>
      </c>
      <c r="H111" t="s">
        <v>26</v>
      </c>
      <c r="I111" t="s">
        <v>27</v>
      </c>
      <c r="J111" t="s">
        <v>28</v>
      </c>
      <c r="K111" t="s">
        <v>29</v>
      </c>
      <c r="L111" t="s">
        <v>10</v>
      </c>
      <c r="M111" t="s">
        <v>30</v>
      </c>
      <c r="N111" t="s">
        <v>31</v>
      </c>
      <c r="O111" t="s">
        <v>32</v>
      </c>
      <c r="P111" t="s">
        <v>33</v>
      </c>
      <c r="Q111" s="1">
        <v>45825</v>
      </c>
      <c r="R111" s="1">
        <v>45596</v>
      </c>
      <c r="S111" s="1">
        <v>45828</v>
      </c>
      <c r="T111" s="1">
        <v>45611</v>
      </c>
      <c r="U111" s="1">
        <v>45611</v>
      </c>
      <c r="V111" s="1">
        <v>45965</v>
      </c>
      <c r="W111">
        <f>IF(YEAR(Table1[[#This Row],[In Service Date]])= 1900, "Not in Service", YEAR(Table1[[#This Row],[In Service Date]]))</f>
        <v>2025</v>
      </c>
    </row>
    <row r="112" spans="1:23" x14ac:dyDescent="0.35">
      <c r="A112" t="s">
        <v>147</v>
      </c>
      <c r="B112" t="s">
        <v>23</v>
      </c>
      <c r="C112" t="s">
        <v>23</v>
      </c>
      <c r="D112" t="s">
        <v>24</v>
      </c>
      <c r="E112" t="s">
        <v>25</v>
      </c>
      <c r="F112">
        <v>10</v>
      </c>
      <c r="G112">
        <v>15.21</v>
      </c>
      <c r="H112" t="s">
        <v>35</v>
      </c>
      <c r="I112" t="s">
        <v>27</v>
      </c>
      <c r="J112" t="s">
        <v>28</v>
      </c>
      <c r="K112" t="s">
        <v>29</v>
      </c>
      <c r="L112" t="s">
        <v>10</v>
      </c>
      <c r="M112" t="s">
        <v>30</v>
      </c>
      <c r="N112" t="s">
        <v>31</v>
      </c>
      <c r="O112" t="s">
        <v>32</v>
      </c>
      <c r="P112" t="s">
        <v>33</v>
      </c>
      <c r="Q112" s="1">
        <v>45042</v>
      </c>
      <c r="R112" s="1">
        <v>45042</v>
      </c>
      <c r="S112" s="1">
        <v>45043</v>
      </c>
      <c r="T112" s="1">
        <v>45043</v>
      </c>
      <c r="U112" s="1">
        <v>45043</v>
      </c>
      <c r="V112" s="1">
        <v>45076</v>
      </c>
      <c r="W112">
        <f>IF(YEAR(Table1[[#This Row],[In Service Date]])= 1900, "Not in Service", YEAR(Table1[[#This Row],[In Service Date]]))</f>
        <v>2023</v>
      </c>
    </row>
    <row r="113" spans="1:23" x14ac:dyDescent="0.35">
      <c r="A113" t="s">
        <v>148</v>
      </c>
      <c r="B113" t="s">
        <v>23</v>
      </c>
      <c r="C113" t="s">
        <v>23</v>
      </c>
      <c r="D113" t="s">
        <v>24</v>
      </c>
      <c r="E113" t="s">
        <v>25</v>
      </c>
      <c r="F113">
        <v>3.8</v>
      </c>
      <c r="G113">
        <v>4.92</v>
      </c>
      <c r="H113" t="s">
        <v>35</v>
      </c>
      <c r="I113" t="s">
        <v>27</v>
      </c>
      <c r="J113" t="s">
        <v>28</v>
      </c>
      <c r="K113" t="s">
        <v>29</v>
      </c>
      <c r="L113" t="s">
        <v>10</v>
      </c>
      <c r="M113" t="s">
        <v>30</v>
      </c>
      <c r="N113" t="s">
        <v>31</v>
      </c>
      <c r="O113" t="s">
        <v>32</v>
      </c>
      <c r="P113" t="s">
        <v>33</v>
      </c>
      <c r="Q113" s="1">
        <v>44308</v>
      </c>
      <c r="R113" s="1">
        <v>44307</v>
      </c>
      <c r="S113" s="1">
        <v>44309</v>
      </c>
      <c r="T113" s="1">
        <v>44309</v>
      </c>
      <c r="U113" s="1">
        <v>44309</v>
      </c>
      <c r="V113" s="1">
        <v>44333</v>
      </c>
      <c r="W113">
        <f>IF(YEAR(Table1[[#This Row],[In Service Date]])= 1900, "Not in Service", YEAR(Table1[[#This Row],[In Service Date]]))</f>
        <v>2021</v>
      </c>
    </row>
    <row r="114" spans="1:23" x14ac:dyDescent="0.35">
      <c r="A114" t="s">
        <v>149</v>
      </c>
      <c r="B114" t="s">
        <v>23</v>
      </c>
      <c r="C114" t="s">
        <v>23</v>
      </c>
      <c r="D114" t="s">
        <v>24</v>
      </c>
      <c r="E114" t="s">
        <v>25</v>
      </c>
      <c r="F114">
        <v>6.48</v>
      </c>
      <c r="G114">
        <v>6.48</v>
      </c>
      <c r="H114" t="s">
        <v>35</v>
      </c>
      <c r="I114" t="s">
        <v>27</v>
      </c>
      <c r="J114" t="s">
        <v>28</v>
      </c>
      <c r="K114" t="s">
        <v>29</v>
      </c>
      <c r="L114" t="s">
        <v>10</v>
      </c>
      <c r="M114" t="s">
        <v>30</v>
      </c>
      <c r="N114" t="s">
        <v>31</v>
      </c>
      <c r="O114" t="s">
        <v>32</v>
      </c>
      <c r="P114" t="s">
        <v>33</v>
      </c>
      <c r="Q114" s="1">
        <v>45764</v>
      </c>
      <c r="R114" s="1">
        <v>45764</v>
      </c>
      <c r="S114" s="1">
        <v>45769</v>
      </c>
      <c r="T114" s="1">
        <v>45769</v>
      </c>
      <c r="U114" s="1">
        <v>45769</v>
      </c>
      <c r="V114" s="1">
        <v>45786</v>
      </c>
      <c r="W114">
        <f>IF(YEAR(Table1[[#This Row],[In Service Date]])= 1900, "Not in Service", YEAR(Table1[[#This Row],[In Service Date]]))</f>
        <v>2025</v>
      </c>
    </row>
    <row r="115" spans="1:23" x14ac:dyDescent="0.35">
      <c r="A115" t="s">
        <v>150</v>
      </c>
      <c r="B115" t="s">
        <v>23</v>
      </c>
      <c r="C115" t="s">
        <v>23</v>
      </c>
      <c r="D115" t="s">
        <v>24</v>
      </c>
      <c r="E115" t="s">
        <v>25</v>
      </c>
      <c r="F115">
        <v>7.6</v>
      </c>
      <c r="G115">
        <v>9.36</v>
      </c>
      <c r="H115" t="s">
        <v>35</v>
      </c>
      <c r="I115" t="s">
        <v>27</v>
      </c>
      <c r="J115" t="s">
        <v>28</v>
      </c>
      <c r="K115" t="s">
        <v>29</v>
      </c>
      <c r="L115" t="s">
        <v>10</v>
      </c>
      <c r="M115" t="s">
        <v>30</v>
      </c>
      <c r="N115" t="s">
        <v>31</v>
      </c>
      <c r="O115" t="s">
        <v>32</v>
      </c>
      <c r="P115" t="s">
        <v>33</v>
      </c>
      <c r="Q115" s="1">
        <v>45208</v>
      </c>
      <c r="R115" s="1">
        <v>45208</v>
      </c>
      <c r="S115" s="1">
        <v>45219</v>
      </c>
      <c r="T115" s="1">
        <v>45219</v>
      </c>
      <c r="U115" s="1">
        <v>45219</v>
      </c>
      <c r="V115" s="1">
        <v>45223</v>
      </c>
      <c r="W115">
        <f>IF(YEAR(Table1[[#This Row],[In Service Date]])= 1900, "Not in Service", YEAR(Table1[[#This Row],[In Service Date]]))</f>
        <v>2023</v>
      </c>
    </row>
    <row r="116" spans="1:23" x14ac:dyDescent="0.35">
      <c r="A116" t="s">
        <v>151</v>
      </c>
      <c r="B116" t="s">
        <v>23</v>
      </c>
      <c r="C116" t="s">
        <v>23</v>
      </c>
      <c r="D116" t="s">
        <v>24</v>
      </c>
      <c r="E116" t="s">
        <v>25</v>
      </c>
      <c r="F116">
        <v>6</v>
      </c>
      <c r="G116">
        <v>7.02</v>
      </c>
      <c r="H116" t="s">
        <v>35</v>
      </c>
      <c r="I116" t="s">
        <v>27</v>
      </c>
      <c r="J116" t="s">
        <v>28</v>
      </c>
      <c r="K116" t="s">
        <v>29</v>
      </c>
      <c r="L116" t="s">
        <v>10</v>
      </c>
      <c r="M116" t="s">
        <v>30</v>
      </c>
      <c r="N116" t="s">
        <v>31</v>
      </c>
      <c r="O116" t="s">
        <v>32</v>
      </c>
      <c r="P116" t="s">
        <v>33</v>
      </c>
      <c r="Q116" s="1">
        <v>45343</v>
      </c>
      <c r="R116" s="1">
        <v>45343</v>
      </c>
      <c r="S116" s="1">
        <v>45344</v>
      </c>
      <c r="T116" s="1">
        <v>45344</v>
      </c>
      <c r="U116" s="1">
        <v>45344</v>
      </c>
      <c r="V116" s="1">
        <v>45359</v>
      </c>
      <c r="W116">
        <f>IF(YEAR(Table1[[#This Row],[In Service Date]])= 1900, "Not in Service", YEAR(Table1[[#This Row],[In Service Date]]))</f>
        <v>2024</v>
      </c>
    </row>
    <row r="117" spans="1:23" x14ac:dyDescent="0.35">
      <c r="A117" t="s">
        <v>152</v>
      </c>
      <c r="B117" t="s">
        <v>23</v>
      </c>
      <c r="C117" t="s">
        <v>23</v>
      </c>
      <c r="D117" t="s">
        <v>24</v>
      </c>
      <c r="E117" t="s">
        <v>25</v>
      </c>
      <c r="F117">
        <v>5.76</v>
      </c>
      <c r="G117">
        <v>7.38</v>
      </c>
      <c r="H117" t="s">
        <v>35</v>
      </c>
      <c r="I117" t="s">
        <v>27</v>
      </c>
      <c r="J117" t="s">
        <v>28</v>
      </c>
      <c r="K117" t="s">
        <v>29</v>
      </c>
      <c r="L117" t="s">
        <v>10</v>
      </c>
      <c r="M117" t="s">
        <v>30</v>
      </c>
      <c r="N117" t="s">
        <v>31</v>
      </c>
      <c r="O117" t="s">
        <v>32</v>
      </c>
      <c r="P117" t="s">
        <v>33</v>
      </c>
      <c r="Q117" s="1">
        <v>45764</v>
      </c>
      <c r="R117" s="1">
        <v>45764</v>
      </c>
      <c r="S117" s="1">
        <v>45769</v>
      </c>
      <c r="T117" s="1">
        <v>45769</v>
      </c>
      <c r="U117" s="1">
        <v>45769</v>
      </c>
      <c r="V117" s="1">
        <v>45786</v>
      </c>
      <c r="W117">
        <f>IF(YEAR(Table1[[#This Row],[In Service Date]])= 1900, "Not in Service", YEAR(Table1[[#This Row],[In Service Date]]))</f>
        <v>2025</v>
      </c>
    </row>
    <row r="118" spans="1:23" x14ac:dyDescent="0.35">
      <c r="A118" t="s">
        <v>153</v>
      </c>
      <c r="B118" t="s">
        <v>23</v>
      </c>
      <c r="C118" t="s">
        <v>23</v>
      </c>
      <c r="D118" t="s">
        <v>24</v>
      </c>
      <c r="E118" t="s">
        <v>25</v>
      </c>
      <c r="F118">
        <v>12.18</v>
      </c>
      <c r="G118">
        <v>14.28</v>
      </c>
      <c r="H118" t="s">
        <v>35</v>
      </c>
      <c r="I118" t="s">
        <v>27</v>
      </c>
      <c r="J118" t="s">
        <v>28</v>
      </c>
      <c r="K118" t="s">
        <v>29</v>
      </c>
      <c r="L118" t="s">
        <v>10</v>
      </c>
      <c r="M118" t="s">
        <v>30</v>
      </c>
      <c r="N118" t="s">
        <v>31</v>
      </c>
      <c r="O118" t="s">
        <v>32</v>
      </c>
      <c r="P118" t="s">
        <v>33</v>
      </c>
      <c r="Q118" s="1">
        <v>44490</v>
      </c>
      <c r="R118" s="1">
        <v>44490</v>
      </c>
      <c r="S118" s="1">
        <v>44494</v>
      </c>
      <c r="T118" s="1">
        <v>44494</v>
      </c>
      <c r="U118" s="1">
        <v>44494</v>
      </c>
      <c r="V118" s="1">
        <v>44530</v>
      </c>
      <c r="W118">
        <f>IF(YEAR(Table1[[#This Row],[In Service Date]])= 1900, "Not in Service", YEAR(Table1[[#This Row],[In Service Date]]))</f>
        <v>2021</v>
      </c>
    </row>
    <row r="119" spans="1:23" x14ac:dyDescent="0.35">
      <c r="A119" t="s">
        <v>154</v>
      </c>
      <c r="B119" t="s">
        <v>23</v>
      </c>
      <c r="C119" t="s">
        <v>23</v>
      </c>
      <c r="D119" t="s">
        <v>24</v>
      </c>
      <c r="E119" t="s">
        <v>25</v>
      </c>
      <c r="F119">
        <v>8.25</v>
      </c>
      <c r="G119">
        <v>8.25</v>
      </c>
      <c r="H119" t="s">
        <v>26</v>
      </c>
      <c r="I119" t="s">
        <v>27</v>
      </c>
      <c r="J119" t="s">
        <v>28</v>
      </c>
      <c r="K119" t="s">
        <v>29</v>
      </c>
      <c r="L119" t="s">
        <v>10</v>
      </c>
      <c r="M119" t="s">
        <v>30</v>
      </c>
      <c r="N119" t="s">
        <v>31</v>
      </c>
      <c r="O119" t="s">
        <v>32</v>
      </c>
      <c r="P119" t="s">
        <v>33</v>
      </c>
      <c r="Q119" s="1">
        <v>44678</v>
      </c>
      <c r="R119" s="1">
        <v>44663</v>
      </c>
      <c r="S119" s="1">
        <v>44684</v>
      </c>
      <c r="T119" s="1">
        <v>44686</v>
      </c>
      <c r="U119" s="1">
        <v>44686</v>
      </c>
      <c r="V119" s="1">
        <v>44782</v>
      </c>
      <c r="W119">
        <f>IF(YEAR(Table1[[#This Row],[In Service Date]])= 1900, "Not in Service", YEAR(Table1[[#This Row],[In Service Date]]))</f>
        <v>2022</v>
      </c>
    </row>
    <row r="120" spans="1:23" x14ac:dyDescent="0.35">
      <c r="A120" t="s">
        <v>155</v>
      </c>
      <c r="B120" t="s">
        <v>23</v>
      </c>
      <c r="C120" t="s">
        <v>23</v>
      </c>
      <c r="D120" t="s">
        <v>24</v>
      </c>
      <c r="E120" t="s">
        <v>25</v>
      </c>
      <c r="F120">
        <v>9.2799999999999994</v>
      </c>
      <c r="G120">
        <v>11.68</v>
      </c>
      <c r="H120" t="s">
        <v>35</v>
      </c>
      <c r="I120" t="s">
        <v>27</v>
      </c>
      <c r="J120" t="s">
        <v>28</v>
      </c>
      <c r="K120" t="s">
        <v>29</v>
      </c>
      <c r="L120" t="s">
        <v>10</v>
      </c>
      <c r="M120" t="s">
        <v>30</v>
      </c>
      <c r="N120" t="s">
        <v>31</v>
      </c>
      <c r="O120" t="s">
        <v>32</v>
      </c>
      <c r="P120" t="s">
        <v>33</v>
      </c>
      <c r="Q120" s="1">
        <v>44992</v>
      </c>
      <c r="R120" s="1">
        <v>44992</v>
      </c>
      <c r="S120" s="1">
        <v>45006</v>
      </c>
      <c r="T120" s="1">
        <v>45006</v>
      </c>
      <c r="U120" s="1">
        <v>45006</v>
      </c>
      <c r="V120" s="1">
        <v>45029</v>
      </c>
      <c r="W120">
        <f>IF(YEAR(Table1[[#This Row],[In Service Date]])= 1900, "Not in Service", YEAR(Table1[[#This Row],[In Service Date]]))</f>
        <v>2023</v>
      </c>
    </row>
    <row r="121" spans="1:23" x14ac:dyDescent="0.35">
      <c r="A121" t="s">
        <v>156</v>
      </c>
      <c r="B121" t="s">
        <v>23</v>
      </c>
      <c r="C121" t="s">
        <v>23</v>
      </c>
      <c r="D121" t="s">
        <v>24</v>
      </c>
      <c r="E121" t="s">
        <v>25</v>
      </c>
      <c r="F121">
        <v>3</v>
      </c>
      <c r="G121">
        <v>3.18</v>
      </c>
      <c r="H121" t="s">
        <v>35</v>
      </c>
      <c r="I121" t="s">
        <v>27</v>
      </c>
      <c r="J121" t="s">
        <v>28</v>
      </c>
      <c r="K121" t="s">
        <v>29</v>
      </c>
      <c r="L121" t="s">
        <v>10</v>
      </c>
      <c r="M121" t="s">
        <v>30</v>
      </c>
      <c r="N121" t="s">
        <v>31</v>
      </c>
      <c r="O121" t="s">
        <v>32</v>
      </c>
      <c r="P121" t="s">
        <v>33</v>
      </c>
      <c r="Q121" s="1">
        <v>42767</v>
      </c>
      <c r="R121" s="1">
        <v>42767</v>
      </c>
      <c r="S121" s="1">
        <v>44837</v>
      </c>
      <c r="T121" s="1">
        <v>42769</v>
      </c>
      <c r="U121" s="1">
        <v>42769</v>
      </c>
      <c r="V121" s="1">
        <v>42776</v>
      </c>
      <c r="W121">
        <f>IF(YEAR(Table1[[#This Row],[In Service Date]])= 1900, "Not in Service", YEAR(Table1[[#This Row],[In Service Date]]))</f>
        <v>2017</v>
      </c>
    </row>
    <row r="122" spans="1:23" x14ac:dyDescent="0.35">
      <c r="A122" t="s">
        <v>157</v>
      </c>
      <c r="B122" t="s">
        <v>23</v>
      </c>
      <c r="C122" t="s">
        <v>23</v>
      </c>
      <c r="D122" t="s">
        <v>24</v>
      </c>
      <c r="E122" t="s">
        <v>25</v>
      </c>
      <c r="F122">
        <v>7.6</v>
      </c>
      <c r="G122">
        <v>9</v>
      </c>
      <c r="H122" t="s">
        <v>35</v>
      </c>
      <c r="I122" t="s">
        <v>27</v>
      </c>
      <c r="J122" t="s">
        <v>28</v>
      </c>
      <c r="K122" t="s">
        <v>29</v>
      </c>
      <c r="L122" t="s">
        <v>10</v>
      </c>
      <c r="M122" t="s">
        <v>30</v>
      </c>
      <c r="N122" t="s">
        <v>31</v>
      </c>
      <c r="O122" t="s">
        <v>32</v>
      </c>
      <c r="P122" t="s">
        <v>33</v>
      </c>
      <c r="Q122" s="1">
        <v>44855</v>
      </c>
      <c r="R122" s="1">
        <v>44855</v>
      </c>
      <c r="S122" s="1">
        <v>44880</v>
      </c>
      <c r="T122" s="1">
        <v>44881</v>
      </c>
      <c r="U122" s="1">
        <v>44881</v>
      </c>
      <c r="V122" s="1">
        <v>44922</v>
      </c>
      <c r="W122">
        <f>IF(YEAR(Table1[[#This Row],[In Service Date]])= 1900, "Not in Service", YEAR(Table1[[#This Row],[In Service Date]]))</f>
        <v>2022</v>
      </c>
    </row>
    <row r="123" spans="1:23" x14ac:dyDescent="0.35">
      <c r="A123" t="s">
        <v>158</v>
      </c>
      <c r="B123" t="s">
        <v>23</v>
      </c>
      <c r="C123" t="s">
        <v>23</v>
      </c>
      <c r="D123" t="s">
        <v>24</v>
      </c>
      <c r="E123" t="s">
        <v>25</v>
      </c>
      <c r="F123">
        <v>10</v>
      </c>
      <c r="G123">
        <v>10.6</v>
      </c>
      <c r="H123" t="s">
        <v>35</v>
      </c>
      <c r="I123" t="s">
        <v>27</v>
      </c>
      <c r="J123" t="s">
        <v>28</v>
      </c>
      <c r="K123" t="s">
        <v>29</v>
      </c>
      <c r="L123" t="s">
        <v>10</v>
      </c>
      <c r="M123" t="s">
        <v>30</v>
      </c>
      <c r="N123" t="s">
        <v>31</v>
      </c>
      <c r="O123" t="s">
        <v>32</v>
      </c>
      <c r="P123" t="s">
        <v>33</v>
      </c>
      <c r="Q123" s="1">
        <v>41891</v>
      </c>
      <c r="R123" s="1">
        <v>41891</v>
      </c>
      <c r="T123" s="1">
        <v>41891</v>
      </c>
      <c r="U123" s="1">
        <v>41891</v>
      </c>
      <c r="V123" s="1">
        <v>41929</v>
      </c>
      <c r="W123">
        <f>IF(YEAR(Table1[[#This Row],[In Service Date]])= 1900, "Not in Service", YEAR(Table1[[#This Row],[In Service Date]]))</f>
        <v>2014</v>
      </c>
    </row>
    <row r="124" spans="1:23" x14ac:dyDescent="0.35">
      <c r="A124" t="s">
        <v>159</v>
      </c>
      <c r="B124" t="s">
        <v>23</v>
      </c>
      <c r="C124" t="s">
        <v>23</v>
      </c>
      <c r="D124" t="s">
        <v>24</v>
      </c>
      <c r="E124" t="s">
        <v>25</v>
      </c>
      <c r="F124">
        <v>7.6</v>
      </c>
      <c r="G124">
        <v>10.68</v>
      </c>
      <c r="H124" t="s">
        <v>26</v>
      </c>
      <c r="I124" t="s">
        <v>27</v>
      </c>
      <c r="J124" t="s">
        <v>28</v>
      </c>
      <c r="K124" t="s">
        <v>29</v>
      </c>
      <c r="L124" t="s">
        <v>10</v>
      </c>
      <c r="M124" t="s">
        <v>30</v>
      </c>
      <c r="N124" t="s">
        <v>31</v>
      </c>
      <c r="O124" t="s">
        <v>32</v>
      </c>
      <c r="P124" t="s">
        <v>33</v>
      </c>
      <c r="Q124" s="1">
        <v>44974</v>
      </c>
      <c r="R124" s="1">
        <v>44964</v>
      </c>
      <c r="S124" s="1">
        <v>44687</v>
      </c>
      <c r="T124" s="1">
        <v>44687</v>
      </c>
      <c r="U124" s="1">
        <v>44687</v>
      </c>
      <c r="V124" s="1">
        <v>44988</v>
      </c>
      <c r="W124">
        <f>IF(YEAR(Table1[[#This Row],[In Service Date]])= 1900, "Not in Service", YEAR(Table1[[#This Row],[In Service Date]]))</f>
        <v>2023</v>
      </c>
    </row>
    <row r="125" spans="1:23" x14ac:dyDescent="0.35">
      <c r="A125" t="s">
        <v>160</v>
      </c>
      <c r="B125" t="s">
        <v>23</v>
      </c>
      <c r="C125" t="s">
        <v>23</v>
      </c>
      <c r="D125" t="s">
        <v>24</v>
      </c>
      <c r="E125" t="s">
        <v>25</v>
      </c>
      <c r="F125">
        <v>10</v>
      </c>
      <c r="G125">
        <v>10.8</v>
      </c>
      <c r="H125" t="s">
        <v>26</v>
      </c>
      <c r="I125" t="s">
        <v>27</v>
      </c>
      <c r="J125" t="s">
        <v>28</v>
      </c>
      <c r="K125" t="s">
        <v>29</v>
      </c>
      <c r="L125" t="s">
        <v>10</v>
      </c>
      <c r="M125" t="s">
        <v>30</v>
      </c>
      <c r="N125" t="s">
        <v>31</v>
      </c>
      <c r="O125" t="s">
        <v>32</v>
      </c>
      <c r="P125" t="s">
        <v>33</v>
      </c>
      <c r="Q125" s="1">
        <v>43132</v>
      </c>
      <c r="R125" s="1">
        <v>43132</v>
      </c>
      <c r="T125" s="1">
        <v>43136</v>
      </c>
      <c r="U125" s="1">
        <v>43136</v>
      </c>
      <c r="V125" s="1">
        <v>43178</v>
      </c>
      <c r="W125">
        <f>IF(YEAR(Table1[[#This Row],[In Service Date]])= 1900, "Not in Service", YEAR(Table1[[#This Row],[In Service Date]]))</f>
        <v>2018</v>
      </c>
    </row>
    <row r="126" spans="1:23" x14ac:dyDescent="0.35">
      <c r="A126" t="s">
        <v>161</v>
      </c>
      <c r="B126" t="s">
        <v>23</v>
      </c>
      <c r="C126" t="s">
        <v>23</v>
      </c>
      <c r="D126" t="s">
        <v>24</v>
      </c>
      <c r="E126" t="s">
        <v>25</v>
      </c>
      <c r="F126">
        <v>10</v>
      </c>
      <c r="G126">
        <v>10.27</v>
      </c>
      <c r="H126" t="s">
        <v>35</v>
      </c>
      <c r="I126" t="s">
        <v>27</v>
      </c>
      <c r="J126" t="s">
        <v>28</v>
      </c>
      <c r="K126" t="s">
        <v>29</v>
      </c>
      <c r="L126" t="s">
        <v>10</v>
      </c>
      <c r="M126" t="s">
        <v>30</v>
      </c>
      <c r="N126" t="s">
        <v>31</v>
      </c>
      <c r="O126" t="s">
        <v>32</v>
      </c>
      <c r="P126" t="s">
        <v>33</v>
      </c>
      <c r="Q126" s="1">
        <v>45414</v>
      </c>
      <c r="R126" s="1">
        <v>45414</v>
      </c>
      <c r="S126" s="1">
        <v>45421</v>
      </c>
      <c r="T126" s="1">
        <v>45421</v>
      </c>
      <c r="U126" s="1">
        <v>45421</v>
      </c>
      <c r="V126" s="1">
        <v>45447</v>
      </c>
      <c r="W126">
        <f>IF(YEAR(Table1[[#This Row],[In Service Date]])= 1900, "Not in Service", YEAR(Table1[[#This Row],[In Service Date]]))</f>
        <v>2024</v>
      </c>
    </row>
    <row r="127" spans="1:23" x14ac:dyDescent="0.35">
      <c r="A127" t="s">
        <v>162</v>
      </c>
      <c r="B127" t="s">
        <v>23</v>
      </c>
      <c r="C127" t="s">
        <v>23</v>
      </c>
      <c r="D127" t="s">
        <v>24</v>
      </c>
      <c r="E127" t="s">
        <v>25</v>
      </c>
      <c r="F127">
        <v>7.6</v>
      </c>
      <c r="G127">
        <v>7.79</v>
      </c>
      <c r="H127" t="s">
        <v>35</v>
      </c>
      <c r="I127" t="s">
        <v>27</v>
      </c>
      <c r="J127" t="s">
        <v>28</v>
      </c>
      <c r="K127" t="s">
        <v>29</v>
      </c>
      <c r="L127" t="s">
        <v>10</v>
      </c>
      <c r="M127" t="s">
        <v>30</v>
      </c>
      <c r="N127" t="s">
        <v>31</v>
      </c>
      <c r="O127" t="s">
        <v>32</v>
      </c>
      <c r="P127" t="s">
        <v>33</v>
      </c>
      <c r="Q127" s="1">
        <v>45639</v>
      </c>
      <c r="R127" s="1">
        <v>45627</v>
      </c>
      <c r="S127" s="1">
        <v>45663</v>
      </c>
      <c r="T127" s="1">
        <v>45663</v>
      </c>
      <c r="U127" s="1">
        <v>45663</v>
      </c>
      <c r="V127" s="1">
        <v>45733</v>
      </c>
      <c r="W127">
        <f>IF(YEAR(Table1[[#This Row],[In Service Date]])= 1900, "Not in Service", YEAR(Table1[[#This Row],[In Service Date]]))</f>
        <v>2025</v>
      </c>
    </row>
    <row r="128" spans="1:23" x14ac:dyDescent="0.35">
      <c r="A128" t="s">
        <v>163</v>
      </c>
      <c r="B128" t="s">
        <v>23</v>
      </c>
      <c r="C128" t="s">
        <v>23</v>
      </c>
      <c r="D128" t="s">
        <v>24</v>
      </c>
      <c r="E128" t="s">
        <v>25</v>
      </c>
      <c r="F128">
        <v>9.7200000000000006</v>
      </c>
      <c r="G128">
        <v>9.7200000000000006</v>
      </c>
      <c r="H128" t="s">
        <v>35</v>
      </c>
      <c r="I128" t="s">
        <v>27</v>
      </c>
      <c r="J128" t="s">
        <v>28</v>
      </c>
      <c r="K128" t="s">
        <v>29</v>
      </c>
      <c r="L128" t="s">
        <v>10</v>
      </c>
      <c r="M128" t="s">
        <v>30</v>
      </c>
      <c r="N128" t="s">
        <v>31</v>
      </c>
      <c r="O128" t="s">
        <v>32</v>
      </c>
      <c r="P128" t="s">
        <v>33</v>
      </c>
      <c r="Q128" s="1">
        <v>44916</v>
      </c>
      <c r="R128" s="1">
        <v>44922</v>
      </c>
      <c r="S128" s="1">
        <v>45028</v>
      </c>
      <c r="T128" s="1">
        <v>45028</v>
      </c>
      <c r="U128" s="1">
        <v>45028</v>
      </c>
      <c r="V128" s="1">
        <v>45035</v>
      </c>
      <c r="W128">
        <f>IF(YEAR(Table1[[#This Row],[In Service Date]])= 1900, "Not in Service", YEAR(Table1[[#This Row],[In Service Date]]))</f>
        <v>2023</v>
      </c>
    </row>
    <row r="129" spans="1:23" x14ac:dyDescent="0.35">
      <c r="A129" t="s">
        <v>164</v>
      </c>
      <c r="B129" t="s">
        <v>23</v>
      </c>
      <c r="C129" t="s">
        <v>23</v>
      </c>
      <c r="D129" t="s">
        <v>24</v>
      </c>
      <c r="E129" t="s">
        <v>77</v>
      </c>
      <c r="F129">
        <v>7.6</v>
      </c>
      <c r="G129">
        <v>12.28</v>
      </c>
      <c r="H129" t="s">
        <v>35</v>
      </c>
      <c r="I129" t="s">
        <v>27</v>
      </c>
      <c r="J129" t="s">
        <v>28</v>
      </c>
      <c r="K129" t="s">
        <v>29</v>
      </c>
      <c r="L129" t="s">
        <v>10</v>
      </c>
      <c r="M129" t="s">
        <v>30</v>
      </c>
      <c r="N129" t="s">
        <v>31</v>
      </c>
      <c r="O129" t="s">
        <v>32</v>
      </c>
      <c r="P129" t="s">
        <v>33</v>
      </c>
      <c r="Q129" s="1">
        <v>44911</v>
      </c>
      <c r="R129" s="1">
        <v>44925</v>
      </c>
      <c r="S129" s="1">
        <v>44929</v>
      </c>
      <c r="T129" s="1">
        <v>44929</v>
      </c>
      <c r="U129" s="1">
        <v>44929</v>
      </c>
      <c r="V129" s="1">
        <v>45076</v>
      </c>
      <c r="W129">
        <f>IF(YEAR(Table1[[#This Row],[In Service Date]])= 1900, "Not in Service", YEAR(Table1[[#This Row],[In Service Date]]))</f>
        <v>2023</v>
      </c>
    </row>
    <row r="130" spans="1:23" x14ac:dyDescent="0.35">
      <c r="A130" t="s">
        <v>165</v>
      </c>
      <c r="B130" t="s">
        <v>23</v>
      </c>
      <c r="C130" t="s">
        <v>23</v>
      </c>
      <c r="D130" t="s">
        <v>24</v>
      </c>
      <c r="E130" t="s">
        <v>25</v>
      </c>
      <c r="F130">
        <v>11.4</v>
      </c>
      <c r="G130">
        <v>13.2</v>
      </c>
      <c r="H130" t="s">
        <v>35</v>
      </c>
      <c r="I130" t="s">
        <v>27</v>
      </c>
      <c r="J130" t="s">
        <v>28</v>
      </c>
      <c r="K130" t="s">
        <v>29</v>
      </c>
      <c r="L130" t="s">
        <v>10</v>
      </c>
      <c r="M130" t="s">
        <v>30</v>
      </c>
      <c r="N130" t="s">
        <v>31</v>
      </c>
      <c r="O130" t="s">
        <v>32</v>
      </c>
      <c r="P130" t="s">
        <v>33</v>
      </c>
      <c r="Q130" s="1">
        <v>45166</v>
      </c>
      <c r="R130" s="1">
        <v>45166</v>
      </c>
      <c r="S130" s="1">
        <v>45307</v>
      </c>
      <c r="T130" s="1">
        <v>45307</v>
      </c>
      <c r="U130" s="1">
        <v>45307</v>
      </c>
      <c r="V130" s="1">
        <v>45309</v>
      </c>
      <c r="W130">
        <f>IF(YEAR(Table1[[#This Row],[In Service Date]])= 1900, "Not in Service", YEAR(Table1[[#This Row],[In Service Date]]))</f>
        <v>2024</v>
      </c>
    </row>
    <row r="131" spans="1:23" x14ac:dyDescent="0.35">
      <c r="A131" t="s">
        <v>166</v>
      </c>
      <c r="B131" t="s">
        <v>23</v>
      </c>
      <c r="C131" t="s">
        <v>23</v>
      </c>
      <c r="D131" t="s">
        <v>24</v>
      </c>
      <c r="E131" t="s">
        <v>25</v>
      </c>
      <c r="F131">
        <v>13.6</v>
      </c>
      <c r="G131">
        <v>14.8</v>
      </c>
      <c r="H131" t="s">
        <v>35</v>
      </c>
      <c r="I131" t="s">
        <v>27</v>
      </c>
      <c r="J131" t="s">
        <v>28</v>
      </c>
      <c r="K131" t="s">
        <v>29</v>
      </c>
      <c r="L131" t="s">
        <v>10</v>
      </c>
      <c r="M131" t="s">
        <v>30</v>
      </c>
      <c r="N131" t="s">
        <v>31</v>
      </c>
      <c r="O131" t="s">
        <v>32</v>
      </c>
      <c r="P131" t="s">
        <v>33</v>
      </c>
      <c r="Q131" s="1">
        <v>45481</v>
      </c>
      <c r="R131" s="1">
        <v>45481</v>
      </c>
      <c r="S131" s="1">
        <v>45484</v>
      </c>
      <c r="T131" s="1">
        <v>45484</v>
      </c>
      <c r="U131" s="1">
        <v>45484</v>
      </c>
      <c r="V131" s="1">
        <v>45509</v>
      </c>
      <c r="W131">
        <f>IF(YEAR(Table1[[#This Row],[In Service Date]])= 1900, "Not in Service", YEAR(Table1[[#This Row],[In Service Date]]))</f>
        <v>2024</v>
      </c>
    </row>
    <row r="132" spans="1:23" x14ac:dyDescent="0.35">
      <c r="A132" t="s">
        <v>167</v>
      </c>
      <c r="B132" t="s">
        <v>23</v>
      </c>
      <c r="C132" t="s">
        <v>23</v>
      </c>
      <c r="D132" t="s">
        <v>24</v>
      </c>
      <c r="E132" t="s">
        <v>25</v>
      </c>
      <c r="F132">
        <v>14.06</v>
      </c>
      <c r="G132">
        <v>14.06</v>
      </c>
      <c r="H132" t="s">
        <v>35</v>
      </c>
      <c r="I132" t="s">
        <v>27</v>
      </c>
      <c r="J132" t="s">
        <v>28</v>
      </c>
      <c r="K132" t="s">
        <v>29</v>
      </c>
      <c r="L132" t="s">
        <v>10</v>
      </c>
      <c r="M132" t="s">
        <v>30</v>
      </c>
      <c r="N132" t="s">
        <v>31</v>
      </c>
      <c r="O132" t="s">
        <v>32</v>
      </c>
      <c r="P132" t="s">
        <v>33</v>
      </c>
      <c r="Q132" s="1">
        <v>44097</v>
      </c>
      <c r="R132" s="1">
        <v>44096</v>
      </c>
      <c r="S132" s="1">
        <v>44102</v>
      </c>
      <c r="T132" s="1">
        <v>44102</v>
      </c>
      <c r="U132" s="1">
        <v>44102</v>
      </c>
      <c r="V132" s="1">
        <v>44153</v>
      </c>
      <c r="W132">
        <f>IF(YEAR(Table1[[#This Row],[In Service Date]])= 1900, "Not in Service", YEAR(Table1[[#This Row],[In Service Date]]))</f>
        <v>2020</v>
      </c>
    </row>
    <row r="133" spans="1:23" x14ac:dyDescent="0.35">
      <c r="A133" t="s">
        <v>168</v>
      </c>
      <c r="B133" t="s">
        <v>23</v>
      </c>
      <c r="C133" t="s">
        <v>23</v>
      </c>
      <c r="D133" t="s">
        <v>24</v>
      </c>
      <c r="E133" t="s">
        <v>25</v>
      </c>
      <c r="F133">
        <v>5.8</v>
      </c>
      <c r="G133">
        <v>6.9</v>
      </c>
      <c r="H133" t="s">
        <v>35</v>
      </c>
      <c r="I133" t="s">
        <v>27</v>
      </c>
      <c r="J133" t="s">
        <v>28</v>
      </c>
      <c r="K133" t="s">
        <v>29</v>
      </c>
      <c r="L133" t="s">
        <v>10</v>
      </c>
      <c r="M133" t="s">
        <v>30</v>
      </c>
      <c r="N133" t="s">
        <v>31</v>
      </c>
      <c r="O133" t="s">
        <v>32</v>
      </c>
      <c r="P133" t="s">
        <v>33</v>
      </c>
      <c r="Q133" s="1">
        <v>45805</v>
      </c>
      <c r="R133" s="1">
        <v>45805</v>
      </c>
      <c r="S133" s="1">
        <v>45805</v>
      </c>
      <c r="T133" s="1">
        <v>45805</v>
      </c>
      <c r="U133" s="1">
        <v>45805</v>
      </c>
      <c r="V133" s="1">
        <v>45827</v>
      </c>
      <c r="W133">
        <f>IF(YEAR(Table1[[#This Row],[In Service Date]])= 1900, "Not in Service", YEAR(Table1[[#This Row],[In Service Date]]))</f>
        <v>2025</v>
      </c>
    </row>
    <row r="134" spans="1:23" x14ac:dyDescent="0.35">
      <c r="A134" t="s">
        <v>169</v>
      </c>
      <c r="B134" t="s">
        <v>23</v>
      </c>
      <c r="C134" t="s">
        <v>23</v>
      </c>
      <c r="D134" t="s">
        <v>24</v>
      </c>
      <c r="E134" t="s">
        <v>77</v>
      </c>
      <c r="F134">
        <v>15.2</v>
      </c>
      <c r="G134">
        <v>21.96</v>
      </c>
      <c r="H134" t="s">
        <v>35</v>
      </c>
      <c r="I134" t="s">
        <v>27</v>
      </c>
      <c r="J134" t="s">
        <v>28</v>
      </c>
      <c r="K134" t="s">
        <v>29</v>
      </c>
      <c r="L134" t="s">
        <v>10</v>
      </c>
      <c r="M134" t="s">
        <v>30</v>
      </c>
      <c r="N134" t="s">
        <v>31</v>
      </c>
      <c r="O134" t="s">
        <v>32</v>
      </c>
      <c r="P134" t="s">
        <v>33</v>
      </c>
      <c r="Q134" s="1">
        <v>44754</v>
      </c>
      <c r="R134" s="1">
        <v>44754</v>
      </c>
      <c r="S134" s="1">
        <v>44767</v>
      </c>
      <c r="T134" s="1">
        <v>44755</v>
      </c>
      <c r="U134" s="1">
        <v>44755</v>
      </c>
      <c r="V134" s="1">
        <v>44502</v>
      </c>
      <c r="W134">
        <f>IF(YEAR(Table1[[#This Row],[In Service Date]])= 1900, "Not in Service", YEAR(Table1[[#This Row],[In Service Date]]))</f>
        <v>2021</v>
      </c>
    </row>
    <row r="135" spans="1:23" x14ac:dyDescent="0.35">
      <c r="A135" t="s">
        <v>170</v>
      </c>
      <c r="B135" t="s">
        <v>23</v>
      </c>
      <c r="C135" t="s">
        <v>23</v>
      </c>
      <c r="D135" t="s">
        <v>24</v>
      </c>
      <c r="E135" t="s">
        <v>77</v>
      </c>
      <c r="F135">
        <v>7.6</v>
      </c>
      <c r="G135">
        <v>12.86</v>
      </c>
      <c r="H135" t="s">
        <v>35</v>
      </c>
      <c r="I135" t="s">
        <v>27</v>
      </c>
      <c r="J135" t="s">
        <v>28</v>
      </c>
      <c r="K135" t="s">
        <v>29</v>
      </c>
      <c r="L135" t="s">
        <v>10</v>
      </c>
      <c r="M135" t="s">
        <v>30</v>
      </c>
      <c r="N135" t="s">
        <v>31</v>
      </c>
      <c r="O135" t="s">
        <v>32</v>
      </c>
      <c r="P135" t="s">
        <v>33</v>
      </c>
      <c r="Q135" s="1">
        <v>44678</v>
      </c>
      <c r="R135" s="1">
        <v>44677</v>
      </c>
      <c r="S135" s="1">
        <v>44684</v>
      </c>
      <c r="T135" s="1">
        <v>44686</v>
      </c>
      <c r="U135" s="1">
        <v>44686</v>
      </c>
      <c r="V135" s="1">
        <v>44708</v>
      </c>
      <c r="W135">
        <f>IF(YEAR(Table1[[#This Row],[In Service Date]])= 1900, "Not in Service", YEAR(Table1[[#This Row],[In Service Date]]))</f>
        <v>2022</v>
      </c>
    </row>
    <row r="136" spans="1:23" x14ac:dyDescent="0.35">
      <c r="A136" t="s">
        <v>171</v>
      </c>
      <c r="B136" t="s">
        <v>23</v>
      </c>
      <c r="C136" t="s">
        <v>23</v>
      </c>
      <c r="D136" t="s">
        <v>24</v>
      </c>
      <c r="E136" t="s">
        <v>77</v>
      </c>
      <c r="F136">
        <v>7.6</v>
      </c>
      <c r="G136">
        <v>14.38</v>
      </c>
      <c r="H136" t="s">
        <v>35</v>
      </c>
      <c r="I136" t="s">
        <v>27</v>
      </c>
      <c r="J136" t="s">
        <v>28</v>
      </c>
      <c r="K136" t="s">
        <v>29</v>
      </c>
      <c r="L136" t="s">
        <v>10</v>
      </c>
      <c r="M136" t="s">
        <v>30</v>
      </c>
      <c r="N136" t="s">
        <v>31</v>
      </c>
      <c r="O136" t="s">
        <v>32</v>
      </c>
      <c r="P136" t="s">
        <v>33</v>
      </c>
      <c r="Q136" s="1">
        <v>44676</v>
      </c>
      <c r="R136" s="1">
        <v>44676</v>
      </c>
      <c r="S136" s="1">
        <v>44683</v>
      </c>
      <c r="T136" s="1">
        <v>44686</v>
      </c>
      <c r="U136" s="1">
        <v>44686</v>
      </c>
      <c r="V136" s="1">
        <v>44782</v>
      </c>
      <c r="W136">
        <f>IF(YEAR(Table1[[#This Row],[In Service Date]])= 1900, "Not in Service", YEAR(Table1[[#This Row],[In Service Date]]))</f>
        <v>2022</v>
      </c>
    </row>
    <row r="137" spans="1:23" x14ac:dyDescent="0.35">
      <c r="A137" t="s">
        <v>172</v>
      </c>
      <c r="B137" t="s">
        <v>23</v>
      </c>
      <c r="C137" t="s">
        <v>23</v>
      </c>
      <c r="D137" t="s">
        <v>24</v>
      </c>
      <c r="E137" t="s">
        <v>77</v>
      </c>
      <c r="F137">
        <v>7.6</v>
      </c>
      <c r="G137">
        <v>10.88</v>
      </c>
      <c r="H137" t="s">
        <v>35</v>
      </c>
      <c r="I137" t="s">
        <v>27</v>
      </c>
      <c r="J137" t="s">
        <v>28</v>
      </c>
      <c r="K137" t="s">
        <v>29</v>
      </c>
      <c r="L137" t="s">
        <v>10</v>
      </c>
      <c r="M137" t="s">
        <v>30</v>
      </c>
      <c r="N137" t="s">
        <v>31</v>
      </c>
      <c r="O137" t="s">
        <v>32</v>
      </c>
      <c r="P137" t="s">
        <v>33</v>
      </c>
      <c r="Q137" s="1">
        <v>44364</v>
      </c>
      <c r="R137" s="1">
        <v>44364</v>
      </c>
      <c r="S137" s="1">
        <v>44383</v>
      </c>
      <c r="T137" s="1">
        <v>44384</v>
      </c>
      <c r="U137" s="1">
        <v>44384</v>
      </c>
      <c r="V137" s="1">
        <v>44694</v>
      </c>
      <c r="W137">
        <f>IF(YEAR(Table1[[#This Row],[In Service Date]])= 1900, "Not in Service", YEAR(Table1[[#This Row],[In Service Date]]))</f>
        <v>2022</v>
      </c>
    </row>
    <row r="138" spans="1:23" x14ac:dyDescent="0.35">
      <c r="A138" t="s">
        <v>173</v>
      </c>
      <c r="B138" t="s">
        <v>23</v>
      </c>
      <c r="C138" t="s">
        <v>23</v>
      </c>
      <c r="D138" t="s">
        <v>24</v>
      </c>
      <c r="E138" t="s">
        <v>77</v>
      </c>
      <c r="F138">
        <v>15.2</v>
      </c>
      <c r="G138">
        <v>15.56</v>
      </c>
      <c r="H138" t="s">
        <v>35</v>
      </c>
      <c r="I138" t="s">
        <v>27</v>
      </c>
      <c r="J138" t="s">
        <v>28</v>
      </c>
      <c r="K138" t="s">
        <v>29</v>
      </c>
      <c r="L138" t="s">
        <v>10</v>
      </c>
      <c r="M138" t="s">
        <v>30</v>
      </c>
      <c r="N138" t="s">
        <v>31</v>
      </c>
      <c r="O138" t="s">
        <v>32</v>
      </c>
      <c r="P138" t="s">
        <v>33</v>
      </c>
      <c r="Q138" s="1">
        <v>44291</v>
      </c>
      <c r="R138" s="1">
        <v>44291</v>
      </c>
      <c r="S138" s="1">
        <v>44293</v>
      </c>
      <c r="T138" s="1">
        <v>44293</v>
      </c>
      <c r="U138" s="1">
        <v>44293</v>
      </c>
      <c r="V138" s="1">
        <v>44508</v>
      </c>
      <c r="W138">
        <f>IF(YEAR(Table1[[#This Row],[In Service Date]])= 1900, "Not in Service", YEAR(Table1[[#This Row],[In Service Date]]))</f>
        <v>2021</v>
      </c>
    </row>
    <row r="139" spans="1:23" x14ac:dyDescent="0.35">
      <c r="A139" t="s">
        <v>174</v>
      </c>
      <c r="B139" t="s">
        <v>23</v>
      </c>
      <c r="C139" t="s">
        <v>23</v>
      </c>
      <c r="D139" t="s">
        <v>24</v>
      </c>
      <c r="E139" t="s">
        <v>77</v>
      </c>
      <c r="F139">
        <v>7.6</v>
      </c>
      <c r="G139">
        <v>9.86</v>
      </c>
      <c r="H139" t="s">
        <v>35</v>
      </c>
      <c r="I139" t="s">
        <v>27</v>
      </c>
      <c r="J139" t="s">
        <v>28</v>
      </c>
      <c r="K139" t="s">
        <v>29</v>
      </c>
      <c r="L139" t="s">
        <v>10</v>
      </c>
      <c r="M139" t="s">
        <v>30</v>
      </c>
      <c r="N139" t="s">
        <v>31</v>
      </c>
      <c r="O139" t="s">
        <v>32</v>
      </c>
      <c r="P139" t="s">
        <v>33</v>
      </c>
      <c r="Q139" s="1">
        <v>44596</v>
      </c>
      <c r="R139" s="1">
        <v>44588</v>
      </c>
      <c r="S139" s="1">
        <v>44599</v>
      </c>
      <c r="T139" s="1">
        <v>44600</v>
      </c>
      <c r="U139" s="1">
        <v>44600</v>
      </c>
      <c r="V139" s="1">
        <v>44687</v>
      </c>
      <c r="W139">
        <f>IF(YEAR(Table1[[#This Row],[In Service Date]])= 1900, "Not in Service", YEAR(Table1[[#This Row],[In Service Date]]))</f>
        <v>2022</v>
      </c>
    </row>
    <row r="140" spans="1:23" x14ac:dyDescent="0.35">
      <c r="A140" t="s">
        <v>175</v>
      </c>
      <c r="B140" t="s">
        <v>23</v>
      </c>
      <c r="C140" t="s">
        <v>23</v>
      </c>
      <c r="D140" t="s">
        <v>24</v>
      </c>
      <c r="E140" t="s">
        <v>77</v>
      </c>
      <c r="F140">
        <v>7.6</v>
      </c>
      <c r="G140">
        <v>12.58</v>
      </c>
      <c r="H140" t="s">
        <v>35</v>
      </c>
      <c r="I140" t="s">
        <v>27</v>
      </c>
      <c r="J140" t="s">
        <v>28</v>
      </c>
      <c r="K140" t="s">
        <v>29</v>
      </c>
      <c r="L140" t="s">
        <v>10</v>
      </c>
      <c r="M140" t="s">
        <v>30</v>
      </c>
      <c r="N140" t="s">
        <v>31</v>
      </c>
      <c r="O140" t="s">
        <v>32</v>
      </c>
      <c r="P140" t="s">
        <v>33</v>
      </c>
      <c r="Q140" s="1">
        <v>44405</v>
      </c>
      <c r="R140" s="1">
        <v>44404</v>
      </c>
      <c r="S140" s="1">
        <v>44414</v>
      </c>
      <c r="T140" s="1">
        <v>44414</v>
      </c>
      <c r="U140" s="1">
        <v>44414</v>
      </c>
      <c r="V140" s="1">
        <v>44484</v>
      </c>
      <c r="W140">
        <f>IF(YEAR(Table1[[#This Row],[In Service Date]])= 1900, "Not in Service", YEAR(Table1[[#This Row],[In Service Date]]))</f>
        <v>2021</v>
      </c>
    </row>
    <row r="141" spans="1:23" x14ac:dyDescent="0.35">
      <c r="A141" t="s">
        <v>176</v>
      </c>
      <c r="B141" t="s">
        <v>23</v>
      </c>
      <c r="C141" t="s">
        <v>23</v>
      </c>
      <c r="D141" t="s">
        <v>24</v>
      </c>
      <c r="E141" t="s">
        <v>77</v>
      </c>
      <c r="F141">
        <v>7.6</v>
      </c>
      <c r="G141">
        <v>10.54</v>
      </c>
      <c r="H141" t="s">
        <v>35</v>
      </c>
      <c r="I141" t="s">
        <v>27</v>
      </c>
      <c r="J141" t="s">
        <v>28</v>
      </c>
      <c r="K141" t="s">
        <v>29</v>
      </c>
      <c r="L141" t="s">
        <v>10</v>
      </c>
      <c r="M141" t="s">
        <v>30</v>
      </c>
      <c r="N141" t="s">
        <v>31</v>
      </c>
      <c r="O141" t="s">
        <v>32</v>
      </c>
      <c r="P141" t="s">
        <v>33</v>
      </c>
      <c r="Q141" s="1">
        <v>44405</v>
      </c>
      <c r="R141" s="1">
        <v>44401</v>
      </c>
      <c r="S141" s="1">
        <v>44417</v>
      </c>
      <c r="T141" s="1">
        <v>44421</v>
      </c>
      <c r="U141" s="1">
        <v>44421</v>
      </c>
      <c r="V141" s="1">
        <v>44533</v>
      </c>
      <c r="W141">
        <f>IF(YEAR(Table1[[#This Row],[In Service Date]])= 1900, "Not in Service", YEAR(Table1[[#This Row],[In Service Date]]))</f>
        <v>2021</v>
      </c>
    </row>
    <row r="142" spans="1:23" x14ac:dyDescent="0.35">
      <c r="A142" t="s">
        <v>177</v>
      </c>
      <c r="B142" t="s">
        <v>23</v>
      </c>
      <c r="C142" t="s">
        <v>23</v>
      </c>
      <c r="D142" t="s">
        <v>24</v>
      </c>
      <c r="E142" t="s">
        <v>77</v>
      </c>
      <c r="F142">
        <v>7.6</v>
      </c>
      <c r="G142">
        <v>13.36</v>
      </c>
      <c r="H142" t="s">
        <v>35</v>
      </c>
      <c r="I142" t="s">
        <v>27</v>
      </c>
      <c r="J142" t="s">
        <v>28</v>
      </c>
      <c r="K142" t="s">
        <v>29</v>
      </c>
      <c r="L142" t="s">
        <v>10</v>
      </c>
      <c r="M142" t="s">
        <v>30</v>
      </c>
      <c r="N142" t="s">
        <v>31</v>
      </c>
      <c r="O142" t="s">
        <v>32</v>
      </c>
      <c r="P142" t="s">
        <v>33</v>
      </c>
      <c r="Q142" s="1">
        <v>44539</v>
      </c>
      <c r="R142" s="1">
        <v>44539</v>
      </c>
      <c r="S142" s="1">
        <v>44543</v>
      </c>
      <c r="T142" s="1">
        <v>44544</v>
      </c>
      <c r="U142" s="1">
        <v>44544</v>
      </c>
      <c r="V142" s="1">
        <v>44687</v>
      </c>
      <c r="W142">
        <f>IF(YEAR(Table1[[#This Row],[In Service Date]])= 1900, "Not in Service", YEAR(Table1[[#This Row],[In Service Date]]))</f>
        <v>2022</v>
      </c>
    </row>
    <row r="143" spans="1:23" x14ac:dyDescent="0.35">
      <c r="A143" t="s">
        <v>178</v>
      </c>
      <c r="B143" t="s">
        <v>23</v>
      </c>
      <c r="C143" t="s">
        <v>23</v>
      </c>
      <c r="D143" t="s">
        <v>24</v>
      </c>
      <c r="E143" t="s">
        <v>77</v>
      </c>
      <c r="F143">
        <v>7.6</v>
      </c>
      <c r="G143">
        <v>8.1999999999999993</v>
      </c>
      <c r="H143" t="s">
        <v>35</v>
      </c>
      <c r="I143" t="s">
        <v>27</v>
      </c>
      <c r="J143" t="s">
        <v>28</v>
      </c>
      <c r="K143" t="s">
        <v>29</v>
      </c>
      <c r="L143" t="s">
        <v>10</v>
      </c>
      <c r="M143" t="s">
        <v>30</v>
      </c>
      <c r="N143" t="s">
        <v>31</v>
      </c>
      <c r="O143" t="s">
        <v>32</v>
      </c>
      <c r="P143" t="s">
        <v>33</v>
      </c>
      <c r="Q143" s="1">
        <v>44600</v>
      </c>
      <c r="R143" s="1">
        <v>44599</v>
      </c>
      <c r="S143" s="1">
        <v>44601</v>
      </c>
      <c r="T143" s="1">
        <v>44603</v>
      </c>
      <c r="U143" s="1">
        <v>44603</v>
      </c>
      <c r="V143" s="1">
        <v>44690</v>
      </c>
      <c r="W143">
        <f>IF(YEAR(Table1[[#This Row],[In Service Date]])= 1900, "Not in Service", YEAR(Table1[[#This Row],[In Service Date]]))</f>
        <v>2022</v>
      </c>
    </row>
    <row r="144" spans="1:23" x14ac:dyDescent="0.35">
      <c r="A144" t="s">
        <v>179</v>
      </c>
      <c r="B144" t="s">
        <v>23</v>
      </c>
      <c r="C144" t="s">
        <v>23</v>
      </c>
      <c r="D144" t="s">
        <v>24</v>
      </c>
      <c r="E144" t="s">
        <v>77</v>
      </c>
      <c r="F144">
        <v>7.6</v>
      </c>
      <c r="G144">
        <v>11.8</v>
      </c>
      <c r="H144" t="s">
        <v>35</v>
      </c>
      <c r="I144" t="s">
        <v>27</v>
      </c>
      <c r="J144" t="s">
        <v>28</v>
      </c>
      <c r="K144" t="s">
        <v>29</v>
      </c>
      <c r="L144" t="s">
        <v>10</v>
      </c>
      <c r="M144" t="s">
        <v>30</v>
      </c>
      <c r="N144" t="s">
        <v>31</v>
      </c>
      <c r="O144" t="s">
        <v>32</v>
      </c>
      <c r="P144" t="s">
        <v>33</v>
      </c>
      <c r="Q144" s="1">
        <v>44511</v>
      </c>
      <c r="R144" s="1">
        <v>44505</v>
      </c>
      <c r="S144" s="1">
        <v>44511</v>
      </c>
      <c r="T144" s="1">
        <v>44515</v>
      </c>
      <c r="U144" s="1">
        <v>44515</v>
      </c>
      <c r="V144" s="1">
        <v>44638</v>
      </c>
      <c r="W144">
        <f>IF(YEAR(Table1[[#This Row],[In Service Date]])= 1900, "Not in Service", YEAR(Table1[[#This Row],[In Service Date]]))</f>
        <v>2022</v>
      </c>
    </row>
    <row r="145" spans="1:23" x14ac:dyDescent="0.35">
      <c r="A145" t="s">
        <v>180</v>
      </c>
      <c r="B145" t="s">
        <v>23</v>
      </c>
      <c r="C145" t="s">
        <v>23</v>
      </c>
      <c r="D145" t="s">
        <v>24</v>
      </c>
      <c r="E145" t="s">
        <v>77</v>
      </c>
      <c r="F145">
        <v>7.6</v>
      </c>
      <c r="G145">
        <v>13</v>
      </c>
      <c r="H145" t="s">
        <v>35</v>
      </c>
      <c r="I145" t="s">
        <v>27</v>
      </c>
      <c r="J145" t="s">
        <v>28</v>
      </c>
      <c r="K145" t="s">
        <v>29</v>
      </c>
      <c r="L145" t="s">
        <v>10</v>
      </c>
      <c r="M145" t="s">
        <v>30</v>
      </c>
      <c r="N145" t="s">
        <v>31</v>
      </c>
      <c r="O145" t="s">
        <v>32</v>
      </c>
      <c r="P145" t="s">
        <v>33</v>
      </c>
      <c r="Q145" s="1">
        <v>44533</v>
      </c>
      <c r="R145" s="1">
        <v>44497</v>
      </c>
      <c r="S145" s="1">
        <v>44540</v>
      </c>
      <c r="T145" s="1">
        <v>44544</v>
      </c>
      <c r="U145" s="1">
        <v>44544</v>
      </c>
      <c r="V145" s="1">
        <v>44594</v>
      </c>
      <c r="W145">
        <f>IF(YEAR(Table1[[#This Row],[In Service Date]])= 1900, "Not in Service", YEAR(Table1[[#This Row],[In Service Date]]))</f>
        <v>2022</v>
      </c>
    </row>
    <row r="146" spans="1:23" x14ac:dyDescent="0.35">
      <c r="A146" t="s">
        <v>181</v>
      </c>
      <c r="B146" t="s">
        <v>23</v>
      </c>
      <c r="C146" t="s">
        <v>23</v>
      </c>
      <c r="D146" t="s">
        <v>24</v>
      </c>
      <c r="E146" t="s">
        <v>77</v>
      </c>
      <c r="F146">
        <v>7.6</v>
      </c>
      <c r="G146">
        <v>15.6</v>
      </c>
      <c r="H146" t="s">
        <v>35</v>
      </c>
      <c r="I146" t="s">
        <v>27</v>
      </c>
      <c r="J146" t="s">
        <v>28</v>
      </c>
      <c r="K146" t="s">
        <v>29</v>
      </c>
      <c r="L146" t="s">
        <v>10</v>
      </c>
      <c r="M146" t="s">
        <v>30</v>
      </c>
      <c r="N146" t="s">
        <v>31</v>
      </c>
      <c r="O146" t="s">
        <v>32</v>
      </c>
      <c r="P146" t="s">
        <v>33</v>
      </c>
      <c r="Q146" s="1">
        <v>44560</v>
      </c>
      <c r="R146" s="1">
        <v>44560</v>
      </c>
      <c r="S146" s="1">
        <v>44564</v>
      </c>
      <c r="T146" s="1">
        <v>44565</v>
      </c>
      <c r="U146" s="1">
        <v>44565</v>
      </c>
      <c r="V146" s="1">
        <v>44586</v>
      </c>
      <c r="W146">
        <f>IF(YEAR(Table1[[#This Row],[In Service Date]])= 1900, "Not in Service", YEAR(Table1[[#This Row],[In Service Date]]))</f>
        <v>2022</v>
      </c>
    </row>
    <row r="147" spans="1:23" x14ac:dyDescent="0.35">
      <c r="A147" t="s">
        <v>182</v>
      </c>
      <c r="B147" t="s">
        <v>23</v>
      </c>
      <c r="C147" t="s">
        <v>23</v>
      </c>
      <c r="D147" t="s">
        <v>24</v>
      </c>
      <c r="E147" t="s">
        <v>77</v>
      </c>
      <c r="F147">
        <v>7.6</v>
      </c>
      <c r="G147">
        <v>16.22</v>
      </c>
      <c r="H147" t="s">
        <v>35</v>
      </c>
      <c r="I147" t="s">
        <v>27</v>
      </c>
      <c r="J147" t="s">
        <v>28</v>
      </c>
      <c r="K147" t="s">
        <v>29</v>
      </c>
      <c r="L147" t="s">
        <v>10</v>
      </c>
      <c r="M147" t="s">
        <v>30</v>
      </c>
      <c r="N147" t="s">
        <v>31</v>
      </c>
      <c r="O147" t="s">
        <v>32</v>
      </c>
      <c r="P147" t="s">
        <v>33</v>
      </c>
      <c r="Q147" s="1">
        <v>44425</v>
      </c>
      <c r="R147" s="1">
        <v>44425</v>
      </c>
      <c r="S147" s="1">
        <v>44428</v>
      </c>
      <c r="T147" s="1">
        <v>44428</v>
      </c>
      <c r="U147" s="1">
        <v>44428</v>
      </c>
      <c r="V147" s="1">
        <v>44508</v>
      </c>
      <c r="W147">
        <f>IF(YEAR(Table1[[#This Row],[In Service Date]])= 1900, "Not in Service", YEAR(Table1[[#This Row],[In Service Date]]))</f>
        <v>2021</v>
      </c>
    </row>
    <row r="148" spans="1:23" x14ac:dyDescent="0.35">
      <c r="A148" t="s">
        <v>183</v>
      </c>
      <c r="B148" t="s">
        <v>23</v>
      </c>
      <c r="C148" t="s">
        <v>23</v>
      </c>
      <c r="D148" t="s">
        <v>24</v>
      </c>
      <c r="E148" t="s">
        <v>77</v>
      </c>
      <c r="F148">
        <v>7.6</v>
      </c>
      <c r="G148">
        <v>12.92</v>
      </c>
      <c r="H148" t="s">
        <v>35</v>
      </c>
      <c r="I148" t="s">
        <v>27</v>
      </c>
      <c r="J148" t="s">
        <v>28</v>
      </c>
      <c r="K148" t="s">
        <v>29</v>
      </c>
      <c r="L148" t="s">
        <v>10</v>
      </c>
      <c r="M148" t="s">
        <v>30</v>
      </c>
      <c r="N148" t="s">
        <v>31</v>
      </c>
      <c r="O148" t="s">
        <v>32</v>
      </c>
      <c r="P148" t="s">
        <v>33</v>
      </c>
      <c r="Q148" s="1">
        <v>44443</v>
      </c>
      <c r="R148" s="1">
        <v>44417</v>
      </c>
      <c r="S148" s="1">
        <v>44445</v>
      </c>
      <c r="T148" s="1">
        <v>44445</v>
      </c>
      <c r="U148" s="1">
        <v>44445</v>
      </c>
      <c r="V148" s="1">
        <v>44586</v>
      </c>
      <c r="W148">
        <f>IF(YEAR(Table1[[#This Row],[In Service Date]])= 1900, "Not in Service", YEAR(Table1[[#This Row],[In Service Date]]))</f>
        <v>2022</v>
      </c>
    </row>
    <row r="149" spans="1:23" x14ac:dyDescent="0.35">
      <c r="A149" t="s">
        <v>184</v>
      </c>
      <c r="B149" t="s">
        <v>23</v>
      </c>
      <c r="C149" t="s">
        <v>23</v>
      </c>
      <c r="D149" t="s">
        <v>24</v>
      </c>
      <c r="E149" t="s">
        <v>77</v>
      </c>
      <c r="F149">
        <v>7.6</v>
      </c>
      <c r="G149">
        <v>14.62</v>
      </c>
      <c r="H149" t="s">
        <v>35</v>
      </c>
      <c r="I149" t="s">
        <v>27</v>
      </c>
      <c r="J149" t="s">
        <v>28</v>
      </c>
      <c r="K149" t="s">
        <v>29</v>
      </c>
      <c r="L149" t="s">
        <v>10</v>
      </c>
      <c r="M149" t="s">
        <v>30</v>
      </c>
      <c r="N149" t="s">
        <v>31</v>
      </c>
      <c r="O149" t="s">
        <v>32</v>
      </c>
      <c r="P149" t="s">
        <v>33</v>
      </c>
      <c r="Q149" s="1">
        <v>44484</v>
      </c>
      <c r="R149" s="1">
        <v>44447</v>
      </c>
      <c r="S149" s="1">
        <v>44487</v>
      </c>
      <c r="T149" s="1">
        <v>44490</v>
      </c>
      <c r="U149" s="1">
        <v>44490</v>
      </c>
      <c r="V149" s="1">
        <v>44574</v>
      </c>
      <c r="W149">
        <f>IF(YEAR(Table1[[#This Row],[In Service Date]])= 1900, "Not in Service", YEAR(Table1[[#This Row],[In Service Date]]))</f>
        <v>2022</v>
      </c>
    </row>
    <row r="150" spans="1:23" x14ac:dyDescent="0.35">
      <c r="A150" t="s">
        <v>185</v>
      </c>
      <c r="B150" t="s">
        <v>23</v>
      </c>
      <c r="C150" t="s">
        <v>23</v>
      </c>
      <c r="D150" t="s">
        <v>24</v>
      </c>
      <c r="E150" t="s">
        <v>25</v>
      </c>
      <c r="F150">
        <v>7.6</v>
      </c>
      <c r="G150">
        <v>8.16</v>
      </c>
      <c r="H150" t="s">
        <v>35</v>
      </c>
      <c r="I150" t="s">
        <v>27</v>
      </c>
      <c r="J150" t="s">
        <v>28</v>
      </c>
      <c r="K150" t="s">
        <v>29</v>
      </c>
      <c r="L150" t="s">
        <v>10</v>
      </c>
      <c r="M150" t="s">
        <v>30</v>
      </c>
      <c r="N150" t="s">
        <v>31</v>
      </c>
      <c r="O150" t="s">
        <v>32</v>
      </c>
      <c r="P150" t="s">
        <v>33</v>
      </c>
      <c r="Q150" s="1">
        <v>44417</v>
      </c>
      <c r="R150" s="1">
        <v>44414</v>
      </c>
      <c r="S150" s="1">
        <v>44420</v>
      </c>
      <c r="T150" s="1">
        <v>44421</v>
      </c>
      <c r="U150" s="1">
        <v>44421</v>
      </c>
      <c r="V150" s="1">
        <v>44691</v>
      </c>
      <c r="W150">
        <f>IF(YEAR(Table1[[#This Row],[In Service Date]])= 1900, "Not in Service", YEAR(Table1[[#This Row],[In Service Date]]))</f>
        <v>2022</v>
      </c>
    </row>
    <row r="151" spans="1:23" x14ac:dyDescent="0.35">
      <c r="A151" t="s">
        <v>186</v>
      </c>
      <c r="B151" t="s">
        <v>23</v>
      </c>
      <c r="C151" t="s">
        <v>23</v>
      </c>
      <c r="D151" t="s">
        <v>24</v>
      </c>
      <c r="E151" t="s">
        <v>25</v>
      </c>
      <c r="F151">
        <v>7.6</v>
      </c>
      <c r="G151">
        <v>8</v>
      </c>
      <c r="H151" t="s">
        <v>35</v>
      </c>
      <c r="I151" t="s">
        <v>27</v>
      </c>
      <c r="J151" t="s">
        <v>28</v>
      </c>
      <c r="K151" t="s">
        <v>29</v>
      </c>
      <c r="L151" t="s">
        <v>10</v>
      </c>
      <c r="M151" t="s">
        <v>30</v>
      </c>
      <c r="N151" t="s">
        <v>31</v>
      </c>
      <c r="O151" t="s">
        <v>32</v>
      </c>
      <c r="P151" t="s">
        <v>33</v>
      </c>
      <c r="Q151" s="1">
        <v>44311</v>
      </c>
      <c r="R151" s="1">
        <v>44301</v>
      </c>
      <c r="S151" s="1">
        <v>44372</v>
      </c>
      <c r="T151" s="1">
        <v>44377</v>
      </c>
      <c r="U151" s="1">
        <v>44377</v>
      </c>
      <c r="V151" s="1">
        <v>44480</v>
      </c>
      <c r="W151">
        <f>IF(YEAR(Table1[[#This Row],[In Service Date]])= 1900, "Not in Service", YEAR(Table1[[#This Row],[In Service Date]]))</f>
        <v>2021</v>
      </c>
    </row>
    <row r="152" spans="1:23" x14ac:dyDescent="0.35">
      <c r="A152" t="s">
        <v>187</v>
      </c>
      <c r="B152" t="s">
        <v>23</v>
      </c>
      <c r="C152" t="s">
        <v>23</v>
      </c>
      <c r="D152" t="s">
        <v>24</v>
      </c>
      <c r="E152" t="s">
        <v>77</v>
      </c>
      <c r="F152">
        <v>7.56</v>
      </c>
      <c r="G152">
        <v>7.56</v>
      </c>
      <c r="H152" t="s">
        <v>35</v>
      </c>
      <c r="I152" t="s">
        <v>27</v>
      </c>
      <c r="J152" t="s">
        <v>28</v>
      </c>
      <c r="K152" t="s">
        <v>29</v>
      </c>
      <c r="L152" t="s">
        <v>10</v>
      </c>
      <c r="M152" t="s">
        <v>30</v>
      </c>
      <c r="N152" t="s">
        <v>31</v>
      </c>
      <c r="O152" t="s">
        <v>32</v>
      </c>
      <c r="P152" t="s">
        <v>33</v>
      </c>
      <c r="Q152" s="1">
        <v>44312</v>
      </c>
      <c r="R152" s="1">
        <v>44308</v>
      </c>
      <c r="S152" s="1">
        <v>44316</v>
      </c>
      <c r="T152" s="1">
        <v>44316</v>
      </c>
      <c r="U152" s="1">
        <v>44316</v>
      </c>
      <c r="V152" s="1">
        <v>44433</v>
      </c>
      <c r="W152">
        <f>IF(YEAR(Table1[[#This Row],[In Service Date]])= 1900, "Not in Service", YEAR(Table1[[#This Row],[In Service Date]]))</f>
        <v>2021</v>
      </c>
    </row>
    <row r="153" spans="1:23" x14ac:dyDescent="0.35">
      <c r="A153" t="s">
        <v>188</v>
      </c>
      <c r="B153" t="s">
        <v>23</v>
      </c>
      <c r="C153" t="s">
        <v>23</v>
      </c>
      <c r="D153" t="s">
        <v>24</v>
      </c>
      <c r="E153" t="s">
        <v>77</v>
      </c>
      <c r="F153">
        <v>7.6</v>
      </c>
      <c r="G153">
        <v>8.9499999999999993</v>
      </c>
      <c r="H153" t="s">
        <v>35</v>
      </c>
      <c r="I153" t="s">
        <v>27</v>
      </c>
      <c r="J153" t="s">
        <v>28</v>
      </c>
      <c r="K153" t="s">
        <v>29</v>
      </c>
      <c r="L153" t="s">
        <v>10</v>
      </c>
      <c r="M153" t="s">
        <v>30</v>
      </c>
      <c r="N153" t="s">
        <v>31</v>
      </c>
      <c r="O153" t="s">
        <v>32</v>
      </c>
      <c r="P153" t="s">
        <v>33</v>
      </c>
      <c r="Q153" s="1">
        <v>44596</v>
      </c>
      <c r="R153" s="1">
        <v>44596</v>
      </c>
      <c r="S153" s="1">
        <v>44599</v>
      </c>
      <c r="T153" s="1">
        <v>44600</v>
      </c>
      <c r="U153" s="1">
        <v>44600</v>
      </c>
      <c r="V153" s="1">
        <v>44701</v>
      </c>
      <c r="W153">
        <f>IF(YEAR(Table1[[#This Row],[In Service Date]])= 1900, "Not in Service", YEAR(Table1[[#This Row],[In Service Date]]))</f>
        <v>2022</v>
      </c>
    </row>
    <row r="154" spans="1:23" x14ac:dyDescent="0.35">
      <c r="A154" t="s">
        <v>189</v>
      </c>
      <c r="B154" t="s">
        <v>23</v>
      </c>
      <c r="C154" t="s">
        <v>23</v>
      </c>
      <c r="D154" t="s">
        <v>24</v>
      </c>
      <c r="E154" t="s">
        <v>77</v>
      </c>
      <c r="F154">
        <v>7.6</v>
      </c>
      <c r="G154">
        <v>12.24</v>
      </c>
      <c r="H154" t="s">
        <v>35</v>
      </c>
      <c r="I154" t="s">
        <v>27</v>
      </c>
      <c r="J154" t="s">
        <v>28</v>
      </c>
      <c r="K154" t="s">
        <v>29</v>
      </c>
      <c r="L154" t="s">
        <v>10</v>
      </c>
      <c r="M154" t="s">
        <v>30</v>
      </c>
      <c r="N154" t="s">
        <v>31</v>
      </c>
      <c r="O154" t="s">
        <v>32</v>
      </c>
      <c r="P154" t="s">
        <v>33</v>
      </c>
      <c r="Q154" s="1">
        <v>44336</v>
      </c>
      <c r="R154" s="1">
        <v>44326</v>
      </c>
      <c r="S154" s="1">
        <v>44434</v>
      </c>
      <c r="T154" s="1">
        <v>44358</v>
      </c>
      <c r="U154" s="1">
        <v>44358</v>
      </c>
      <c r="V154" s="1">
        <v>44530</v>
      </c>
      <c r="W154">
        <f>IF(YEAR(Table1[[#This Row],[In Service Date]])= 1900, "Not in Service", YEAR(Table1[[#This Row],[In Service Date]]))</f>
        <v>2021</v>
      </c>
    </row>
    <row r="155" spans="1:23" x14ac:dyDescent="0.35">
      <c r="A155" t="s">
        <v>190</v>
      </c>
      <c r="B155" t="s">
        <v>23</v>
      </c>
      <c r="C155" t="s">
        <v>23</v>
      </c>
      <c r="D155" t="s">
        <v>24</v>
      </c>
      <c r="E155" t="s">
        <v>77</v>
      </c>
      <c r="F155">
        <v>7.6</v>
      </c>
      <c r="G155">
        <v>8.84</v>
      </c>
      <c r="H155" t="s">
        <v>35</v>
      </c>
      <c r="I155" t="s">
        <v>27</v>
      </c>
      <c r="J155" t="s">
        <v>28</v>
      </c>
      <c r="K155" t="s">
        <v>29</v>
      </c>
      <c r="L155" t="s">
        <v>10</v>
      </c>
      <c r="M155" t="s">
        <v>30</v>
      </c>
      <c r="N155" t="s">
        <v>31</v>
      </c>
      <c r="O155" t="s">
        <v>32</v>
      </c>
      <c r="P155" t="s">
        <v>33</v>
      </c>
      <c r="Q155" s="1">
        <v>44442</v>
      </c>
      <c r="R155" s="1">
        <v>44442</v>
      </c>
      <c r="S155" s="1">
        <v>44445</v>
      </c>
      <c r="T155" s="1">
        <v>44445</v>
      </c>
      <c r="U155" s="1">
        <v>44445</v>
      </c>
      <c r="V155" s="1">
        <v>44508</v>
      </c>
      <c r="W155">
        <f>IF(YEAR(Table1[[#This Row],[In Service Date]])= 1900, "Not in Service", YEAR(Table1[[#This Row],[In Service Date]]))</f>
        <v>2021</v>
      </c>
    </row>
    <row r="156" spans="1:23" x14ac:dyDescent="0.35">
      <c r="A156" t="s">
        <v>191</v>
      </c>
      <c r="B156" t="s">
        <v>23</v>
      </c>
      <c r="C156" t="s">
        <v>23</v>
      </c>
      <c r="D156" t="s">
        <v>24</v>
      </c>
      <c r="E156" t="s">
        <v>77</v>
      </c>
      <c r="F156">
        <v>7.6</v>
      </c>
      <c r="G156">
        <v>11.56</v>
      </c>
      <c r="H156" t="s">
        <v>35</v>
      </c>
      <c r="I156" t="s">
        <v>27</v>
      </c>
      <c r="J156" t="s">
        <v>28</v>
      </c>
      <c r="K156" t="s">
        <v>29</v>
      </c>
      <c r="L156" t="s">
        <v>10</v>
      </c>
      <c r="M156" t="s">
        <v>30</v>
      </c>
      <c r="N156" t="s">
        <v>31</v>
      </c>
      <c r="O156" t="s">
        <v>32</v>
      </c>
      <c r="P156" t="s">
        <v>33</v>
      </c>
      <c r="Q156" s="1">
        <v>44365</v>
      </c>
      <c r="R156" s="1">
        <v>44365</v>
      </c>
      <c r="S156" s="1">
        <v>44372</v>
      </c>
      <c r="T156" s="1">
        <v>44377</v>
      </c>
      <c r="U156" s="1">
        <v>44377</v>
      </c>
      <c r="V156" s="1">
        <v>44484</v>
      </c>
      <c r="W156">
        <f>IF(YEAR(Table1[[#This Row],[In Service Date]])= 1900, "Not in Service", YEAR(Table1[[#This Row],[In Service Date]]))</f>
        <v>2021</v>
      </c>
    </row>
    <row r="157" spans="1:23" x14ac:dyDescent="0.35">
      <c r="A157" t="s">
        <v>192</v>
      </c>
      <c r="B157" t="s">
        <v>23</v>
      </c>
      <c r="C157" t="s">
        <v>23</v>
      </c>
      <c r="D157" t="s">
        <v>24</v>
      </c>
      <c r="E157" t="s">
        <v>77</v>
      </c>
      <c r="F157">
        <v>7.6</v>
      </c>
      <c r="G157">
        <v>9.4</v>
      </c>
      <c r="H157" t="s">
        <v>35</v>
      </c>
      <c r="I157" t="s">
        <v>27</v>
      </c>
      <c r="J157" t="s">
        <v>28</v>
      </c>
      <c r="K157" t="s">
        <v>29</v>
      </c>
      <c r="L157" t="s">
        <v>10</v>
      </c>
      <c r="M157" t="s">
        <v>30</v>
      </c>
      <c r="N157" t="s">
        <v>31</v>
      </c>
      <c r="O157" t="s">
        <v>32</v>
      </c>
      <c r="P157" t="s">
        <v>33</v>
      </c>
      <c r="Q157" s="1">
        <v>44533</v>
      </c>
      <c r="R157" s="1">
        <v>44533</v>
      </c>
      <c r="S157" s="1">
        <v>44581</v>
      </c>
      <c r="T157" s="1">
        <v>44586</v>
      </c>
      <c r="U157" s="1">
        <v>44586</v>
      </c>
      <c r="V157" s="1">
        <v>44596</v>
      </c>
      <c r="W157">
        <f>IF(YEAR(Table1[[#This Row],[In Service Date]])= 1900, "Not in Service", YEAR(Table1[[#This Row],[In Service Date]]))</f>
        <v>2022</v>
      </c>
    </row>
    <row r="158" spans="1:23" x14ac:dyDescent="0.35">
      <c r="A158" t="s">
        <v>193</v>
      </c>
      <c r="B158" t="s">
        <v>23</v>
      </c>
      <c r="C158" t="s">
        <v>23</v>
      </c>
      <c r="D158" t="s">
        <v>24</v>
      </c>
      <c r="E158" t="s">
        <v>77</v>
      </c>
      <c r="F158">
        <v>7.6</v>
      </c>
      <c r="G158">
        <v>8.1999999999999993</v>
      </c>
      <c r="H158" t="s">
        <v>35</v>
      </c>
      <c r="I158" t="s">
        <v>27</v>
      </c>
      <c r="J158" t="s">
        <v>28</v>
      </c>
      <c r="K158" t="s">
        <v>29</v>
      </c>
      <c r="L158" t="s">
        <v>10</v>
      </c>
      <c r="M158" t="s">
        <v>30</v>
      </c>
      <c r="N158" t="s">
        <v>31</v>
      </c>
      <c r="O158" t="s">
        <v>32</v>
      </c>
      <c r="P158" t="s">
        <v>33</v>
      </c>
      <c r="Q158" s="1">
        <v>44517</v>
      </c>
      <c r="R158" s="1">
        <v>44505</v>
      </c>
      <c r="S158" s="1">
        <v>44519</v>
      </c>
      <c r="T158" s="1">
        <v>44522</v>
      </c>
      <c r="U158" s="1">
        <v>44522</v>
      </c>
      <c r="V158" s="1">
        <v>44574</v>
      </c>
      <c r="W158">
        <f>IF(YEAR(Table1[[#This Row],[In Service Date]])= 1900, "Not in Service", YEAR(Table1[[#This Row],[In Service Date]]))</f>
        <v>2022</v>
      </c>
    </row>
    <row r="159" spans="1:23" x14ac:dyDescent="0.35">
      <c r="A159" t="s">
        <v>194</v>
      </c>
      <c r="B159" t="s">
        <v>23</v>
      </c>
      <c r="C159" t="s">
        <v>23</v>
      </c>
      <c r="D159" t="s">
        <v>24</v>
      </c>
      <c r="E159" t="s">
        <v>77</v>
      </c>
      <c r="F159">
        <v>7.6</v>
      </c>
      <c r="G159">
        <v>11.17</v>
      </c>
      <c r="H159" t="s">
        <v>35</v>
      </c>
      <c r="I159" t="s">
        <v>27</v>
      </c>
      <c r="J159" t="s">
        <v>28</v>
      </c>
      <c r="K159" t="s">
        <v>29</v>
      </c>
      <c r="L159" t="s">
        <v>10</v>
      </c>
      <c r="M159" t="s">
        <v>30</v>
      </c>
      <c r="N159" t="s">
        <v>31</v>
      </c>
      <c r="O159" t="s">
        <v>32</v>
      </c>
      <c r="P159" t="s">
        <v>33</v>
      </c>
      <c r="Q159" s="1">
        <v>44509</v>
      </c>
      <c r="R159" s="1">
        <v>44509</v>
      </c>
      <c r="S159" s="1">
        <v>44511</v>
      </c>
      <c r="T159" s="1">
        <v>44515</v>
      </c>
      <c r="U159" s="1">
        <v>44515</v>
      </c>
      <c r="V159" s="1">
        <v>44593</v>
      </c>
      <c r="W159">
        <f>IF(YEAR(Table1[[#This Row],[In Service Date]])= 1900, "Not in Service", YEAR(Table1[[#This Row],[In Service Date]]))</f>
        <v>2022</v>
      </c>
    </row>
    <row r="160" spans="1:23" x14ac:dyDescent="0.35">
      <c r="A160" t="s">
        <v>195</v>
      </c>
      <c r="B160" t="s">
        <v>23</v>
      </c>
      <c r="C160" t="s">
        <v>23</v>
      </c>
      <c r="D160" t="s">
        <v>24</v>
      </c>
      <c r="E160" t="s">
        <v>77</v>
      </c>
      <c r="F160">
        <v>7.6</v>
      </c>
      <c r="G160">
        <v>15.46</v>
      </c>
      <c r="H160" t="s">
        <v>35</v>
      </c>
      <c r="I160" t="s">
        <v>27</v>
      </c>
      <c r="J160" t="s">
        <v>28</v>
      </c>
      <c r="K160" t="s">
        <v>29</v>
      </c>
      <c r="L160" t="s">
        <v>10</v>
      </c>
      <c r="M160" t="s">
        <v>30</v>
      </c>
      <c r="N160" t="s">
        <v>31</v>
      </c>
      <c r="O160" t="s">
        <v>32</v>
      </c>
      <c r="P160" t="s">
        <v>33</v>
      </c>
      <c r="Q160" s="1">
        <v>44615</v>
      </c>
      <c r="R160" s="1">
        <v>44615</v>
      </c>
      <c r="S160" s="1">
        <v>44617</v>
      </c>
      <c r="T160" s="1">
        <v>44620</v>
      </c>
      <c r="U160" s="1">
        <v>44620</v>
      </c>
      <c r="V160" s="1">
        <v>44691</v>
      </c>
      <c r="W160">
        <f>IF(YEAR(Table1[[#This Row],[In Service Date]])= 1900, "Not in Service", YEAR(Table1[[#This Row],[In Service Date]]))</f>
        <v>2022</v>
      </c>
    </row>
    <row r="161" spans="1:23" x14ac:dyDescent="0.35">
      <c r="A161" t="s">
        <v>196</v>
      </c>
      <c r="B161" t="s">
        <v>23</v>
      </c>
      <c r="C161" t="s">
        <v>23</v>
      </c>
      <c r="D161" t="s">
        <v>24</v>
      </c>
      <c r="E161" t="s">
        <v>25</v>
      </c>
      <c r="F161">
        <v>6.46</v>
      </c>
      <c r="G161">
        <v>6.46</v>
      </c>
      <c r="H161" t="s">
        <v>35</v>
      </c>
      <c r="I161" t="s">
        <v>27</v>
      </c>
      <c r="J161" t="s">
        <v>28</v>
      </c>
      <c r="K161" t="s">
        <v>29</v>
      </c>
      <c r="L161" t="s">
        <v>10</v>
      </c>
      <c r="M161" t="s">
        <v>30</v>
      </c>
      <c r="N161" t="s">
        <v>31</v>
      </c>
      <c r="O161" t="s">
        <v>32</v>
      </c>
      <c r="P161" t="s">
        <v>33</v>
      </c>
      <c r="Q161" s="1">
        <v>44375</v>
      </c>
      <c r="R161" s="1">
        <v>44370</v>
      </c>
      <c r="S161" s="1">
        <v>44389</v>
      </c>
      <c r="T161" s="1">
        <v>44390</v>
      </c>
      <c r="U161" s="1">
        <v>44390</v>
      </c>
      <c r="V161" s="1">
        <v>44459</v>
      </c>
      <c r="W161">
        <f>IF(YEAR(Table1[[#This Row],[In Service Date]])= 1900, "Not in Service", YEAR(Table1[[#This Row],[In Service Date]]))</f>
        <v>2021</v>
      </c>
    </row>
    <row r="162" spans="1:23" x14ac:dyDescent="0.35">
      <c r="A162" t="s">
        <v>197</v>
      </c>
      <c r="B162" t="s">
        <v>23</v>
      </c>
      <c r="C162" t="s">
        <v>23</v>
      </c>
      <c r="D162" t="s">
        <v>24</v>
      </c>
      <c r="E162" t="s">
        <v>77</v>
      </c>
      <c r="F162">
        <v>7.6</v>
      </c>
      <c r="G162">
        <v>10.44</v>
      </c>
      <c r="H162" t="s">
        <v>35</v>
      </c>
      <c r="I162" t="s">
        <v>27</v>
      </c>
      <c r="J162" t="s">
        <v>28</v>
      </c>
      <c r="K162" t="s">
        <v>29</v>
      </c>
      <c r="L162" t="s">
        <v>10</v>
      </c>
      <c r="M162" t="s">
        <v>30</v>
      </c>
      <c r="N162" t="s">
        <v>31</v>
      </c>
      <c r="O162" t="s">
        <v>32</v>
      </c>
      <c r="P162" t="s">
        <v>33</v>
      </c>
      <c r="Q162" s="1">
        <v>44369</v>
      </c>
      <c r="R162" s="1">
        <v>44317</v>
      </c>
      <c r="S162" s="1">
        <v>44375</v>
      </c>
      <c r="T162" s="1">
        <v>44377</v>
      </c>
      <c r="U162" s="1">
        <v>44377</v>
      </c>
      <c r="V162" s="1">
        <v>44533</v>
      </c>
      <c r="W162">
        <f>IF(YEAR(Table1[[#This Row],[In Service Date]])= 1900, "Not in Service", YEAR(Table1[[#This Row],[In Service Date]]))</f>
        <v>2021</v>
      </c>
    </row>
    <row r="163" spans="1:23" x14ac:dyDescent="0.35">
      <c r="A163" t="s">
        <v>198</v>
      </c>
      <c r="B163" t="s">
        <v>23</v>
      </c>
      <c r="C163" t="s">
        <v>23</v>
      </c>
      <c r="D163" t="s">
        <v>24</v>
      </c>
      <c r="E163" t="s">
        <v>77</v>
      </c>
      <c r="F163">
        <v>7.6</v>
      </c>
      <c r="G163">
        <v>12.65</v>
      </c>
      <c r="H163" t="s">
        <v>35</v>
      </c>
      <c r="I163" t="s">
        <v>27</v>
      </c>
      <c r="J163" t="s">
        <v>28</v>
      </c>
      <c r="K163" t="s">
        <v>29</v>
      </c>
      <c r="L163" t="s">
        <v>10</v>
      </c>
      <c r="M163" t="s">
        <v>30</v>
      </c>
      <c r="N163" t="s">
        <v>31</v>
      </c>
      <c r="O163" t="s">
        <v>32</v>
      </c>
      <c r="P163" t="s">
        <v>33</v>
      </c>
      <c r="Q163" s="1">
        <v>44422</v>
      </c>
      <c r="R163" s="1">
        <v>44401</v>
      </c>
      <c r="S163" s="1">
        <v>44425</v>
      </c>
      <c r="T163" s="1">
        <v>44425</v>
      </c>
      <c r="U163" s="1">
        <v>44425</v>
      </c>
      <c r="V163" s="1">
        <v>44609</v>
      </c>
      <c r="W163">
        <f>IF(YEAR(Table1[[#This Row],[In Service Date]])= 1900, "Not in Service", YEAR(Table1[[#This Row],[In Service Date]]))</f>
        <v>2022</v>
      </c>
    </row>
    <row r="164" spans="1:23" x14ac:dyDescent="0.35">
      <c r="A164" t="s">
        <v>199</v>
      </c>
      <c r="B164" t="s">
        <v>23</v>
      </c>
      <c r="C164" t="s">
        <v>23</v>
      </c>
      <c r="D164" t="s">
        <v>24</v>
      </c>
      <c r="E164" t="s">
        <v>25</v>
      </c>
      <c r="F164">
        <v>15.2</v>
      </c>
      <c r="G164">
        <v>19.04</v>
      </c>
      <c r="H164" t="s">
        <v>35</v>
      </c>
      <c r="I164" t="s">
        <v>27</v>
      </c>
      <c r="J164" t="s">
        <v>28</v>
      </c>
      <c r="K164" t="s">
        <v>29</v>
      </c>
      <c r="L164" t="s">
        <v>10</v>
      </c>
      <c r="M164" t="s">
        <v>30</v>
      </c>
      <c r="N164" t="s">
        <v>31</v>
      </c>
      <c r="O164" t="s">
        <v>32</v>
      </c>
      <c r="P164" t="s">
        <v>33</v>
      </c>
      <c r="Q164" s="1">
        <v>44417</v>
      </c>
      <c r="R164" s="1">
        <v>44413</v>
      </c>
      <c r="S164" s="1">
        <v>44420</v>
      </c>
      <c r="T164" s="1">
        <v>44421</v>
      </c>
      <c r="U164" s="1">
        <v>44421</v>
      </c>
      <c r="V164" s="1">
        <v>44522</v>
      </c>
      <c r="W164">
        <f>IF(YEAR(Table1[[#This Row],[In Service Date]])= 1900, "Not in Service", YEAR(Table1[[#This Row],[In Service Date]]))</f>
        <v>2021</v>
      </c>
    </row>
    <row r="165" spans="1:23" x14ac:dyDescent="0.35">
      <c r="A165" t="s">
        <v>200</v>
      </c>
      <c r="B165" t="s">
        <v>23</v>
      </c>
      <c r="C165" t="s">
        <v>23</v>
      </c>
      <c r="D165" t="s">
        <v>24</v>
      </c>
      <c r="E165" t="s">
        <v>77</v>
      </c>
      <c r="F165">
        <v>7.6</v>
      </c>
      <c r="G165">
        <v>10.050000000000001</v>
      </c>
      <c r="H165" t="s">
        <v>35</v>
      </c>
      <c r="I165" t="s">
        <v>27</v>
      </c>
      <c r="J165" t="s">
        <v>28</v>
      </c>
      <c r="K165" t="s">
        <v>29</v>
      </c>
      <c r="L165" t="s">
        <v>10</v>
      </c>
      <c r="M165" t="s">
        <v>30</v>
      </c>
      <c r="N165" t="s">
        <v>31</v>
      </c>
      <c r="O165" t="s">
        <v>32</v>
      </c>
      <c r="P165" t="s">
        <v>33</v>
      </c>
      <c r="Q165" s="1">
        <v>44596</v>
      </c>
      <c r="R165" s="1">
        <v>44596</v>
      </c>
      <c r="S165" s="1">
        <v>44599</v>
      </c>
      <c r="T165" s="1">
        <v>44600</v>
      </c>
      <c r="U165" s="1">
        <v>44600</v>
      </c>
      <c r="V165" s="1">
        <v>44686</v>
      </c>
      <c r="W165">
        <f>IF(YEAR(Table1[[#This Row],[In Service Date]])= 1900, "Not in Service", YEAR(Table1[[#This Row],[In Service Date]]))</f>
        <v>2022</v>
      </c>
    </row>
    <row r="166" spans="1:23" x14ac:dyDescent="0.35">
      <c r="A166" t="s">
        <v>201</v>
      </c>
      <c r="B166" t="s">
        <v>23</v>
      </c>
      <c r="C166" t="s">
        <v>23</v>
      </c>
      <c r="D166" t="s">
        <v>24</v>
      </c>
      <c r="E166" t="s">
        <v>77</v>
      </c>
      <c r="F166">
        <v>16.600000000000001</v>
      </c>
      <c r="G166">
        <v>16.600000000000001</v>
      </c>
      <c r="H166" t="s">
        <v>35</v>
      </c>
      <c r="I166" t="s">
        <v>27</v>
      </c>
      <c r="J166" t="s">
        <v>28</v>
      </c>
      <c r="K166" t="s">
        <v>29</v>
      </c>
      <c r="L166" t="s">
        <v>10</v>
      </c>
      <c r="M166" t="s">
        <v>30</v>
      </c>
      <c r="N166" t="s">
        <v>31</v>
      </c>
      <c r="O166" t="s">
        <v>32</v>
      </c>
      <c r="P166" t="s">
        <v>33</v>
      </c>
      <c r="Q166" s="1">
        <v>44551</v>
      </c>
      <c r="R166" s="1">
        <v>44532</v>
      </c>
      <c r="S166" s="1">
        <v>44551</v>
      </c>
      <c r="T166" s="1">
        <v>44582</v>
      </c>
      <c r="U166" s="1">
        <v>44582</v>
      </c>
      <c r="V166" s="1">
        <v>44687</v>
      </c>
      <c r="W166">
        <f>IF(YEAR(Table1[[#This Row],[In Service Date]])= 1900, "Not in Service", YEAR(Table1[[#This Row],[In Service Date]]))</f>
        <v>2022</v>
      </c>
    </row>
    <row r="167" spans="1:23" x14ac:dyDescent="0.35">
      <c r="A167" t="s">
        <v>202</v>
      </c>
      <c r="B167" t="s">
        <v>23</v>
      </c>
      <c r="C167" t="s">
        <v>23</v>
      </c>
      <c r="D167" t="s">
        <v>24</v>
      </c>
      <c r="E167" t="s">
        <v>77</v>
      </c>
      <c r="F167">
        <v>7.6</v>
      </c>
      <c r="G167">
        <v>12.27</v>
      </c>
      <c r="H167" t="s">
        <v>35</v>
      </c>
      <c r="I167" t="s">
        <v>27</v>
      </c>
      <c r="J167" t="s">
        <v>28</v>
      </c>
      <c r="K167" t="s">
        <v>29</v>
      </c>
      <c r="L167" t="s">
        <v>10</v>
      </c>
      <c r="M167" t="s">
        <v>30</v>
      </c>
      <c r="N167" t="s">
        <v>31</v>
      </c>
      <c r="O167" t="s">
        <v>32</v>
      </c>
      <c r="P167" t="s">
        <v>33</v>
      </c>
      <c r="Q167" s="1">
        <v>44557</v>
      </c>
      <c r="R167" s="1">
        <v>44548</v>
      </c>
      <c r="S167" s="1">
        <v>44557</v>
      </c>
      <c r="T167" s="1">
        <v>44559</v>
      </c>
      <c r="U167" s="1">
        <v>44559</v>
      </c>
      <c r="V167" s="1">
        <v>44638</v>
      </c>
      <c r="W167">
        <f>IF(YEAR(Table1[[#This Row],[In Service Date]])= 1900, "Not in Service", YEAR(Table1[[#This Row],[In Service Date]]))</f>
        <v>2022</v>
      </c>
    </row>
    <row r="168" spans="1:23" x14ac:dyDescent="0.35">
      <c r="A168" t="s">
        <v>203</v>
      </c>
      <c r="B168" t="s">
        <v>23</v>
      </c>
      <c r="C168" t="s">
        <v>23</v>
      </c>
      <c r="D168" t="s">
        <v>24</v>
      </c>
      <c r="E168" t="s">
        <v>25</v>
      </c>
      <c r="F168">
        <v>5.55</v>
      </c>
      <c r="G168">
        <v>5.55</v>
      </c>
      <c r="H168" t="s">
        <v>35</v>
      </c>
      <c r="I168" t="s">
        <v>27</v>
      </c>
      <c r="J168" t="s">
        <v>28</v>
      </c>
      <c r="K168" t="s">
        <v>29</v>
      </c>
      <c r="L168" t="s">
        <v>10</v>
      </c>
      <c r="M168" t="s">
        <v>30</v>
      </c>
      <c r="N168" t="s">
        <v>31</v>
      </c>
      <c r="O168" t="s">
        <v>32</v>
      </c>
      <c r="P168" t="s">
        <v>33</v>
      </c>
      <c r="Q168" s="1">
        <v>44474</v>
      </c>
      <c r="R168" s="1">
        <v>44463</v>
      </c>
      <c r="S168" s="1">
        <v>44539</v>
      </c>
      <c r="T168" s="1">
        <v>44544</v>
      </c>
      <c r="U168" s="1">
        <v>44544</v>
      </c>
      <c r="V168" s="1">
        <v>44566</v>
      </c>
      <c r="W168">
        <f>IF(YEAR(Table1[[#This Row],[In Service Date]])= 1900, "Not in Service", YEAR(Table1[[#This Row],[In Service Date]]))</f>
        <v>2022</v>
      </c>
    </row>
    <row r="169" spans="1:23" x14ac:dyDescent="0.35">
      <c r="A169" t="s">
        <v>204</v>
      </c>
      <c r="B169" t="s">
        <v>23</v>
      </c>
      <c r="C169" t="s">
        <v>23</v>
      </c>
      <c r="D169" t="s">
        <v>24</v>
      </c>
      <c r="E169" t="s">
        <v>77</v>
      </c>
      <c r="F169">
        <v>7.6</v>
      </c>
      <c r="G169">
        <v>13</v>
      </c>
      <c r="H169" t="s">
        <v>35</v>
      </c>
      <c r="I169" t="s">
        <v>27</v>
      </c>
      <c r="J169" t="s">
        <v>28</v>
      </c>
      <c r="K169" t="s">
        <v>29</v>
      </c>
      <c r="L169" t="s">
        <v>10</v>
      </c>
      <c r="M169" t="s">
        <v>30</v>
      </c>
      <c r="N169" t="s">
        <v>31</v>
      </c>
      <c r="O169" t="s">
        <v>32</v>
      </c>
      <c r="P169" t="s">
        <v>33</v>
      </c>
      <c r="Q169" s="1">
        <v>44474</v>
      </c>
      <c r="R169" s="1">
        <v>44474</v>
      </c>
      <c r="S169" s="1">
        <v>44489</v>
      </c>
      <c r="T169" s="1">
        <v>44490</v>
      </c>
      <c r="U169" s="1">
        <v>44490</v>
      </c>
      <c r="V169" s="1">
        <v>44574</v>
      </c>
      <c r="W169">
        <f>IF(YEAR(Table1[[#This Row],[In Service Date]])= 1900, "Not in Service", YEAR(Table1[[#This Row],[In Service Date]]))</f>
        <v>2022</v>
      </c>
    </row>
    <row r="170" spans="1:23" x14ac:dyDescent="0.35">
      <c r="A170" t="s">
        <v>205</v>
      </c>
      <c r="B170" t="s">
        <v>23</v>
      </c>
      <c r="C170" t="s">
        <v>23</v>
      </c>
      <c r="D170" t="s">
        <v>24</v>
      </c>
      <c r="E170" t="s">
        <v>77</v>
      </c>
      <c r="F170">
        <v>7.6</v>
      </c>
      <c r="G170">
        <v>10.54</v>
      </c>
      <c r="H170" t="s">
        <v>35</v>
      </c>
      <c r="I170" t="s">
        <v>27</v>
      </c>
      <c r="J170" t="s">
        <v>28</v>
      </c>
      <c r="K170" t="s">
        <v>29</v>
      </c>
      <c r="L170" t="s">
        <v>10</v>
      </c>
      <c r="M170" t="s">
        <v>30</v>
      </c>
      <c r="N170" t="s">
        <v>31</v>
      </c>
      <c r="O170" t="s">
        <v>32</v>
      </c>
      <c r="P170" t="s">
        <v>33</v>
      </c>
      <c r="Q170" s="1">
        <v>44357</v>
      </c>
      <c r="R170" s="1">
        <v>44341</v>
      </c>
      <c r="S170" s="1">
        <v>44375</v>
      </c>
      <c r="T170" s="1">
        <v>44377</v>
      </c>
      <c r="U170" s="1">
        <v>44377</v>
      </c>
      <c r="V170" s="1">
        <v>44455</v>
      </c>
      <c r="W170">
        <f>IF(YEAR(Table1[[#This Row],[In Service Date]])= 1900, "Not in Service", YEAR(Table1[[#This Row],[In Service Date]]))</f>
        <v>2021</v>
      </c>
    </row>
    <row r="171" spans="1:23" x14ac:dyDescent="0.35">
      <c r="A171" t="s">
        <v>206</v>
      </c>
      <c r="B171" t="s">
        <v>23</v>
      </c>
      <c r="C171" t="s">
        <v>23</v>
      </c>
      <c r="D171" t="s">
        <v>24</v>
      </c>
      <c r="E171" t="s">
        <v>25</v>
      </c>
      <c r="F171">
        <v>13.2</v>
      </c>
      <c r="G171">
        <v>15.17</v>
      </c>
      <c r="H171" t="s">
        <v>35</v>
      </c>
      <c r="I171" t="s">
        <v>27</v>
      </c>
      <c r="J171" t="s">
        <v>28</v>
      </c>
      <c r="K171" t="s">
        <v>29</v>
      </c>
      <c r="L171" t="s">
        <v>10</v>
      </c>
      <c r="M171" t="s">
        <v>30</v>
      </c>
      <c r="N171" t="s">
        <v>31</v>
      </c>
      <c r="O171" t="s">
        <v>32</v>
      </c>
      <c r="P171" t="s">
        <v>33</v>
      </c>
      <c r="Q171" s="1">
        <v>45378</v>
      </c>
      <c r="R171" s="1">
        <v>45378</v>
      </c>
      <c r="S171" s="1">
        <v>45383</v>
      </c>
      <c r="T171" s="1">
        <v>45383</v>
      </c>
      <c r="U171" s="1">
        <v>45383</v>
      </c>
      <c r="V171" s="1">
        <v>45484</v>
      </c>
      <c r="W171">
        <f>IF(YEAR(Table1[[#This Row],[In Service Date]])= 1900, "Not in Service", YEAR(Table1[[#This Row],[In Service Date]]))</f>
        <v>2024</v>
      </c>
    </row>
    <row r="172" spans="1:23" x14ac:dyDescent="0.35">
      <c r="A172" t="s">
        <v>207</v>
      </c>
      <c r="B172" t="s">
        <v>23</v>
      </c>
      <c r="C172" t="s">
        <v>23</v>
      </c>
      <c r="D172" t="s">
        <v>24</v>
      </c>
      <c r="E172" t="s">
        <v>25</v>
      </c>
      <c r="F172">
        <v>11.84</v>
      </c>
      <c r="H172" t="s">
        <v>44</v>
      </c>
      <c r="I172" t="s">
        <v>27</v>
      </c>
      <c r="J172" t="s">
        <v>28</v>
      </c>
      <c r="K172" t="s">
        <v>29</v>
      </c>
      <c r="L172" t="s">
        <v>10</v>
      </c>
      <c r="M172" t="s">
        <v>30</v>
      </c>
      <c r="N172" t="s">
        <v>31</v>
      </c>
      <c r="O172" t="s">
        <v>32</v>
      </c>
      <c r="P172" t="s">
        <v>33</v>
      </c>
      <c r="Q172" s="1">
        <v>43984</v>
      </c>
      <c r="R172" s="1">
        <v>43984</v>
      </c>
      <c r="S172" s="1">
        <v>43992</v>
      </c>
      <c r="U172" s="1">
        <v>36526</v>
      </c>
      <c r="V172" s="1">
        <v>44071</v>
      </c>
      <c r="W172">
        <f>IF(YEAR(Table1[[#This Row],[In Service Date]])= 1900, "Not in Service", YEAR(Table1[[#This Row],[In Service Date]]))</f>
        <v>2020</v>
      </c>
    </row>
    <row r="173" spans="1:23" x14ac:dyDescent="0.35">
      <c r="A173" t="s">
        <v>208</v>
      </c>
      <c r="B173" t="s">
        <v>23</v>
      </c>
      <c r="C173" t="s">
        <v>23</v>
      </c>
      <c r="D173" t="s">
        <v>24</v>
      </c>
      <c r="E173" t="s">
        <v>25</v>
      </c>
      <c r="F173">
        <v>8.2100000000000009</v>
      </c>
      <c r="G173">
        <v>8.51</v>
      </c>
      <c r="H173" t="s">
        <v>35</v>
      </c>
      <c r="I173" t="s">
        <v>27</v>
      </c>
      <c r="J173" t="s">
        <v>28</v>
      </c>
      <c r="K173" t="s">
        <v>29</v>
      </c>
      <c r="L173" t="s">
        <v>10</v>
      </c>
      <c r="M173" t="s">
        <v>30</v>
      </c>
      <c r="N173" t="s">
        <v>31</v>
      </c>
      <c r="O173" t="s">
        <v>32</v>
      </c>
      <c r="P173" t="s">
        <v>33</v>
      </c>
      <c r="Q173" s="1">
        <v>45230</v>
      </c>
      <c r="R173" s="1">
        <v>45223</v>
      </c>
      <c r="S173" s="1">
        <v>45233</v>
      </c>
      <c r="T173" s="1">
        <v>45233</v>
      </c>
      <c r="U173" s="1">
        <v>45233</v>
      </c>
      <c r="V173" s="1">
        <v>45321</v>
      </c>
      <c r="W173">
        <f>IF(YEAR(Table1[[#This Row],[In Service Date]])= 1900, "Not in Service", YEAR(Table1[[#This Row],[In Service Date]]))</f>
        <v>2024</v>
      </c>
    </row>
    <row r="174" spans="1:23" x14ac:dyDescent="0.35">
      <c r="A174" t="s">
        <v>209</v>
      </c>
      <c r="B174" t="s">
        <v>23</v>
      </c>
      <c r="C174" t="s">
        <v>23</v>
      </c>
      <c r="D174" t="s">
        <v>24</v>
      </c>
      <c r="E174" t="s">
        <v>25</v>
      </c>
      <c r="F174">
        <v>24</v>
      </c>
      <c r="G174">
        <v>26</v>
      </c>
      <c r="H174" t="s">
        <v>44</v>
      </c>
      <c r="I174" t="s">
        <v>27</v>
      </c>
      <c r="J174" t="s">
        <v>28</v>
      </c>
      <c r="K174" t="s">
        <v>29</v>
      </c>
      <c r="L174" t="s">
        <v>10</v>
      </c>
      <c r="M174" t="s">
        <v>30</v>
      </c>
      <c r="N174" t="s">
        <v>31</v>
      </c>
      <c r="O174" t="s">
        <v>32</v>
      </c>
      <c r="P174" t="s">
        <v>33</v>
      </c>
      <c r="Q174" s="1">
        <v>41890</v>
      </c>
      <c r="R174" s="1">
        <v>41890</v>
      </c>
      <c r="T174" s="1">
        <v>41905</v>
      </c>
      <c r="U174" s="1">
        <v>41905</v>
      </c>
      <c r="V174" s="1">
        <v>41978</v>
      </c>
      <c r="W174">
        <f>IF(YEAR(Table1[[#This Row],[In Service Date]])= 1900, "Not in Service", YEAR(Table1[[#This Row],[In Service Date]]))</f>
        <v>2014</v>
      </c>
    </row>
    <row r="175" spans="1:23" x14ac:dyDescent="0.35">
      <c r="A175" t="s">
        <v>210</v>
      </c>
      <c r="B175" t="s">
        <v>23</v>
      </c>
      <c r="C175" t="s">
        <v>23</v>
      </c>
      <c r="D175" t="s">
        <v>24</v>
      </c>
      <c r="E175" t="s">
        <v>25</v>
      </c>
      <c r="F175">
        <v>20</v>
      </c>
      <c r="G175">
        <v>23.36</v>
      </c>
      <c r="H175" t="s">
        <v>35</v>
      </c>
      <c r="I175" t="s">
        <v>27</v>
      </c>
      <c r="J175" t="s">
        <v>28</v>
      </c>
      <c r="K175" t="s">
        <v>29</v>
      </c>
      <c r="L175" t="s">
        <v>10</v>
      </c>
      <c r="M175" t="s">
        <v>30</v>
      </c>
      <c r="N175" t="s">
        <v>31</v>
      </c>
      <c r="O175" t="s">
        <v>32</v>
      </c>
      <c r="P175" t="s">
        <v>33</v>
      </c>
      <c r="Q175" s="1">
        <v>43808</v>
      </c>
      <c r="R175" s="1">
        <v>43808</v>
      </c>
      <c r="T175" s="1">
        <v>43854</v>
      </c>
      <c r="U175" s="1">
        <v>43854</v>
      </c>
      <c r="V175" s="1">
        <v>43857</v>
      </c>
      <c r="W175">
        <f>IF(YEAR(Table1[[#This Row],[In Service Date]])= 1900, "Not in Service", YEAR(Table1[[#This Row],[In Service Date]]))</f>
        <v>2020</v>
      </c>
    </row>
    <row r="176" spans="1:23" x14ac:dyDescent="0.35">
      <c r="A176" t="s">
        <v>211</v>
      </c>
      <c r="B176" t="s">
        <v>23</v>
      </c>
      <c r="C176" t="s">
        <v>23</v>
      </c>
      <c r="D176" t="s">
        <v>24</v>
      </c>
      <c r="E176" t="s">
        <v>25</v>
      </c>
      <c r="F176">
        <v>1.2</v>
      </c>
      <c r="G176">
        <v>1.2</v>
      </c>
      <c r="H176" t="s">
        <v>44</v>
      </c>
      <c r="I176" t="s">
        <v>27</v>
      </c>
      <c r="J176" t="s">
        <v>28</v>
      </c>
      <c r="K176" t="s">
        <v>29</v>
      </c>
      <c r="L176" t="s">
        <v>10</v>
      </c>
      <c r="M176" t="s">
        <v>30</v>
      </c>
      <c r="N176" t="s">
        <v>31</v>
      </c>
      <c r="O176" t="s">
        <v>32</v>
      </c>
      <c r="P176" t="s">
        <v>33</v>
      </c>
      <c r="Q176" s="1">
        <v>42074</v>
      </c>
      <c r="R176" s="1">
        <v>42074</v>
      </c>
      <c r="T176" s="1">
        <v>42101</v>
      </c>
      <c r="U176" s="1">
        <v>42101</v>
      </c>
      <c r="V176" s="1">
        <v>39448</v>
      </c>
      <c r="W176">
        <f>IF(YEAR(Table1[[#This Row],[In Service Date]])= 1900, "Not in Service", YEAR(Table1[[#This Row],[In Service Date]]))</f>
        <v>2008</v>
      </c>
    </row>
    <row r="177" spans="1:23" x14ac:dyDescent="0.35">
      <c r="A177" t="s">
        <v>212</v>
      </c>
      <c r="B177" t="s">
        <v>23</v>
      </c>
      <c r="C177" t="s">
        <v>23</v>
      </c>
      <c r="D177" t="s">
        <v>24</v>
      </c>
      <c r="E177" t="s">
        <v>25</v>
      </c>
      <c r="F177">
        <v>6.5</v>
      </c>
      <c r="G177">
        <v>7.7</v>
      </c>
      <c r="H177" t="s">
        <v>44</v>
      </c>
      <c r="I177" t="s">
        <v>27</v>
      </c>
      <c r="J177" t="s">
        <v>28</v>
      </c>
      <c r="K177" t="s">
        <v>29</v>
      </c>
      <c r="L177" t="s">
        <v>10</v>
      </c>
      <c r="M177" t="s">
        <v>30</v>
      </c>
      <c r="N177" t="s">
        <v>31</v>
      </c>
      <c r="O177" t="s">
        <v>32</v>
      </c>
      <c r="P177" t="s">
        <v>33</v>
      </c>
      <c r="Q177" s="1">
        <v>42074</v>
      </c>
      <c r="R177" s="1">
        <v>42074</v>
      </c>
      <c r="U177" s="1">
        <v>36526</v>
      </c>
      <c r="V177" s="1">
        <v>41353</v>
      </c>
      <c r="W177">
        <f>IF(YEAR(Table1[[#This Row],[In Service Date]])= 1900, "Not in Service", YEAR(Table1[[#This Row],[In Service Date]]))</f>
        <v>2013</v>
      </c>
    </row>
    <row r="178" spans="1:23" x14ac:dyDescent="0.35">
      <c r="A178" t="s">
        <v>213</v>
      </c>
      <c r="B178" t="s">
        <v>23</v>
      </c>
      <c r="C178" t="s">
        <v>23</v>
      </c>
      <c r="D178" t="s">
        <v>24</v>
      </c>
      <c r="E178" t="s">
        <v>25</v>
      </c>
      <c r="F178">
        <v>15.2</v>
      </c>
      <c r="G178">
        <v>18.329999999999998</v>
      </c>
      <c r="H178" t="s">
        <v>35</v>
      </c>
      <c r="I178" t="s">
        <v>27</v>
      </c>
      <c r="J178" t="s">
        <v>28</v>
      </c>
      <c r="K178" t="s">
        <v>29</v>
      </c>
      <c r="L178" t="s">
        <v>10</v>
      </c>
      <c r="M178" t="s">
        <v>30</v>
      </c>
      <c r="N178" t="s">
        <v>31</v>
      </c>
      <c r="O178" t="s">
        <v>32</v>
      </c>
      <c r="P178" t="s">
        <v>33</v>
      </c>
      <c r="Q178" s="1">
        <v>45328</v>
      </c>
      <c r="R178" s="1">
        <v>45328</v>
      </c>
      <c r="S178" s="1">
        <v>45351</v>
      </c>
      <c r="T178" s="1">
        <v>45351</v>
      </c>
      <c r="U178" s="1">
        <v>45351</v>
      </c>
      <c r="V178" s="1">
        <v>45413</v>
      </c>
      <c r="W178">
        <f>IF(YEAR(Table1[[#This Row],[In Service Date]])= 1900, "Not in Service", YEAR(Table1[[#This Row],[In Service Date]]))</f>
        <v>2024</v>
      </c>
    </row>
    <row r="179" spans="1:23" x14ac:dyDescent="0.35">
      <c r="A179" t="s">
        <v>214</v>
      </c>
      <c r="B179" t="s">
        <v>23</v>
      </c>
      <c r="C179" t="s">
        <v>23</v>
      </c>
      <c r="D179" t="s">
        <v>24</v>
      </c>
      <c r="E179" t="s">
        <v>25</v>
      </c>
      <c r="F179">
        <v>7.8</v>
      </c>
      <c r="G179">
        <v>10.56</v>
      </c>
      <c r="H179" t="s">
        <v>35</v>
      </c>
      <c r="I179" t="s">
        <v>27</v>
      </c>
      <c r="J179" t="s">
        <v>28</v>
      </c>
      <c r="K179" t="s">
        <v>29</v>
      </c>
      <c r="L179" t="s">
        <v>10</v>
      </c>
      <c r="M179" t="s">
        <v>30</v>
      </c>
      <c r="N179" t="s">
        <v>31</v>
      </c>
      <c r="O179" t="s">
        <v>32</v>
      </c>
      <c r="P179" t="s">
        <v>33</v>
      </c>
      <c r="Q179" s="1">
        <v>45201</v>
      </c>
      <c r="R179" s="1">
        <v>45201</v>
      </c>
      <c r="S179" s="1">
        <v>45203</v>
      </c>
      <c r="T179" s="1">
        <v>45203</v>
      </c>
      <c r="U179" s="1">
        <v>45203</v>
      </c>
      <c r="V179" s="1">
        <v>45365</v>
      </c>
      <c r="W179">
        <f>IF(YEAR(Table1[[#This Row],[In Service Date]])= 1900, "Not in Service", YEAR(Table1[[#This Row],[In Service Date]]))</f>
        <v>2024</v>
      </c>
    </row>
    <row r="180" spans="1:23" x14ac:dyDescent="0.35">
      <c r="A180" t="s">
        <v>215</v>
      </c>
      <c r="B180" t="s">
        <v>23</v>
      </c>
      <c r="C180" t="s">
        <v>23</v>
      </c>
      <c r="D180" t="s">
        <v>24</v>
      </c>
      <c r="E180" t="s">
        <v>25</v>
      </c>
      <c r="F180">
        <v>11.4</v>
      </c>
      <c r="G180">
        <v>15.01</v>
      </c>
      <c r="H180" t="s">
        <v>35</v>
      </c>
      <c r="I180" t="s">
        <v>27</v>
      </c>
      <c r="J180" t="s">
        <v>28</v>
      </c>
      <c r="K180" t="s">
        <v>29</v>
      </c>
      <c r="L180" t="s">
        <v>10</v>
      </c>
      <c r="M180" t="s">
        <v>30</v>
      </c>
      <c r="N180" t="s">
        <v>31</v>
      </c>
      <c r="O180" t="s">
        <v>32</v>
      </c>
      <c r="P180" t="s">
        <v>33</v>
      </c>
      <c r="Q180" s="1">
        <v>45441</v>
      </c>
      <c r="R180" s="1">
        <v>45441</v>
      </c>
      <c r="S180" s="1">
        <v>45446</v>
      </c>
      <c r="T180" s="1">
        <v>45446</v>
      </c>
      <c r="U180" s="1">
        <v>45446</v>
      </c>
      <c r="V180" s="1">
        <v>45482</v>
      </c>
      <c r="W180">
        <f>IF(YEAR(Table1[[#This Row],[In Service Date]])= 1900, "Not in Service", YEAR(Table1[[#This Row],[In Service Date]]))</f>
        <v>2024</v>
      </c>
    </row>
    <row r="181" spans="1:23" x14ac:dyDescent="0.35">
      <c r="A181" t="s">
        <v>216</v>
      </c>
      <c r="B181" t="s">
        <v>23</v>
      </c>
      <c r="C181" t="s">
        <v>23</v>
      </c>
      <c r="D181" t="s">
        <v>24</v>
      </c>
      <c r="E181" t="s">
        <v>25</v>
      </c>
      <c r="F181">
        <v>11.4</v>
      </c>
      <c r="G181">
        <v>16.984999999999999</v>
      </c>
      <c r="H181" t="s">
        <v>35</v>
      </c>
      <c r="I181" t="s">
        <v>27</v>
      </c>
      <c r="J181" t="s">
        <v>28</v>
      </c>
      <c r="K181" t="s">
        <v>29</v>
      </c>
      <c r="L181" t="s">
        <v>10</v>
      </c>
      <c r="M181" t="s">
        <v>30</v>
      </c>
      <c r="N181" t="s">
        <v>31</v>
      </c>
      <c r="O181" t="s">
        <v>32</v>
      </c>
      <c r="P181" t="s">
        <v>33</v>
      </c>
      <c r="Q181" s="1">
        <v>45386</v>
      </c>
      <c r="R181" s="1">
        <v>45386</v>
      </c>
      <c r="S181" s="1">
        <v>45387</v>
      </c>
      <c r="T181" s="1">
        <v>45387</v>
      </c>
      <c r="U181" s="1">
        <v>45387</v>
      </c>
      <c r="V181" s="1">
        <v>45446</v>
      </c>
      <c r="W181">
        <f>IF(YEAR(Table1[[#This Row],[In Service Date]])= 1900, "Not in Service", YEAR(Table1[[#This Row],[In Service Date]]))</f>
        <v>2024</v>
      </c>
    </row>
    <row r="182" spans="1:23" x14ac:dyDescent="0.35">
      <c r="A182" t="s">
        <v>217</v>
      </c>
      <c r="B182" t="s">
        <v>23</v>
      </c>
      <c r="C182" t="s">
        <v>23</v>
      </c>
      <c r="D182" t="s">
        <v>24</v>
      </c>
      <c r="E182" t="s">
        <v>77</v>
      </c>
      <c r="F182">
        <v>22.8</v>
      </c>
      <c r="G182">
        <v>45.02</v>
      </c>
      <c r="H182" t="s">
        <v>35</v>
      </c>
      <c r="I182" t="s">
        <v>27</v>
      </c>
      <c r="J182" t="s">
        <v>28</v>
      </c>
      <c r="K182" t="s">
        <v>29</v>
      </c>
      <c r="L182" t="s">
        <v>10</v>
      </c>
      <c r="M182" t="s">
        <v>30</v>
      </c>
      <c r="N182" t="s">
        <v>31</v>
      </c>
      <c r="O182" t="s">
        <v>32</v>
      </c>
      <c r="P182" t="s">
        <v>33</v>
      </c>
      <c r="Q182" s="1">
        <v>45397</v>
      </c>
      <c r="R182" s="1">
        <v>45397</v>
      </c>
      <c r="S182" s="1">
        <v>45398</v>
      </c>
      <c r="T182" s="1">
        <v>45553</v>
      </c>
      <c r="U182" s="1">
        <v>45553</v>
      </c>
      <c r="V182" s="1">
        <v>45631</v>
      </c>
      <c r="W182">
        <f>IF(YEAR(Table1[[#This Row],[In Service Date]])= 1900, "Not in Service", YEAR(Table1[[#This Row],[In Service Date]]))</f>
        <v>2024</v>
      </c>
    </row>
    <row r="183" spans="1:23" x14ac:dyDescent="0.35">
      <c r="A183" t="s">
        <v>218</v>
      </c>
      <c r="B183" t="s">
        <v>23</v>
      </c>
      <c r="C183" t="s">
        <v>23</v>
      </c>
      <c r="D183" t="s">
        <v>24</v>
      </c>
      <c r="E183" t="s">
        <v>25</v>
      </c>
      <c r="F183">
        <v>15.2</v>
      </c>
      <c r="G183">
        <v>18.96</v>
      </c>
      <c r="H183" t="s">
        <v>35</v>
      </c>
      <c r="I183" t="s">
        <v>27</v>
      </c>
      <c r="J183" t="s">
        <v>28</v>
      </c>
      <c r="K183" t="s">
        <v>29</v>
      </c>
      <c r="L183" t="s">
        <v>10</v>
      </c>
      <c r="M183" t="s">
        <v>30</v>
      </c>
      <c r="N183" t="s">
        <v>31</v>
      </c>
      <c r="O183" t="s">
        <v>32</v>
      </c>
      <c r="P183" t="s">
        <v>33</v>
      </c>
      <c r="Q183" s="1">
        <v>45405</v>
      </c>
      <c r="R183" s="1">
        <v>45405</v>
      </c>
      <c r="S183" s="1">
        <v>45405</v>
      </c>
      <c r="T183" s="1">
        <v>45405</v>
      </c>
      <c r="U183" s="1">
        <v>45405</v>
      </c>
      <c r="V183" s="1">
        <v>45446</v>
      </c>
      <c r="W183">
        <f>IF(YEAR(Table1[[#This Row],[In Service Date]])= 1900, "Not in Service", YEAR(Table1[[#This Row],[In Service Date]]))</f>
        <v>2024</v>
      </c>
    </row>
    <row r="184" spans="1:23" x14ac:dyDescent="0.35">
      <c r="A184" t="s">
        <v>219</v>
      </c>
      <c r="B184" t="s">
        <v>23</v>
      </c>
      <c r="C184" t="s">
        <v>23</v>
      </c>
      <c r="D184" t="s">
        <v>24</v>
      </c>
      <c r="E184" t="s">
        <v>25</v>
      </c>
      <c r="F184">
        <v>10</v>
      </c>
      <c r="G184">
        <v>12.244999999999999</v>
      </c>
      <c r="H184" t="s">
        <v>35</v>
      </c>
      <c r="I184" t="s">
        <v>27</v>
      </c>
      <c r="J184" t="s">
        <v>28</v>
      </c>
      <c r="K184" t="s">
        <v>29</v>
      </c>
      <c r="L184" t="s">
        <v>10</v>
      </c>
      <c r="M184" t="s">
        <v>30</v>
      </c>
      <c r="N184" t="s">
        <v>31</v>
      </c>
      <c r="O184" t="s">
        <v>32</v>
      </c>
      <c r="P184" t="s">
        <v>33</v>
      </c>
      <c r="Q184" s="1">
        <v>45390</v>
      </c>
      <c r="R184" s="1">
        <v>45390</v>
      </c>
      <c r="S184" s="1">
        <v>45399</v>
      </c>
      <c r="T184" s="1">
        <v>45399</v>
      </c>
      <c r="U184" s="1">
        <v>45399</v>
      </c>
      <c r="V184" s="1">
        <v>45425</v>
      </c>
      <c r="W184">
        <f>IF(YEAR(Table1[[#This Row],[In Service Date]])= 1900, "Not in Service", YEAR(Table1[[#This Row],[In Service Date]]))</f>
        <v>2024</v>
      </c>
    </row>
    <row r="185" spans="1:23" x14ac:dyDescent="0.35">
      <c r="A185" t="s">
        <v>220</v>
      </c>
      <c r="B185" t="s">
        <v>23</v>
      </c>
      <c r="C185" t="s">
        <v>23</v>
      </c>
      <c r="D185" t="s">
        <v>24</v>
      </c>
      <c r="E185" t="s">
        <v>25</v>
      </c>
      <c r="F185">
        <v>15.2</v>
      </c>
      <c r="G185">
        <v>17.22</v>
      </c>
      <c r="H185" t="s">
        <v>26</v>
      </c>
      <c r="I185" t="s">
        <v>27</v>
      </c>
      <c r="J185" t="s">
        <v>28</v>
      </c>
      <c r="K185" t="s">
        <v>29</v>
      </c>
      <c r="L185" t="s">
        <v>10</v>
      </c>
      <c r="M185" t="s">
        <v>30</v>
      </c>
      <c r="N185" t="s">
        <v>31</v>
      </c>
      <c r="O185" t="s">
        <v>32</v>
      </c>
      <c r="P185" t="s">
        <v>33</v>
      </c>
      <c r="Q185" s="1">
        <v>45637</v>
      </c>
      <c r="R185" s="1">
        <v>45637</v>
      </c>
      <c r="S185" s="1">
        <v>45649</v>
      </c>
      <c r="T185" s="1">
        <v>45649</v>
      </c>
      <c r="U185" s="1">
        <v>45649</v>
      </c>
      <c r="V185" s="1">
        <v>45736</v>
      </c>
      <c r="W185">
        <f>IF(YEAR(Table1[[#This Row],[In Service Date]])= 1900, "Not in Service", YEAR(Table1[[#This Row],[In Service Date]]))</f>
        <v>2025</v>
      </c>
    </row>
    <row r="186" spans="1:23" x14ac:dyDescent="0.35">
      <c r="A186" t="s">
        <v>221</v>
      </c>
      <c r="B186" t="s">
        <v>23</v>
      </c>
      <c r="C186" t="s">
        <v>23</v>
      </c>
      <c r="D186" t="s">
        <v>24</v>
      </c>
      <c r="E186" t="s">
        <v>77</v>
      </c>
      <c r="F186">
        <v>23</v>
      </c>
      <c r="G186">
        <v>54.98</v>
      </c>
      <c r="H186" t="s">
        <v>35</v>
      </c>
      <c r="I186" t="s">
        <v>27</v>
      </c>
      <c r="J186" t="s">
        <v>28</v>
      </c>
      <c r="K186" t="s">
        <v>29</v>
      </c>
      <c r="L186" t="s">
        <v>10</v>
      </c>
      <c r="M186" t="s">
        <v>30</v>
      </c>
      <c r="N186" t="s">
        <v>31</v>
      </c>
      <c r="O186" t="s">
        <v>32</v>
      </c>
      <c r="P186" t="s">
        <v>33</v>
      </c>
      <c r="Q186" s="1">
        <v>45684</v>
      </c>
      <c r="R186" s="1">
        <v>45678</v>
      </c>
      <c r="S186" s="1">
        <v>45685</v>
      </c>
      <c r="T186" s="1">
        <v>45685</v>
      </c>
      <c r="U186" s="1">
        <v>45685</v>
      </c>
      <c r="V186" s="1">
        <v>45733</v>
      </c>
      <c r="W186">
        <f>IF(YEAR(Table1[[#This Row],[In Service Date]])= 1900, "Not in Service", YEAR(Table1[[#This Row],[In Service Date]]))</f>
        <v>2025</v>
      </c>
    </row>
    <row r="187" spans="1:23" x14ac:dyDescent="0.35">
      <c r="A187" t="s">
        <v>222</v>
      </c>
      <c r="B187" t="s">
        <v>23</v>
      </c>
      <c r="C187" t="s">
        <v>23</v>
      </c>
      <c r="D187" t="s">
        <v>24</v>
      </c>
      <c r="E187" t="s">
        <v>77</v>
      </c>
      <c r="F187">
        <v>11.4</v>
      </c>
      <c r="G187">
        <v>21.72</v>
      </c>
      <c r="H187" t="s">
        <v>35</v>
      </c>
      <c r="I187" t="s">
        <v>27</v>
      </c>
      <c r="J187" t="s">
        <v>28</v>
      </c>
      <c r="K187" t="s">
        <v>29</v>
      </c>
      <c r="L187" t="s">
        <v>10</v>
      </c>
      <c r="M187" t="s">
        <v>30</v>
      </c>
      <c r="N187" t="s">
        <v>31</v>
      </c>
      <c r="O187" t="s">
        <v>32</v>
      </c>
      <c r="P187" t="s">
        <v>33</v>
      </c>
      <c r="Q187" s="1">
        <v>45919</v>
      </c>
      <c r="R187" s="1">
        <v>45919</v>
      </c>
      <c r="S187" s="1">
        <v>45925</v>
      </c>
      <c r="T187" s="1">
        <v>45925</v>
      </c>
      <c r="U187" s="1">
        <v>45925</v>
      </c>
      <c r="V187" s="1">
        <v>45951</v>
      </c>
      <c r="W187">
        <f>IF(YEAR(Table1[[#This Row],[In Service Date]])= 1900, "Not in Service", YEAR(Table1[[#This Row],[In Service Date]]))</f>
        <v>2025</v>
      </c>
    </row>
    <row r="188" spans="1:23" x14ac:dyDescent="0.35">
      <c r="A188" t="s">
        <v>223</v>
      </c>
      <c r="B188" t="s">
        <v>23</v>
      </c>
      <c r="C188" t="s">
        <v>23</v>
      </c>
      <c r="D188" t="s">
        <v>24</v>
      </c>
      <c r="E188" t="s">
        <v>25</v>
      </c>
      <c r="F188">
        <v>9.8800000000000008</v>
      </c>
      <c r="G188">
        <v>9.8800000000000008</v>
      </c>
      <c r="H188" t="s">
        <v>35</v>
      </c>
      <c r="I188" t="s">
        <v>27</v>
      </c>
      <c r="J188" t="s">
        <v>28</v>
      </c>
      <c r="K188" t="s">
        <v>29</v>
      </c>
      <c r="L188" t="s">
        <v>10</v>
      </c>
      <c r="M188" t="s">
        <v>30</v>
      </c>
      <c r="N188" t="s">
        <v>31</v>
      </c>
      <c r="O188" t="s">
        <v>32</v>
      </c>
      <c r="P188" t="s">
        <v>33</v>
      </c>
      <c r="Q188" s="1">
        <v>44874</v>
      </c>
      <c r="R188" s="1">
        <v>44874</v>
      </c>
      <c r="S188" s="1">
        <v>44879</v>
      </c>
      <c r="T188" s="1">
        <v>44879</v>
      </c>
      <c r="U188" s="1">
        <v>44879</v>
      </c>
      <c r="V188" s="1">
        <v>44942</v>
      </c>
      <c r="W188">
        <f>IF(YEAR(Table1[[#This Row],[In Service Date]])= 1900, "Not in Service", YEAR(Table1[[#This Row],[In Service Date]]))</f>
        <v>2023</v>
      </c>
    </row>
    <row r="189" spans="1:23" x14ac:dyDescent="0.35">
      <c r="A189" t="s">
        <v>224</v>
      </c>
      <c r="B189" t="s">
        <v>23</v>
      </c>
      <c r="C189" t="s">
        <v>23</v>
      </c>
      <c r="D189" t="s">
        <v>24</v>
      </c>
      <c r="E189" t="s">
        <v>25</v>
      </c>
      <c r="F189">
        <v>5.7</v>
      </c>
      <c r="G189">
        <v>7.38</v>
      </c>
      <c r="H189" t="s">
        <v>35</v>
      </c>
      <c r="I189" t="s">
        <v>27</v>
      </c>
      <c r="J189" t="s">
        <v>28</v>
      </c>
      <c r="K189" t="s">
        <v>29</v>
      </c>
      <c r="L189" t="s">
        <v>10</v>
      </c>
      <c r="M189" t="s">
        <v>30</v>
      </c>
      <c r="N189" t="s">
        <v>31</v>
      </c>
      <c r="O189" t="s">
        <v>32</v>
      </c>
      <c r="P189" t="s">
        <v>33</v>
      </c>
      <c r="Q189" s="1">
        <v>45978</v>
      </c>
      <c r="R189" s="1">
        <v>45978</v>
      </c>
      <c r="S189" s="1">
        <v>45996</v>
      </c>
      <c r="T189" s="1">
        <v>45996</v>
      </c>
      <c r="U189" s="1">
        <v>45996</v>
      </c>
      <c r="V189" s="1">
        <v>45997</v>
      </c>
      <c r="W189">
        <f>IF(YEAR(Table1[[#This Row],[In Service Date]])= 1900, "Not in Service", YEAR(Table1[[#This Row],[In Service Date]]))</f>
        <v>2025</v>
      </c>
    </row>
    <row r="190" spans="1:23" x14ac:dyDescent="0.35">
      <c r="A190" t="s">
        <v>225</v>
      </c>
      <c r="B190" t="s">
        <v>23</v>
      </c>
      <c r="C190" t="s">
        <v>23</v>
      </c>
      <c r="D190" t="s">
        <v>24</v>
      </c>
      <c r="E190" t="s">
        <v>25</v>
      </c>
      <c r="F190">
        <v>5.7</v>
      </c>
      <c r="G190">
        <v>7.38</v>
      </c>
      <c r="H190" t="s">
        <v>35</v>
      </c>
      <c r="I190" t="s">
        <v>27</v>
      </c>
      <c r="J190" t="s">
        <v>28</v>
      </c>
      <c r="K190" t="s">
        <v>29</v>
      </c>
      <c r="L190" t="s">
        <v>10</v>
      </c>
      <c r="M190" t="s">
        <v>30</v>
      </c>
      <c r="N190" t="s">
        <v>31</v>
      </c>
      <c r="O190" t="s">
        <v>32</v>
      </c>
      <c r="P190" t="s">
        <v>33</v>
      </c>
      <c r="Q190" s="1">
        <v>45978</v>
      </c>
      <c r="R190" s="1">
        <v>45953</v>
      </c>
      <c r="S190" s="1">
        <v>45996</v>
      </c>
      <c r="T190" s="1">
        <v>45996</v>
      </c>
      <c r="U190" s="1">
        <v>45996</v>
      </c>
      <c r="V190" s="1">
        <v>46038</v>
      </c>
      <c r="W190">
        <f>IF(YEAR(Table1[[#This Row],[In Service Date]])= 1900, "Not in Service", YEAR(Table1[[#This Row],[In Service Date]]))</f>
        <v>2026</v>
      </c>
    </row>
    <row r="191" spans="1:23" x14ac:dyDescent="0.35">
      <c r="A191" t="s">
        <v>226</v>
      </c>
      <c r="B191" t="s">
        <v>23</v>
      </c>
      <c r="C191" t="s">
        <v>23</v>
      </c>
      <c r="D191" t="s">
        <v>24</v>
      </c>
      <c r="E191" t="s">
        <v>25</v>
      </c>
      <c r="F191">
        <v>7.6</v>
      </c>
      <c r="G191">
        <v>8.1999999999999993</v>
      </c>
      <c r="H191" t="s">
        <v>35</v>
      </c>
      <c r="I191" t="s">
        <v>27</v>
      </c>
      <c r="J191" t="s">
        <v>28</v>
      </c>
      <c r="K191" t="s">
        <v>29</v>
      </c>
      <c r="L191" t="s">
        <v>10</v>
      </c>
      <c r="M191" t="s">
        <v>30</v>
      </c>
      <c r="N191" t="s">
        <v>31</v>
      </c>
      <c r="O191" t="s">
        <v>32</v>
      </c>
      <c r="P191" t="s">
        <v>33</v>
      </c>
      <c r="Q191" s="1">
        <v>46037</v>
      </c>
      <c r="R191" s="1">
        <v>46037</v>
      </c>
      <c r="S191" s="1">
        <v>46038</v>
      </c>
      <c r="T191" s="1">
        <v>46038</v>
      </c>
      <c r="U191" s="1">
        <v>46038</v>
      </c>
      <c r="V191" s="1">
        <v>46070</v>
      </c>
      <c r="W191">
        <f>IF(YEAR(Table1[[#This Row],[In Service Date]])= 1900, "Not in Service", YEAR(Table1[[#This Row],[In Service Date]]))</f>
        <v>2026</v>
      </c>
    </row>
    <row r="192" spans="1:23" x14ac:dyDescent="0.35">
      <c r="A192" t="s">
        <v>227</v>
      </c>
      <c r="B192" t="s">
        <v>23</v>
      </c>
      <c r="C192" t="s">
        <v>23</v>
      </c>
      <c r="D192" t="s">
        <v>24</v>
      </c>
      <c r="E192" t="s">
        <v>25</v>
      </c>
      <c r="F192">
        <v>5</v>
      </c>
      <c r="G192">
        <v>6.56</v>
      </c>
      <c r="H192" t="s">
        <v>35</v>
      </c>
      <c r="I192" t="s">
        <v>27</v>
      </c>
      <c r="J192" t="s">
        <v>28</v>
      </c>
      <c r="K192" t="s">
        <v>29</v>
      </c>
      <c r="L192" t="s">
        <v>10</v>
      </c>
      <c r="M192" t="s">
        <v>30</v>
      </c>
      <c r="N192" t="s">
        <v>31</v>
      </c>
      <c r="O192" t="s">
        <v>32</v>
      </c>
      <c r="P192" t="s">
        <v>33</v>
      </c>
      <c r="Q192" s="1">
        <v>46001</v>
      </c>
      <c r="R192" s="1">
        <v>45996</v>
      </c>
      <c r="S192" s="1">
        <v>46007</v>
      </c>
      <c r="T192" s="1">
        <v>46007</v>
      </c>
      <c r="U192" s="1">
        <v>46007</v>
      </c>
      <c r="V192" s="1">
        <v>46044</v>
      </c>
      <c r="W192">
        <f>IF(YEAR(Table1[[#This Row],[In Service Date]])= 1900, "Not in Service", YEAR(Table1[[#This Row],[In Service Date]]))</f>
        <v>2026</v>
      </c>
    </row>
    <row r="193" spans="1:23" x14ac:dyDescent="0.35">
      <c r="A193" t="s">
        <v>228</v>
      </c>
      <c r="B193" t="s">
        <v>23</v>
      </c>
      <c r="C193" t="s">
        <v>23</v>
      </c>
      <c r="D193" t="s">
        <v>24</v>
      </c>
      <c r="E193" t="s">
        <v>25</v>
      </c>
      <c r="F193">
        <v>7.6</v>
      </c>
      <c r="G193">
        <v>8.61</v>
      </c>
      <c r="H193" t="s">
        <v>35</v>
      </c>
      <c r="I193" t="s">
        <v>27</v>
      </c>
      <c r="J193" t="s">
        <v>28</v>
      </c>
      <c r="K193" t="s">
        <v>29</v>
      </c>
      <c r="L193" t="s">
        <v>10</v>
      </c>
      <c r="M193" t="s">
        <v>30</v>
      </c>
      <c r="N193" t="s">
        <v>31</v>
      </c>
      <c r="O193" t="s">
        <v>32</v>
      </c>
      <c r="P193" t="s">
        <v>33</v>
      </c>
      <c r="Q193" s="1">
        <v>45988</v>
      </c>
      <c r="R193" s="1">
        <v>45988</v>
      </c>
      <c r="S193" s="1">
        <v>45994</v>
      </c>
      <c r="T193" s="1">
        <v>45995</v>
      </c>
      <c r="U193" s="1">
        <v>45995</v>
      </c>
      <c r="V193" s="1">
        <v>46038</v>
      </c>
      <c r="W193">
        <f>IF(YEAR(Table1[[#This Row],[In Service Date]])= 1900, "Not in Service", YEAR(Table1[[#This Row],[In Service Date]]))</f>
        <v>2026</v>
      </c>
    </row>
    <row r="194" spans="1:23" x14ac:dyDescent="0.35">
      <c r="A194" t="s">
        <v>229</v>
      </c>
      <c r="B194" t="s">
        <v>23</v>
      </c>
      <c r="C194" t="s">
        <v>23</v>
      </c>
      <c r="D194" t="s">
        <v>24</v>
      </c>
      <c r="E194" t="s">
        <v>25</v>
      </c>
      <c r="F194">
        <v>5</v>
      </c>
      <c r="G194">
        <v>6.1</v>
      </c>
      <c r="H194" t="s">
        <v>35</v>
      </c>
      <c r="I194" t="s">
        <v>27</v>
      </c>
      <c r="J194" t="s">
        <v>28</v>
      </c>
      <c r="K194" t="s">
        <v>29</v>
      </c>
      <c r="L194" t="s">
        <v>10</v>
      </c>
      <c r="M194" t="s">
        <v>30</v>
      </c>
      <c r="N194" t="s">
        <v>31</v>
      </c>
      <c r="O194" t="s">
        <v>32</v>
      </c>
      <c r="P194" t="s">
        <v>33</v>
      </c>
      <c r="Q194" s="1">
        <v>40686</v>
      </c>
      <c r="R194" s="1">
        <v>40686</v>
      </c>
      <c r="T194" s="1">
        <v>40690</v>
      </c>
      <c r="U194" s="1">
        <v>40690</v>
      </c>
      <c r="V194" s="1">
        <v>40708</v>
      </c>
      <c r="W194">
        <f>IF(YEAR(Table1[[#This Row],[In Service Date]])= 1900, "Not in Service", YEAR(Table1[[#This Row],[In Service Date]]))</f>
        <v>2011</v>
      </c>
    </row>
    <row r="195" spans="1:23" x14ac:dyDescent="0.35">
      <c r="A195" t="s">
        <v>230</v>
      </c>
      <c r="B195" t="s">
        <v>23</v>
      </c>
      <c r="C195" t="s">
        <v>23</v>
      </c>
      <c r="D195" t="s">
        <v>24</v>
      </c>
      <c r="E195" t="s">
        <v>25</v>
      </c>
      <c r="F195">
        <v>3.06</v>
      </c>
      <c r="G195">
        <v>3.06</v>
      </c>
      <c r="H195" t="s">
        <v>35</v>
      </c>
      <c r="I195" t="s">
        <v>27</v>
      </c>
      <c r="J195" t="s">
        <v>28</v>
      </c>
      <c r="K195" t="s">
        <v>29</v>
      </c>
      <c r="L195" t="s">
        <v>10</v>
      </c>
      <c r="M195" t="s">
        <v>30</v>
      </c>
      <c r="N195" t="s">
        <v>31</v>
      </c>
      <c r="O195" t="s">
        <v>32</v>
      </c>
      <c r="P195" t="s">
        <v>33</v>
      </c>
      <c r="Q195" s="1">
        <v>45356</v>
      </c>
      <c r="R195" s="1">
        <v>45356</v>
      </c>
      <c r="S195" s="1">
        <v>45357</v>
      </c>
      <c r="T195" s="1">
        <v>45357</v>
      </c>
      <c r="U195" s="1">
        <v>45357</v>
      </c>
      <c r="V195" s="1">
        <v>45427</v>
      </c>
      <c r="W195">
        <f>IF(YEAR(Table1[[#This Row],[In Service Date]])= 1900, "Not in Service", YEAR(Table1[[#This Row],[In Service Date]]))</f>
        <v>2024</v>
      </c>
    </row>
    <row r="196" spans="1:23" x14ac:dyDescent="0.35">
      <c r="A196" t="s">
        <v>231</v>
      </c>
      <c r="B196" t="s">
        <v>23</v>
      </c>
      <c r="C196" t="s">
        <v>23</v>
      </c>
      <c r="D196" t="s">
        <v>24</v>
      </c>
      <c r="E196" t="s">
        <v>25</v>
      </c>
      <c r="F196">
        <v>1.9</v>
      </c>
      <c r="G196">
        <v>2.4</v>
      </c>
      <c r="H196" t="s">
        <v>35</v>
      </c>
      <c r="I196" t="s">
        <v>27</v>
      </c>
      <c r="J196" t="s">
        <v>28</v>
      </c>
      <c r="K196" t="s">
        <v>29</v>
      </c>
      <c r="L196" t="s">
        <v>10</v>
      </c>
      <c r="M196" t="s">
        <v>30</v>
      </c>
      <c r="N196" t="s">
        <v>31</v>
      </c>
      <c r="O196" t="s">
        <v>32</v>
      </c>
      <c r="P196" t="s">
        <v>33</v>
      </c>
      <c r="Q196" s="1">
        <v>43984</v>
      </c>
      <c r="R196" s="1">
        <v>43984</v>
      </c>
      <c r="U196" s="1">
        <v>36526</v>
      </c>
      <c r="V196" s="1">
        <v>42445</v>
      </c>
      <c r="W196">
        <f>IF(YEAR(Table1[[#This Row],[In Service Date]])= 1900, "Not in Service", YEAR(Table1[[#This Row],[In Service Date]]))</f>
        <v>2016</v>
      </c>
    </row>
    <row r="197" spans="1:23" x14ac:dyDescent="0.35">
      <c r="A197" t="s">
        <v>232</v>
      </c>
      <c r="B197" t="s">
        <v>23</v>
      </c>
      <c r="C197" t="s">
        <v>23</v>
      </c>
      <c r="D197" t="s">
        <v>24</v>
      </c>
      <c r="E197" t="s">
        <v>25</v>
      </c>
      <c r="F197">
        <v>10.15</v>
      </c>
      <c r="G197">
        <v>14</v>
      </c>
      <c r="H197" t="s">
        <v>35</v>
      </c>
      <c r="I197" t="s">
        <v>27</v>
      </c>
      <c r="J197" t="s">
        <v>28</v>
      </c>
      <c r="K197" t="s">
        <v>29</v>
      </c>
      <c r="L197" t="s">
        <v>10</v>
      </c>
      <c r="M197" t="s">
        <v>30</v>
      </c>
      <c r="N197" t="s">
        <v>31</v>
      </c>
      <c r="O197" t="s">
        <v>32</v>
      </c>
      <c r="P197" t="s">
        <v>33</v>
      </c>
      <c r="Q197" s="1">
        <v>44593</v>
      </c>
      <c r="R197" s="1">
        <v>44593</v>
      </c>
      <c r="S197" s="1">
        <v>44634</v>
      </c>
      <c r="T197" s="1">
        <v>44634</v>
      </c>
      <c r="U197" s="1">
        <v>44634</v>
      </c>
      <c r="V197" s="1">
        <v>44760</v>
      </c>
      <c r="W197">
        <f>IF(YEAR(Table1[[#This Row],[In Service Date]])= 1900, "Not in Service", YEAR(Table1[[#This Row],[In Service Date]]))</f>
        <v>2022</v>
      </c>
    </row>
    <row r="198" spans="1:23" x14ac:dyDescent="0.35">
      <c r="A198" t="s">
        <v>233</v>
      </c>
      <c r="B198" t="s">
        <v>23</v>
      </c>
      <c r="C198" t="s">
        <v>23</v>
      </c>
      <c r="D198" t="s">
        <v>24</v>
      </c>
      <c r="E198" t="s">
        <v>25</v>
      </c>
      <c r="F198">
        <v>11.4</v>
      </c>
      <c r="G198">
        <v>15.6</v>
      </c>
      <c r="H198" t="s">
        <v>35</v>
      </c>
      <c r="I198" t="s">
        <v>27</v>
      </c>
      <c r="J198" t="s">
        <v>28</v>
      </c>
      <c r="K198" t="s">
        <v>29</v>
      </c>
      <c r="L198" t="s">
        <v>10</v>
      </c>
      <c r="M198" t="s">
        <v>30</v>
      </c>
      <c r="N198" t="s">
        <v>31</v>
      </c>
      <c r="O198" t="s">
        <v>32</v>
      </c>
      <c r="P198" t="s">
        <v>33</v>
      </c>
      <c r="Q198" s="1">
        <v>45629</v>
      </c>
      <c r="R198" s="1">
        <v>45629</v>
      </c>
      <c r="S198" s="1">
        <v>45631</v>
      </c>
      <c r="T198" s="1">
        <v>45631</v>
      </c>
      <c r="U198" s="1">
        <v>45631</v>
      </c>
      <c r="V198" s="1">
        <v>45947</v>
      </c>
      <c r="W198">
        <f>IF(YEAR(Table1[[#This Row],[In Service Date]])= 1900, "Not in Service", YEAR(Table1[[#This Row],[In Service Date]]))</f>
        <v>2025</v>
      </c>
    </row>
    <row r="199" spans="1:23" x14ac:dyDescent="0.35">
      <c r="A199" t="s">
        <v>234</v>
      </c>
      <c r="B199" t="s">
        <v>23</v>
      </c>
      <c r="C199" t="s">
        <v>23</v>
      </c>
      <c r="D199" t="s">
        <v>24</v>
      </c>
      <c r="E199" t="s">
        <v>25</v>
      </c>
      <c r="F199">
        <v>30</v>
      </c>
      <c r="G199">
        <v>34.5</v>
      </c>
      <c r="H199" t="s">
        <v>26</v>
      </c>
      <c r="I199" t="s">
        <v>27</v>
      </c>
      <c r="J199" t="s">
        <v>28</v>
      </c>
      <c r="K199" t="s">
        <v>29</v>
      </c>
      <c r="L199" t="s">
        <v>10</v>
      </c>
      <c r="M199" t="s">
        <v>30</v>
      </c>
      <c r="N199" t="s">
        <v>31</v>
      </c>
      <c r="O199" t="s">
        <v>32</v>
      </c>
      <c r="P199" t="s">
        <v>33</v>
      </c>
      <c r="Q199" s="1">
        <v>43403</v>
      </c>
      <c r="R199" s="1">
        <v>43403</v>
      </c>
      <c r="U199" s="1">
        <v>36526</v>
      </c>
      <c r="V199" s="1">
        <v>43251</v>
      </c>
      <c r="W199">
        <f>IF(YEAR(Table1[[#This Row],[In Service Date]])= 1900, "Not in Service", YEAR(Table1[[#This Row],[In Service Date]]))</f>
        <v>2018</v>
      </c>
    </row>
    <row r="200" spans="1:23" x14ac:dyDescent="0.35">
      <c r="A200" t="s">
        <v>235</v>
      </c>
      <c r="B200" t="s">
        <v>23</v>
      </c>
      <c r="C200" t="s">
        <v>23</v>
      </c>
      <c r="D200" t="s">
        <v>24</v>
      </c>
      <c r="E200" t="s">
        <v>25</v>
      </c>
      <c r="F200">
        <v>7</v>
      </c>
      <c r="G200">
        <v>8.1999999999999993</v>
      </c>
      <c r="H200" t="s">
        <v>35</v>
      </c>
      <c r="I200" t="s">
        <v>27</v>
      </c>
      <c r="J200" t="s">
        <v>28</v>
      </c>
      <c r="K200" t="s">
        <v>29</v>
      </c>
      <c r="L200" t="s">
        <v>10</v>
      </c>
      <c r="M200" t="s">
        <v>30</v>
      </c>
      <c r="N200" t="s">
        <v>31</v>
      </c>
      <c r="O200" t="s">
        <v>32</v>
      </c>
      <c r="P200" t="s">
        <v>33</v>
      </c>
      <c r="Q200" s="1">
        <v>43125</v>
      </c>
      <c r="R200" s="1">
        <v>43125</v>
      </c>
      <c r="T200" s="1">
        <v>43126</v>
      </c>
      <c r="U200" s="1">
        <v>43126</v>
      </c>
      <c r="V200" s="1">
        <v>39051</v>
      </c>
      <c r="W200">
        <f>IF(YEAR(Table1[[#This Row],[In Service Date]])= 1900, "Not in Service", YEAR(Table1[[#This Row],[In Service Date]]))</f>
        <v>2006</v>
      </c>
    </row>
    <row r="201" spans="1:23" x14ac:dyDescent="0.35">
      <c r="A201" t="s">
        <v>236</v>
      </c>
      <c r="B201" t="s">
        <v>23</v>
      </c>
      <c r="C201" t="s">
        <v>23</v>
      </c>
      <c r="D201" t="s">
        <v>24</v>
      </c>
      <c r="E201" t="s">
        <v>25</v>
      </c>
      <c r="F201">
        <v>38.4</v>
      </c>
      <c r="G201">
        <v>54.5</v>
      </c>
      <c r="H201" t="s">
        <v>26</v>
      </c>
      <c r="I201" t="s">
        <v>27</v>
      </c>
      <c r="J201" t="s">
        <v>28</v>
      </c>
      <c r="K201" t="s">
        <v>29</v>
      </c>
      <c r="L201" t="s">
        <v>10</v>
      </c>
      <c r="M201" t="s">
        <v>30</v>
      </c>
      <c r="N201" t="s">
        <v>31</v>
      </c>
      <c r="O201" t="s">
        <v>32</v>
      </c>
      <c r="P201" t="s">
        <v>33</v>
      </c>
      <c r="Q201" s="1">
        <v>45897</v>
      </c>
      <c r="R201" s="1">
        <v>45897</v>
      </c>
      <c r="S201" s="1">
        <v>45903</v>
      </c>
      <c r="T201" s="1">
        <v>45903</v>
      </c>
      <c r="U201" s="1">
        <v>45903</v>
      </c>
      <c r="V201" s="1">
        <v>45981</v>
      </c>
      <c r="W201">
        <f>IF(YEAR(Table1[[#This Row],[In Service Date]])= 1900, "Not in Service", YEAR(Table1[[#This Row],[In Service Date]]))</f>
        <v>2025</v>
      </c>
    </row>
    <row r="202" spans="1:23" x14ac:dyDescent="0.35">
      <c r="A202" t="s">
        <v>237</v>
      </c>
      <c r="B202" t="s">
        <v>23</v>
      </c>
      <c r="C202" t="s">
        <v>23</v>
      </c>
      <c r="D202" t="s">
        <v>24</v>
      </c>
      <c r="E202" t="s">
        <v>25</v>
      </c>
      <c r="F202">
        <v>30</v>
      </c>
      <c r="G202">
        <v>42.2</v>
      </c>
      <c r="H202" t="s">
        <v>26</v>
      </c>
      <c r="I202" t="s">
        <v>27</v>
      </c>
      <c r="J202" t="s">
        <v>28</v>
      </c>
      <c r="K202" t="s">
        <v>29</v>
      </c>
      <c r="L202" t="s">
        <v>10</v>
      </c>
      <c r="M202" t="s">
        <v>30</v>
      </c>
      <c r="N202" t="s">
        <v>31</v>
      </c>
      <c r="O202" t="s">
        <v>32</v>
      </c>
      <c r="P202" t="s">
        <v>33</v>
      </c>
      <c r="Q202" s="1">
        <v>43122</v>
      </c>
      <c r="R202" s="1">
        <v>43122</v>
      </c>
      <c r="T202" s="1">
        <v>43126</v>
      </c>
      <c r="U202" s="1">
        <v>43126</v>
      </c>
      <c r="V202" s="1">
        <v>43251</v>
      </c>
      <c r="W202">
        <f>IF(YEAR(Table1[[#This Row],[In Service Date]])= 1900, "Not in Service", YEAR(Table1[[#This Row],[In Service Date]]))</f>
        <v>2018</v>
      </c>
    </row>
    <row r="203" spans="1:23" x14ac:dyDescent="0.35">
      <c r="A203" t="s">
        <v>238</v>
      </c>
      <c r="B203" t="s">
        <v>23</v>
      </c>
      <c r="C203" t="s">
        <v>23</v>
      </c>
      <c r="D203" t="s">
        <v>24</v>
      </c>
      <c r="E203" t="s">
        <v>25</v>
      </c>
      <c r="F203">
        <v>11.3</v>
      </c>
      <c r="G203">
        <v>12.7</v>
      </c>
      <c r="H203" t="s">
        <v>35</v>
      </c>
      <c r="I203" t="s">
        <v>27</v>
      </c>
      <c r="J203" t="s">
        <v>28</v>
      </c>
      <c r="K203" t="s">
        <v>29</v>
      </c>
      <c r="L203" t="s">
        <v>10</v>
      </c>
      <c r="M203" t="s">
        <v>30</v>
      </c>
      <c r="N203" t="s">
        <v>31</v>
      </c>
      <c r="O203" t="s">
        <v>32</v>
      </c>
      <c r="P203" t="s">
        <v>33</v>
      </c>
      <c r="Q203" s="1">
        <v>43187</v>
      </c>
      <c r="R203" s="1">
        <v>43187</v>
      </c>
      <c r="T203" s="1">
        <v>43203</v>
      </c>
      <c r="U203" s="1">
        <v>43203</v>
      </c>
      <c r="V203" s="1">
        <v>41929</v>
      </c>
      <c r="W203">
        <f>IF(YEAR(Table1[[#This Row],[In Service Date]])= 1900, "Not in Service", YEAR(Table1[[#This Row],[In Service Date]]))</f>
        <v>2014</v>
      </c>
    </row>
    <row r="204" spans="1:23" x14ac:dyDescent="0.35">
      <c r="A204" t="s">
        <v>239</v>
      </c>
      <c r="B204" t="s">
        <v>23</v>
      </c>
      <c r="C204" t="s">
        <v>23</v>
      </c>
      <c r="D204" t="s">
        <v>24</v>
      </c>
      <c r="E204" t="s">
        <v>25</v>
      </c>
      <c r="F204">
        <v>45</v>
      </c>
      <c r="G204">
        <v>56.68</v>
      </c>
      <c r="H204" t="s">
        <v>26</v>
      </c>
      <c r="I204" t="s">
        <v>27</v>
      </c>
      <c r="J204" t="s">
        <v>28</v>
      </c>
      <c r="K204" t="s">
        <v>29</v>
      </c>
      <c r="L204" t="s">
        <v>10</v>
      </c>
      <c r="M204" t="s">
        <v>30</v>
      </c>
      <c r="N204" t="s">
        <v>31</v>
      </c>
      <c r="O204" t="s">
        <v>32</v>
      </c>
      <c r="P204" t="s">
        <v>33</v>
      </c>
      <c r="Q204" s="1">
        <v>45895</v>
      </c>
      <c r="R204" s="1">
        <v>45895</v>
      </c>
      <c r="S204" s="1">
        <v>45903</v>
      </c>
      <c r="T204" s="1">
        <v>45944</v>
      </c>
      <c r="U204" s="1">
        <v>45944</v>
      </c>
      <c r="V204" s="1">
        <v>45953</v>
      </c>
      <c r="W204">
        <f>IF(YEAR(Table1[[#This Row],[In Service Date]])= 1900, "Not in Service", YEAR(Table1[[#This Row],[In Service Date]]))</f>
        <v>2025</v>
      </c>
    </row>
    <row r="205" spans="1:23" x14ac:dyDescent="0.35">
      <c r="A205" t="s">
        <v>240</v>
      </c>
      <c r="B205" t="s">
        <v>23</v>
      </c>
      <c r="C205" t="s">
        <v>23</v>
      </c>
      <c r="D205" t="s">
        <v>24</v>
      </c>
      <c r="E205" t="s">
        <v>77</v>
      </c>
      <c r="F205">
        <v>30</v>
      </c>
      <c r="G205">
        <v>63.36</v>
      </c>
      <c r="H205" t="s">
        <v>44</v>
      </c>
      <c r="I205" t="s">
        <v>27</v>
      </c>
      <c r="J205" t="s">
        <v>28</v>
      </c>
      <c r="K205" t="s">
        <v>29</v>
      </c>
      <c r="L205" t="s">
        <v>10</v>
      </c>
      <c r="M205" t="s">
        <v>30</v>
      </c>
      <c r="N205" t="s">
        <v>31</v>
      </c>
      <c r="O205" t="s">
        <v>32</v>
      </c>
      <c r="P205" t="s">
        <v>33</v>
      </c>
      <c r="Q205" s="1">
        <v>45591</v>
      </c>
      <c r="R205" s="1">
        <v>45591</v>
      </c>
      <c r="S205" s="1">
        <v>45608</v>
      </c>
      <c r="T205" s="1">
        <v>45674</v>
      </c>
      <c r="U205" s="1">
        <v>45674</v>
      </c>
      <c r="V205" s="1">
        <v>45770</v>
      </c>
      <c r="W205">
        <f>IF(YEAR(Table1[[#This Row],[In Service Date]])= 1900, "Not in Service", YEAR(Table1[[#This Row],[In Service Date]]))</f>
        <v>2025</v>
      </c>
    </row>
    <row r="206" spans="1:23" x14ac:dyDescent="0.35">
      <c r="A206" t="s">
        <v>241</v>
      </c>
      <c r="B206" t="s">
        <v>23</v>
      </c>
      <c r="C206" t="s">
        <v>23</v>
      </c>
      <c r="D206" t="s">
        <v>24</v>
      </c>
      <c r="E206" t="s">
        <v>77</v>
      </c>
      <c r="F206">
        <v>23</v>
      </c>
      <c r="G206">
        <v>42.68</v>
      </c>
      <c r="H206" t="s">
        <v>26</v>
      </c>
      <c r="I206" t="s">
        <v>27</v>
      </c>
      <c r="J206" t="s">
        <v>28</v>
      </c>
      <c r="K206" t="s">
        <v>29</v>
      </c>
      <c r="L206" t="s">
        <v>10</v>
      </c>
      <c r="M206" t="s">
        <v>30</v>
      </c>
      <c r="N206" t="s">
        <v>31</v>
      </c>
      <c r="O206" t="s">
        <v>32</v>
      </c>
      <c r="P206" t="s">
        <v>33</v>
      </c>
      <c r="Q206" s="1">
        <v>45533</v>
      </c>
      <c r="R206" s="1">
        <v>45534</v>
      </c>
      <c r="S206" s="1">
        <v>45538</v>
      </c>
      <c r="T206" s="1">
        <v>45538</v>
      </c>
      <c r="U206" s="1">
        <v>45538</v>
      </c>
      <c r="V206" s="1">
        <v>45716</v>
      </c>
      <c r="W206">
        <f>IF(YEAR(Table1[[#This Row],[In Service Date]])= 1900, "Not in Service", YEAR(Table1[[#This Row],[In Service Date]]))</f>
        <v>2025</v>
      </c>
    </row>
    <row r="207" spans="1:23" x14ac:dyDescent="0.35">
      <c r="A207" t="s">
        <v>242</v>
      </c>
      <c r="B207" t="s">
        <v>23</v>
      </c>
      <c r="C207" t="s">
        <v>23</v>
      </c>
      <c r="D207" t="s">
        <v>24</v>
      </c>
      <c r="E207" t="s">
        <v>25</v>
      </c>
      <c r="F207">
        <v>100</v>
      </c>
      <c r="G207">
        <v>122.88</v>
      </c>
      <c r="H207" t="s">
        <v>26</v>
      </c>
      <c r="I207" t="s">
        <v>27</v>
      </c>
      <c r="J207" t="s">
        <v>28</v>
      </c>
      <c r="K207" t="s">
        <v>29</v>
      </c>
      <c r="L207" t="s">
        <v>10</v>
      </c>
      <c r="M207" t="s">
        <v>30</v>
      </c>
      <c r="N207" t="s">
        <v>31</v>
      </c>
      <c r="O207" t="s">
        <v>32</v>
      </c>
      <c r="P207" t="s">
        <v>33</v>
      </c>
      <c r="Q207" s="1">
        <v>44882</v>
      </c>
      <c r="R207" s="1">
        <v>44882</v>
      </c>
      <c r="S207" s="1">
        <v>44911</v>
      </c>
      <c r="T207" s="1">
        <v>44911</v>
      </c>
      <c r="U207" s="1">
        <v>44911</v>
      </c>
      <c r="V207" s="1">
        <v>44984</v>
      </c>
      <c r="W207">
        <f>IF(YEAR(Table1[[#This Row],[In Service Date]])= 1900, "Not in Service", YEAR(Table1[[#This Row],[In Service Date]]))</f>
        <v>2023</v>
      </c>
    </row>
    <row r="208" spans="1:23" x14ac:dyDescent="0.35">
      <c r="A208" t="s">
        <v>243</v>
      </c>
      <c r="B208" t="s">
        <v>23</v>
      </c>
      <c r="C208" t="s">
        <v>23</v>
      </c>
      <c r="D208" t="s">
        <v>24</v>
      </c>
      <c r="E208" t="s">
        <v>25</v>
      </c>
      <c r="F208">
        <v>44.6</v>
      </c>
      <c r="G208">
        <v>71.34</v>
      </c>
      <c r="H208" t="s">
        <v>44</v>
      </c>
      <c r="I208" t="s">
        <v>27</v>
      </c>
      <c r="J208" t="s">
        <v>28</v>
      </c>
      <c r="K208" t="s">
        <v>29</v>
      </c>
      <c r="L208" t="s">
        <v>10</v>
      </c>
      <c r="M208" t="s">
        <v>30</v>
      </c>
      <c r="N208" t="s">
        <v>31</v>
      </c>
      <c r="O208" t="s">
        <v>32</v>
      </c>
      <c r="P208" t="s">
        <v>33</v>
      </c>
      <c r="Q208" s="1">
        <v>45533</v>
      </c>
      <c r="R208" s="1">
        <v>45534</v>
      </c>
      <c r="S208" s="1">
        <v>45615</v>
      </c>
      <c r="T208" s="1">
        <v>45674</v>
      </c>
      <c r="U208" s="1">
        <v>45674</v>
      </c>
      <c r="V208" s="1">
        <v>45693</v>
      </c>
      <c r="W208">
        <f>IF(YEAR(Table1[[#This Row],[In Service Date]])= 1900, "Not in Service", YEAR(Table1[[#This Row],[In Service Date]]))</f>
        <v>2025</v>
      </c>
    </row>
    <row r="209" spans="1:23" x14ac:dyDescent="0.35">
      <c r="A209" t="s">
        <v>244</v>
      </c>
      <c r="B209" t="s">
        <v>23</v>
      </c>
      <c r="C209" t="s">
        <v>23</v>
      </c>
      <c r="D209" t="s">
        <v>24</v>
      </c>
      <c r="E209" t="s">
        <v>25</v>
      </c>
      <c r="F209">
        <v>11.4</v>
      </c>
      <c r="G209">
        <v>12.58</v>
      </c>
      <c r="H209" t="s">
        <v>35</v>
      </c>
      <c r="I209" t="s">
        <v>27</v>
      </c>
      <c r="J209" t="s">
        <v>28</v>
      </c>
      <c r="K209" t="s">
        <v>29</v>
      </c>
      <c r="L209" t="s">
        <v>10</v>
      </c>
      <c r="M209" t="s">
        <v>30</v>
      </c>
      <c r="N209" t="s">
        <v>31</v>
      </c>
      <c r="O209" t="s">
        <v>32</v>
      </c>
      <c r="P209" t="s">
        <v>33</v>
      </c>
      <c r="Q209" s="1">
        <v>44879</v>
      </c>
      <c r="R209" s="1">
        <v>44879</v>
      </c>
      <c r="S209" s="1">
        <v>44883</v>
      </c>
      <c r="T209" s="1">
        <v>44883</v>
      </c>
      <c r="U209" s="1">
        <v>44883</v>
      </c>
      <c r="V209" s="1">
        <v>44946</v>
      </c>
      <c r="W209">
        <f>IF(YEAR(Table1[[#This Row],[In Service Date]])= 1900, "Not in Service", YEAR(Table1[[#This Row],[In Service Date]]))</f>
        <v>2023</v>
      </c>
    </row>
    <row r="210" spans="1:23" x14ac:dyDescent="0.35">
      <c r="A210" t="s">
        <v>245</v>
      </c>
      <c r="B210" t="s">
        <v>23</v>
      </c>
      <c r="C210" t="s">
        <v>23</v>
      </c>
      <c r="D210" t="s">
        <v>24</v>
      </c>
      <c r="E210" t="s">
        <v>25</v>
      </c>
      <c r="F210">
        <v>121.1</v>
      </c>
      <c r="G210">
        <v>145.96</v>
      </c>
      <c r="H210" t="s">
        <v>26</v>
      </c>
      <c r="I210" t="s">
        <v>27</v>
      </c>
      <c r="J210" t="s">
        <v>28</v>
      </c>
      <c r="K210" t="s">
        <v>29</v>
      </c>
      <c r="L210" t="s">
        <v>10</v>
      </c>
      <c r="M210" t="s">
        <v>30</v>
      </c>
      <c r="N210" t="s">
        <v>31</v>
      </c>
      <c r="O210" t="s">
        <v>32</v>
      </c>
      <c r="P210" t="s">
        <v>33</v>
      </c>
      <c r="Q210" s="1">
        <v>45589</v>
      </c>
      <c r="R210" s="1">
        <v>45589</v>
      </c>
      <c r="S210" s="1">
        <v>45597</v>
      </c>
      <c r="T210" s="1">
        <v>45630</v>
      </c>
      <c r="U210" s="1">
        <v>45630</v>
      </c>
      <c r="V210" s="1">
        <v>45848</v>
      </c>
      <c r="W210">
        <f>IF(YEAR(Table1[[#This Row],[In Service Date]])= 1900, "Not in Service", YEAR(Table1[[#This Row],[In Service Date]]))</f>
        <v>2025</v>
      </c>
    </row>
    <row r="211" spans="1:23" x14ac:dyDescent="0.35">
      <c r="A211" t="s">
        <v>246</v>
      </c>
      <c r="B211" t="s">
        <v>23</v>
      </c>
      <c r="C211" t="s">
        <v>23</v>
      </c>
      <c r="D211" t="s">
        <v>24</v>
      </c>
      <c r="E211" t="s">
        <v>77</v>
      </c>
      <c r="F211">
        <v>11.5</v>
      </c>
      <c r="G211">
        <v>18.059999999999999</v>
      </c>
      <c r="H211" t="s">
        <v>35</v>
      </c>
      <c r="I211" t="s">
        <v>27</v>
      </c>
      <c r="J211" t="s">
        <v>28</v>
      </c>
      <c r="K211" t="s">
        <v>29</v>
      </c>
      <c r="L211" t="s">
        <v>10</v>
      </c>
      <c r="M211" t="s">
        <v>30</v>
      </c>
      <c r="N211" t="s">
        <v>31</v>
      </c>
      <c r="O211" t="s">
        <v>32</v>
      </c>
      <c r="P211" t="s">
        <v>33</v>
      </c>
      <c r="Q211" s="1">
        <v>46042</v>
      </c>
      <c r="R211" s="1">
        <v>46037</v>
      </c>
      <c r="S211" s="1">
        <v>46045</v>
      </c>
      <c r="T211" s="1">
        <v>46045</v>
      </c>
      <c r="U211" s="1">
        <v>46045</v>
      </c>
      <c r="V211" s="1">
        <v>46069</v>
      </c>
      <c r="W211">
        <f>IF(YEAR(Table1[[#This Row],[In Service Date]])= 1900, "Not in Service", YEAR(Table1[[#This Row],[In Service Date]]))</f>
        <v>2026</v>
      </c>
    </row>
    <row r="212" spans="1:23" x14ac:dyDescent="0.35">
      <c r="A212" t="s">
        <v>247</v>
      </c>
      <c r="B212" t="s">
        <v>23</v>
      </c>
      <c r="C212" t="s">
        <v>23</v>
      </c>
      <c r="D212" t="s">
        <v>24</v>
      </c>
      <c r="E212" t="s">
        <v>25</v>
      </c>
      <c r="F212">
        <v>14.1</v>
      </c>
      <c r="G212">
        <v>14.1</v>
      </c>
      <c r="H212" t="s">
        <v>35</v>
      </c>
      <c r="I212" t="s">
        <v>27</v>
      </c>
      <c r="J212" t="s">
        <v>28</v>
      </c>
      <c r="K212" t="s">
        <v>29</v>
      </c>
      <c r="L212" t="s">
        <v>10</v>
      </c>
      <c r="M212" t="s">
        <v>30</v>
      </c>
      <c r="N212" t="s">
        <v>31</v>
      </c>
      <c r="O212" t="s">
        <v>32</v>
      </c>
      <c r="P212" t="s">
        <v>33</v>
      </c>
      <c r="Q212" s="1">
        <v>43752</v>
      </c>
      <c r="R212" s="1">
        <v>43752</v>
      </c>
      <c r="T212" s="1">
        <v>43752</v>
      </c>
      <c r="U212" s="1">
        <v>43752</v>
      </c>
      <c r="V212" s="1">
        <v>43763</v>
      </c>
      <c r="W212">
        <f>IF(YEAR(Table1[[#This Row],[In Service Date]])= 1900, "Not in Service", YEAR(Table1[[#This Row],[In Service Date]]))</f>
        <v>2019</v>
      </c>
    </row>
    <row r="213" spans="1:23" x14ac:dyDescent="0.35">
      <c r="A213" t="s">
        <v>248</v>
      </c>
      <c r="B213" t="s">
        <v>23</v>
      </c>
      <c r="C213" t="s">
        <v>23</v>
      </c>
      <c r="D213" t="s">
        <v>24</v>
      </c>
      <c r="E213" t="s">
        <v>25</v>
      </c>
      <c r="F213">
        <v>30</v>
      </c>
      <c r="G213">
        <v>35</v>
      </c>
      <c r="H213" t="s">
        <v>26</v>
      </c>
      <c r="I213" t="s">
        <v>27</v>
      </c>
      <c r="J213" t="s">
        <v>28</v>
      </c>
      <c r="K213" t="s">
        <v>29</v>
      </c>
      <c r="L213" t="s">
        <v>10</v>
      </c>
      <c r="M213" t="s">
        <v>30</v>
      </c>
      <c r="N213" t="s">
        <v>31</v>
      </c>
      <c r="O213" t="s">
        <v>32</v>
      </c>
      <c r="P213" t="s">
        <v>33</v>
      </c>
      <c r="Q213" s="1">
        <v>43591</v>
      </c>
      <c r="R213" s="1">
        <v>43591</v>
      </c>
      <c r="T213" s="1">
        <v>43600</v>
      </c>
      <c r="U213" s="1">
        <v>43600</v>
      </c>
      <c r="V213" s="1">
        <v>43668</v>
      </c>
      <c r="W213">
        <f>IF(YEAR(Table1[[#This Row],[In Service Date]])= 1900, "Not in Service", YEAR(Table1[[#This Row],[In Service Date]]))</f>
        <v>2019</v>
      </c>
    </row>
    <row r="214" spans="1:23" x14ac:dyDescent="0.35">
      <c r="A214" t="s">
        <v>249</v>
      </c>
      <c r="B214" t="s">
        <v>23</v>
      </c>
      <c r="C214" t="s">
        <v>23</v>
      </c>
      <c r="D214" t="s">
        <v>24</v>
      </c>
      <c r="E214" t="s">
        <v>25</v>
      </c>
      <c r="F214">
        <v>7.6</v>
      </c>
      <c r="G214">
        <v>9.57</v>
      </c>
      <c r="H214" t="s">
        <v>35</v>
      </c>
      <c r="I214" t="s">
        <v>27</v>
      </c>
      <c r="J214" t="s">
        <v>28</v>
      </c>
      <c r="K214" t="s">
        <v>29</v>
      </c>
      <c r="L214" t="s">
        <v>10</v>
      </c>
      <c r="M214" t="s">
        <v>30</v>
      </c>
      <c r="N214" t="s">
        <v>31</v>
      </c>
      <c r="O214" t="s">
        <v>32</v>
      </c>
      <c r="P214" t="s">
        <v>33</v>
      </c>
      <c r="Q214" s="1">
        <v>44167</v>
      </c>
      <c r="R214" s="1">
        <v>44166</v>
      </c>
      <c r="S214" s="1">
        <v>44171</v>
      </c>
      <c r="T214" s="1">
        <v>44171</v>
      </c>
      <c r="U214" s="1">
        <v>44171</v>
      </c>
      <c r="V214" s="1">
        <v>44232</v>
      </c>
      <c r="W214">
        <f>IF(YEAR(Table1[[#This Row],[In Service Date]])= 1900, "Not in Service", YEAR(Table1[[#This Row],[In Service Date]]))</f>
        <v>2021</v>
      </c>
    </row>
    <row r="215" spans="1:23" x14ac:dyDescent="0.35">
      <c r="A215" t="s">
        <v>250</v>
      </c>
      <c r="B215" t="s">
        <v>23</v>
      </c>
      <c r="C215" t="s">
        <v>23</v>
      </c>
      <c r="D215" t="s">
        <v>24</v>
      </c>
      <c r="E215" t="s">
        <v>25</v>
      </c>
      <c r="F215">
        <v>173</v>
      </c>
      <c r="G215">
        <v>237.65</v>
      </c>
      <c r="H215" t="s">
        <v>26</v>
      </c>
      <c r="I215" t="s">
        <v>27</v>
      </c>
      <c r="J215" t="s">
        <v>28</v>
      </c>
      <c r="K215" t="s">
        <v>29</v>
      </c>
      <c r="L215" t="s">
        <v>10</v>
      </c>
      <c r="M215" t="s">
        <v>30</v>
      </c>
      <c r="N215" t="s">
        <v>31</v>
      </c>
      <c r="O215" t="s">
        <v>32</v>
      </c>
      <c r="P215" t="s">
        <v>33</v>
      </c>
      <c r="Q215" s="1">
        <v>45589</v>
      </c>
      <c r="R215" s="1">
        <v>45589</v>
      </c>
      <c r="S215" s="1">
        <v>45937</v>
      </c>
      <c r="T215" s="1">
        <v>45968</v>
      </c>
      <c r="U215" s="1">
        <v>45968</v>
      </c>
      <c r="V215" s="1">
        <v>45982</v>
      </c>
      <c r="W215">
        <f>IF(YEAR(Table1[[#This Row],[In Service Date]])= 1900, "Not in Service", YEAR(Table1[[#This Row],[In Service Date]]))</f>
        <v>2025</v>
      </c>
    </row>
    <row r="216" spans="1:23" x14ac:dyDescent="0.35">
      <c r="A216" t="s">
        <v>251</v>
      </c>
      <c r="B216" t="s">
        <v>23</v>
      </c>
      <c r="C216" t="s">
        <v>23</v>
      </c>
      <c r="D216" t="s">
        <v>24</v>
      </c>
      <c r="E216" t="s">
        <v>25</v>
      </c>
      <c r="F216">
        <v>14.4</v>
      </c>
      <c r="G216">
        <v>19.440000000000001</v>
      </c>
      <c r="H216" t="s">
        <v>26</v>
      </c>
      <c r="I216" t="s">
        <v>27</v>
      </c>
      <c r="J216" t="s">
        <v>28</v>
      </c>
      <c r="K216" t="s">
        <v>29</v>
      </c>
      <c r="L216" t="s">
        <v>10</v>
      </c>
      <c r="M216" t="s">
        <v>30</v>
      </c>
      <c r="N216" t="s">
        <v>31</v>
      </c>
      <c r="O216" t="s">
        <v>32</v>
      </c>
      <c r="P216" t="s">
        <v>33</v>
      </c>
      <c r="Q216" s="1">
        <v>43679</v>
      </c>
      <c r="R216" s="1">
        <v>43679</v>
      </c>
      <c r="T216" s="1">
        <v>43696</v>
      </c>
      <c r="U216" s="1">
        <v>43696</v>
      </c>
      <c r="V216" s="1">
        <v>43724</v>
      </c>
      <c r="W216">
        <f>IF(YEAR(Table1[[#This Row],[In Service Date]])= 1900, "Not in Service", YEAR(Table1[[#This Row],[In Service Date]]))</f>
        <v>2019</v>
      </c>
    </row>
    <row r="217" spans="1:23" x14ac:dyDescent="0.35">
      <c r="A217" t="s">
        <v>252</v>
      </c>
      <c r="B217" t="s">
        <v>23</v>
      </c>
      <c r="C217" t="s">
        <v>23</v>
      </c>
      <c r="D217" t="s">
        <v>24</v>
      </c>
      <c r="E217" t="s">
        <v>25</v>
      </c>
      <c r="F217">
        <v>250</v>
      </c>
      <c r="G217">
        <v>317.11</v>
      </c>
      <c r="H217" t="s">
        <v>26</v>
      </c>
      <c r="I217" t="s">
        <v>27</v>
      </c>
      <c r="J217" t="s">
        <v>28</v>
      </c>
      <c r="K217" t="s">
        <v>29</v>
      </c>
      <c r="L217" t="s">
        <v>10</v>
      </c>
      <c r="M217" t="s">
        <v>30</v>
      </c>
      <c r="N217" t="s">
        <v>31</v>
      </c>
      <c r="O217" t="s">
        <v>32</v>
      </c>
      <c r="P217" t="s">
        <v>33</v>
      </c>
      <c r="Q217" s="1">
        <v>45642</v>
      </c>
      <c r="R217" s="1">
        <v>45642</v>
      </c>
      <c r="S217" s="1">
        <v>45896</v>
      </c>
      <c r="T217" s="1">
        <v>45762</v>
      </c>
      <c r="U217" s="1">
        <v>45762</v>
      </c>
      <c r="V217" s="1">
        <v>45937</v>
      </c>
      <c r="W217">
        <f>IF(YEAR(Table1[[#This Row],[In Service Date]])= 1900, "Not in Service", YEAR(Table1[[#This Row],[In Service Date]]))</f>
        <v>2025</v>
      </c>
    </row>
    <row r="218" spans="1:23" x14ac:dyDescent="0.35">
      <c r="A218" t="s">
        <v>253</v>
      </c>
      <c r="B218" t="s">
        <v>23</v>
      </c>
      <c r="C218" t="s">
        <v>23</v>
      </c>
      <c r="D218" t="s">
        <v>24</v>
      </c>
      <c r="E218" t="s">
        <v>77</v>
      </c>
      <c r="F218">
        <v>13.6</v>
      </c>
      <c r="G218">
        <v>24.19</v>
      </c>
      <c r="H218" t="s">
        <v>35</v>
      </c>
      <c r="I218" t="s">
        <v>27</v>
      </c>
      <c r="J218" t="s">
        <v>28</v>
      </c>
      <c r="K218" t="s">
        <v>29</v>
      </c>
      <c r="L218" t="s">
        <v>10</v>
      </c>
      <c r="M218" t="s">
        <v>30</v>
      </c>
      <c r="N218" t="s">
        <v>31</v>
      </c>
      <c r="O218" t="s">
        <v>32</v>
      </c>
      <c r="P218" t="s">
        <v>33</v>
      </c>
      <c r="Q218" s="1">
        <v>44320</v>
      </c>
      <c r="R218" s="1">
        <v>44306</v>
      </c>
      <c r="S218" s="1">
        <v>44392</v>
      </c>
      <c r="T218" s="1">
        <v>44392</v>
      </c>
      <c r="U218" s="1">
        <v>44392</v>
      </c>
      <c r="V218" s="1">
        <v>44412</v>
      </c>
      <c r="W218">
        <f>IF(YEAR(Table1[[#This Row],[In Service Date]])= 1900, "Not in Service", YEAR(Table1[[#This Row],[In Service Date]]))</f>
        <v>2021</v>
      </c>
    </row>
    <row r="219" spans="1:23" x14ac:dyDescent="0.35">
      <c r="A219" t="s">
        <v>254</v>
      </c>
      <c r="B219" t="s">
        <v>23</v>
      </c>
      <c r="C219" t="s">
        <v>23</v>
      </c>
      <c r="D219" t="s">
        <v>24</v>
      </c>
      <c r="E219" t="s">
        <v>25</v>
      </c>
      <c r="F219">
        <v>7.7</v>
      </c>
      <c r="G219">
        <v>8.6</v>
      </c>
      <c r="H219" t="s">
        <v>35</v>
      </c>
      <c r="I219" t="s">
        <v>27</v>
      </c>
      <c r="J219" t="s">
        <v>28</v>
      </c>
      <c r="K219" t="s">
        <v>29</v>
      </c>
      <c r="L219" t="s">
        <v>10</v>
      </c>
      <c r="M219" t="s">
        <v>30</v>
      </c>
      <c r="N219" t="s">
        <v>31</v>
      </c>
      <c r="O219" t="s">
        <v>32</v>
      </c>
      <c r="P219" t="s">
        <v>33</v>
      </c>
      <c r="Q219" s="1">
        <v>42986</v>
      </c>
      <c r="R219" s="1">
        <v>42986</v>
      </c>
      <c r="T219" s="1">
        <v>42989</v>
      </c>
      <c r="U219" s="1">
        <v>42989</v>
      </c>
      <c r="V219" s="1">
        <v>43721</v>
      </c>
      <c r="W219">
        <f>IF(YEAR(Table1[[#This Row],[In Service Date]])= 1900, "Not in Service", YEAR(Table1[[#This Row],[In Service Date]]))</f>
        <v>2019</v>
      </c>
    </row>
    <row r="220" spans="1:23" x14ac:dyDescent="0.35">
      <c r="A220" t="s">
        <v>255</v>
      </c>
      <c r="B220" t="s">
        <v>23</v>
      </c>
      <c r="C220" t="s">
        <v>23</v>
      </c>
      <c r="D220" t="s">
        <v>24</v>
      </c>
      <c r="E220" t="s">
        <v>25</v>
      </c>
      <c r="F220">
        <v>9.3000000000000007</v>
      </c>
      <c r="G220">
        <v>9.3000000000000007</v>
      </c>
      <c r="H220" t="s">
        <v>35</v>
      </c>
      <c r="I220" t="s">
        <v>27</v>
      </c>
      <c r="J220" t="s">
        <v>28</v>
      </c>
      <c r="K220" t="s">
        <v>29</v>
      </c>
      <c r="L220" t="s">
        <v>10</v>
      </c>
      <c r="M220" t="s">
        <v>30</v>
      </c>
      <c r="N220" t="s">
        <v>31</v>
      </c>
      <c r="O220" t="s">
        <v>32</v>
      </c>
      <c r="P220" t="s">
        <v>33</v>
      </c>
      <c r="Q220" s="1">
        <v>43679</v>
      </c>
      <c r="R220" s="1">
        <v>43679</v>
      </c>
      <c r="T220" s="1">
        <v>43693</v>
      </c>
      <c r="U220" s="1">
        <v>43693</v>
      </c>
      <c r="V220" s="1">
        <v>43721</v>
      </c>
      <c r="W220">
        <f>IF(YEAR(Table1[[#This Row],[In Service Date]])= 1900, "Not in Service", YEAR(Table1[[#This Row],[In Service Date]]))</f>
        <v>2019</v>
      </c>
    </row>
    <row r="221" spans="1:23" x14ac:dyDescent="0.35">
      <c r="A221" t="s">
        <v>256</v>
      </c>
      <c r="B221" t="s">
        <v>23</v>
      </c>
      <c r="C221" t="s">
        <v>23</v>
      </c>
      <c r="D221" t="s">
        <v>24</v>
      </c>
      <c r="E221" t="s">
        <v>25</v>
      </c>
      <c r="F221">
        <v>22.4</v>
      </c>
      <c r="G221">
        <v>30.3</v>
      </c>
      <c r="H221" t="s">
        <v>26</v>
      </c>
      <c r="I221" t="s">
        <v>27</v>
      </c>
      <c r="J221" t="s">
        <v>28</v>
      </c>
      <c r="K221" t="s">
        <v>29</v>
      </c>
      <c r="L221" t="s">
        <v>10</v>
      </c>
      <c r="M221" t="s">
        <v>30</v>
      </c>
      <c r="N221" t="s">
        <v>31</v>
      </c>
      <c r="O221" t="s">
        <v>32</v>
      </c>
      <c r="P221" t="s">
        <v>33</v>
      </c>
      <c r="Q221" s="1">
        <v>43871</v>
      </c>
      <c r="R221" s="1">
        <v>43871</v>
      </c>
      <c r="U221" s="1">
        <v>36526</v>
      </c>
      <c r="V221" s="1">
        <v>44076</v>
      </c>
      <c r="W221">
        <f>IF(YEAR(Table1[[#This Row],[In Service Date]])= 1900, "Not in Service", YEAR(Table1[[#This Row],[In Service Date]]))</f>
        <v>2020</v>
      </c>
    </row>
    <row r="222" spans="1:23" x14ac:dyDescent="0.35">
      <c r="A222" t="s">
        <v>257</v>
      </c>
      <c r="B222" t="s">
        <v>23</v>
      </c>
      <c r="C222" t="s">
        <v>23</v>
      </c>
      <c r="D222" t="s">
        <v>24</v>
      </c>
      <c r="E222" t="s">
        <v>25</v>
      </c>
      <c r="F222">
        <v>3.8</v>
      </c>
      <c r="G222">
        <v>4.0999999999999996</v>
      </c>
      <c r="H222" t="s">
        <v>35</v>
      </c>
      <c r="I222" t="s">
        <v>27</v>
      </c>
      <c r="J222" t="s">
        <v>28</v>
      </c>
      <c r="K222" t="s">
        <v>29</v>
      </c>
      <c r="L222" t="s">
        <v>10</v>
      </c>
      <c r="M222" t="s">
        <v>30</v>
      </c>
      <c r="N222" t="s">
        <v>31</v>
      </c>
      <c r="O222" t="s">
        <v>32</v>
      </c>
      <c r="P222" t="s">
        <v>33</v>
      </c>
      <c r="Q222" s="1">
        <v>42562</v>
      </c>
      <c r="R222" s="1">
        <v>42562</v>
      </c>
      <c r="T222" s="1">
        <v>42573</v>
      </c>
      <c r="U222" s="1">
        <v>42573</v>
      </c>
      <c r="V222" s="1">
        <v>42579</v>
      </c>
      <c r="W222">
        <f>IF(YEAR(Table1[[#This Row],[In Service Date]])= 1900, "Not in Service", YEAR(Table1[[#This Row],[In Service Date]]))</f>
        <v>2016</v>
      </c>
    </row>
    <row r="223" spans="1:23" x14ac:dyDescent="0.35">
      <c r="A223" t="s">
        <v>258</v>
      </c>
      <c r="B223" t="s">
        <v>23</v>
      </c>
      <c r="C223" t="s">
        <v>23</v>
      </c>
      <c r="D223" t="s">
        <v>24</v>
      </c>
      <c r="E223" t="s">
        <v>25</v>
      </c>
      <c r="F223">
        <v>6</v>
      </c>
      <c r="G223">
        <v>7.7</v>
      </c>
      <c r="H223" t="s">
        <v>35</v>
      </c>
      <c r="I223" t="s">
        <v>27</v>
      </c>
      <c r="J223" t="s">
        <v>28</v>
      </c>
      <c r="K223" t="s">
        <v>29</v>
      </c>
      <c r="L223" t="s">
        <v>10</v>
      </c>
      <c r="M223" t="s">
        <v>30</v>
      </c>
      <c r="N223" t="s">
        <v>31</v>
      </c>
      <c r="O223" t="s">
        <v>32</v>
      </c>
      <c r="P223" t="s">
        <v>33</v>
      </c>
      <c r="Q223" s="1">
        <v>41310</v>
      </c>
      <c r="R223" s="1">
        <v>41310</v>
      </c>
      <c r="T223" s="1">
        <v>41311</v>
      </c>
      <c r="U223" s="1">
        <v>41311</v>
      </c>
      <c r="V223" s="1">
        <v>41353</v>
      </c>
      <c r="W223">
        <f>IF(YEAR(Table1[[#This Row],[In Service Date]])= 1900, "Not in Service", YEAR(Table1[[#This Row],[In Service Date]]))</f>
        <v>2013</v>
      </c>
    </row>
    <row r="224" spans="1:23" x14ac:dyDescent="0.35">
      <c r="A224" t="s">
        <v>259</v>
      </c>
      <c r="B224" t="s">
        <v>23</v>
      </c>
      <c r="C224" t="s">
        <v>23</v>
      </c>
      <c r="D224" t="s">
        <v>24</v>
      </c>
      <c r="E224" t="s">
        <v>25</v>
      </c>
      <c r="F224">
        <v>5</v>
      </c>
      <c r="G224">
        <v>7</v>
      </c>
      <c r="H224" t="s">
        <v>35</v>
      </c>
      <c r="I224" t="s">
        <v>27</v>
      </c>
      <c r="J224" t="s">
        <v>28</v>
      </c>
      <c r="K224" t="s">
        <v>29</v>
      </c>
      <c r="L224" t="s">
        <v>10</v>
      </c>
      <c r="M224" t="s">
        <v>30</v>
      </c>
      <c r="N224" t="s">
        <v>31</v>
      </c>
      <c r="O224" t="s">
        <v>32</v>
      </c>
      <c r="P224" t="s">
        <v>33</v>
      </c>
      <c r="Q224" s="1">
        <v>43244</v>
      </c>
      <c r="R224" s="1">
        <v>43244</v>
      </c>
      <c r="T224" s="1">
        <v>43252</v>
      </c>
      <c r="U224" s="1">
        <v>43252</v>
      </c>
      <c r="V224" s="1">
        <v>43620</v>
      </c>
      <c r="W224">
        <f>IF(YEAR(Table1[[#This Row],[In Service Date]])= 1900, "Not in Service", YEAR(Table1[[#This Row],[In Service Date]]))</f>
        <v>2019</v>
      </c>
    </row>
    <row r="225" spans="1:23" x14ac:dyDescent="0.35">
      <c r="A225" t="s">
        <v>260</v>
      </c>
      <c r="B225" t="s">
        <v>23</v>
      </c>
      <c r="C225" t="s">
        <v>23</v>
      </c>
      <c r="D225" t="s">
        <v>24</v>
      </c>
      <c r="E225" t="s">
        <v>25</v>
      </c>
      <c r="F225">
        <v>5.6</v>
      </c>
      <c r="G225">
        <v>10.199999999999999</v>
      </c>
      <c r="H225" t="s">
        <v>35</v>
      </c>
      <c r="I225" t="s">
        <v>27</v>
      </c>
      <c r="J225" t="s">
        <v>28</v>
      </c>
      <c r="K225" t="s">
        <v>29</v>
      </c>
      <c r="L225" t="s">
        <v>10</v>
      </c>
      <c r="M225" t="s">
        <v>30</v>
      </c>
      <c r="N225" t="s">
        <v>31</v>
      </c>
      <c r="O225" t="s">
        <v>32</v>
      </c>
      <c r="P225" t="s">
        <v>33</v>
      </c>
      <c r="Q225" s="1">
        <v>41626</v>
      </c>
      <c r="R225" s="1">
        <v>41626</v>
      </c>
      <c r="T225" s="1">
        <v>41656</v>
      </c>
      <c r="U225" s="1">
        <v>41656</v>
      </c>
      <c r="V225" s="1">
        <v>41732</v>
      </c>
      <c r="W225">
        <f>IF(YEAR(Table1[[#This Row],[In Service Date]])= 1900, "Not in Service", YEAR(Table1[[#This Row],[In Service Date]]))</f>
        <v>2014</v>
      </c>
    </row>
    <row r="226" spans="1:23" x14ac:dyDescent="0.35">
      <c r="A226" t="s">
        <v>261</v>
      </c>
      <c r="B226" t="s">
        <v>23</v>
      </c>
      <c r="C226" t="s">
        <v>23</v>
      </c>
      <c r="D226" t="s">
        <v>24</v>
      </c>
      <c r="E226" t="s">
        <v>25</v>
      </c>
      <c r="F226">
        <v>2.4</v>
      </c>
      <c r="G226">
        <v>2.9</v>
      </c>
      <c r="H226" t="s">
        <v>35</v>
      </c>
      <c r="I226" t="s">
        <v>27</v>
      </c>
      <c r="J226" t="s">
        <v>28</v>
      </c>
      <c r="K226" t="s">
        <v>29</v>
      </c>
      <c r="L226" t="s">
        <v>10</v>
      </c>
      <c r="M226" t="s">
        <v>30</v>
      </c>
      <c r="N226" t="s">
        <v>31</v>
      </c>
      <c r="O226" t="s">
        <v>32</v>
      </c>
      <c r="P226" t="s">
        <v>33</v>
      </c>
      <c r="Q226" s="1">
        <v>41759</v>
      </c>
      <c r="R226" s="1">
        <v>41759</v>
      </c>
      <c r="T226" s="1">
        <v>41759</v>
      </c>
      <c r="U226" s="1">
        <v>41759</v>
      </c>
      <c r="V226" s="1">
        <v>41841</v>
      </c>
      <c r="W226">
        <f>IF(YEAR(Table1[[#This Row],[In Service Date]])= 1900, "Not in Service", YEAR(Table1[[#This Row],[In Service Date]]))</f>
        <v>2014</v>
      </c>
    </row>
    <row r="227" spans="1:23" x14ac:dyDescent="0.35">
      <c r="A227" t="s">
        <v>262</v>
      </c>
      <c r="B227" t="s">
        <v>23</v>
      </c>
      <c r="C227" t="s">
        <v>23</v>
      </c>
      <c r="D227" t="s">
        <v>24</v>
      </c>
      <c r="E227" t="s">
        <v>25</v>
      </c>
      <c r="F227">
        <v>15.4</v>
      </c>
      <c r="G227">
        <v>15.4</v>
      </c>
      <c r="H227" t="s">
        <v>35</v>
      </c>
      <c r="I227" t="s">
        <v>27</v>
      </c>
      <c r="J227" t="s">
        <v>28</v>
      </c>
      <c r="K227" t="s">
        <v>29</v>
      </c>
      <c r="L227" t="s">
        <v>10</v>
      </c>
      <c r="M227" t="s">
        <v>30</v>
      </c>
      <c r="N227" t="s">
        <v>31</v>
      </c>
      <c r="O227" t="s">
        <v>32</v>
      </c>
      <c r="P227" t="s">
        <v>33</v>
      </c>
      <c r="Q227" s="1">
        <v>41768</v>
      </c>
      <c r="R227" s="1">
        <v>41768</v>
      </c>
      <c r="T227" s="1">
        <v>42123</v>
      </c>
      <c r="U227" s="1">
        <v>42123</v>
      </c>
      <c r="V227" s="1">
        <v>43964</v>
      </c>
      <c r="W227">
        <f>IF(YEAR(Table1[[#This Row],[In Service Date]])= 1900, "Not in Service", YEAR(Table1[[#This Row],[In Service Date]]))</f>
        <v>2020</v>
      </c>
    </row>
    <row r="228" spans="1:23" x14ac:dyDescent="0.35">
      <c r="A228" t="s">
        <v>263</v>
      </c>
      <c r="B228" t="s">
        <v>23</v>
      </c>
      <c r="C228" t="s">
        <v>23</v>
      </c>
      <c r="D228" t="s">
        <v>24</v>
      </c>
      <c r="E228" t="s">
        <v>25</v>
      </c>
      <c r="F228">
        <v>3.8</v>
      </c>
      <c r="G228">
        <v>5.0999999999999996</v>
      </c>
      <c r="H228" t="s">
        <v>35</v>
      </c>
      <c r="I228" t="s">
        <v>27</v>
      </c>
      <c r="J228" t="s">
        <v>28</v>
      </c>
      <c r="K228" t="s">
        <v>29</v>
      </c>
      <c r="L228" t="s">
        <v>10</v>
      </c>
      <c r="M228" t="s">
        <v>30</v>
      </c>
      <c r="N228" t="s">
        <v>31</v>
      </c>
      <c r="O228" t="s">
        <v>32</v>
      </c>
      <c r="P228" t="s">
        <v>33</v>
      </c>
      <c r="Q228" s="1">
        <v>42557</v>
      </c>
      <c r="R228" s="1">
        <v>42557</v>
      </c>
      <c r="T228" s="1">
        <v>42579</v>
      </c>
      <c r="U228" s="1">
        <v>42579</v>
      </c>
      <c r="V228" s="1">
        <v>42579</v>
      </c>
      <c r="W228">
        <f>IF(YEAR(Table1[[#This Row],[In Service Date]])= 1900, "Not in Service", YEAR(Table1[[#This Row],[In Service Date]]))</f>
        <v>2016</v>
      </c>
    </row>
    <row r="229" spans="1:23" x14ac:dyDescent="0.35">
      <c r="A229" t="s">
        <v>264</v>
      </c>
      <c r="B229" t="s">
        <v>23</v>
      </c>
      <c r="C229" t="s">
        <v>23</v>
      </c>
      <c r="D229" t="s">
        <v>24</v>
      </c>
      <c r="E229" t="s">
        <v>25</v>
      </c>
      <c r="F229">
        <v>3.8</v>
      </c>
      <c r="G229">
        <v>4.0999999999999996</v>
      </c>
      <c r="H229" t="s">
        <v>35</v>
      </c>
      <c r="I229" t="s">
        <v>27</v>
      </c>
      <c r="J229" t="s">
        <v>28</v>
      </c>
      <c r="K229" t="s">
        <v>29</v>
      </c>
      <c r="L229" t="s">
        <v>10</v>
      </c>
      <c r="M229" t="s">
        <v>30</v>
      </c>
      <c r="N229" t="s">
        <v>31</v>
      </c>
      <c r="O229" t="s">
        <v>32</v>
      </c>
      <c r="P229" t="s">
        <v>33</v>
      </c>
      <c r="Q229" s="1">
        <v>42762</v>
      </c>
      <c r="R229" s="1">
        <v>42762</v>
      </c>
      <c r="T229" s="1">
        <v>42767</v>
      </c>
      <c r="U229" s="1">
        <v>42767</v>
      </c>
      <c r="V229" s="1">
        <v>42774</v>
      </c>
      <c r="W229">
        <f>IF(YEAR(Table1[[#This Row],[In Service Date]])= 1900, "Not in Service", YEAR(Table1[[#This Row],[In Service Date]]))</f>
        <v>2017</v>
      </c>
    </row>
    <row r="230" spans="1:23" x14ac:dyDescent="0.35">
      <c r="A230" t="s">
        <v>265</v>
      </c>
      <c r="B230" t="s">
        <v>23</v>
      </c>
      <c r="C230" t="s">
        <v>23</v>
      </c>
      <c r="D230" t="s">
        <v>24</v>
      </c>
      <c r="E230" t="s">
        <v>25</v>
      </c>
      <c r="F230">
        <v>20</v>
      </c>
      <c r="G230">
        <v>20.7</v>
      </c>
      <c r="H230" t="s">
        <v>35</v>
      </c>
      <c r="I230" t="s">
        <v>27</v>
      </c>
      <c r="J230" t="s">
        <v>28</v>
      </c>
      <c r="K230" t="s">
        <v>29</v>
      </c>
      <c r="L230" t="s">
        <v>10</v>
      </c>
      <c r="M230" t="s">
        <v>30</v>
      </c>
      <c r="N230" t="s">
        <v>31</v>
      </c>
      <c r="O230" t="s">
        <v>32</v>
      </c>
      <c r="P230" t="s">
        <v>33</v>
      </c>
      <c r="Q230" s="1">
        <v>43221</v>
      </c>
      <c r="R230" s="1">
        <v>43221</v>
      </c>
      <c r="T230" s="1">
        <v>43245</v>
      </c>
      <c r="U230" s="1">
        <v>43245</v>
      </c>
      <c r="V230" s="1">
        <v>43826</v>
      </c>
      <c r="W230">
        <f>IF(YEAR(Table1[[#This Row],[In Service Date]])= 1900, "Not in Service", YEAR(Table1[[#This Row],[In Service Date]]))</f>
        <v>2019</v>
      </c>
    </row>
    <row r="231" spans="1:23" x14ac:dyDescent="0.35">
      <c r="A231" t="s">
        <v>266</v>
      </c>
      <c r="B231" t="s">
        <v>23</v>
      </c>
      <c r="C231" t="s">
        <v>23</v>
      </c>
      <c r="D231" t="s">
        <v>24</v>
      </c>
      <c r="E231" t="s">
        <v>25</v>
      </c>
      <c r="F231">
        <v>5.8</v>
      </c>
      <c r="G231">
        <v>5.8</v>
      </c>
      <c r="H231" t="s">
        <v>35</v>
      </c>
      <c r="I231" t="s">
        <v>27</v>
      </c>
      <c r="J231" t="s">
        <v>28</v>
      </c>
      <c r="K231" t="s">
        <v>29</v>
      </c>
      <c r="L231" t="s">
        <v>10</v>
      </c>
      <c r="M231" t="s">
        <v>30</v>
      </c>
      <c r="N231" t="s">
        <v>31</v>
      </c>
      <c r="O231" t="s">
        <v>32</v>
      </c>
      <c r="P231" t="s">
        <v>33</v>
      </c>
      <c r="Q231" s="1">
        <v>42766</v>
      </c>
      <c r="R231" s="1">
        <v>42766</v>
      </c>
      <c r="T231" s="1">
        <v>42769</v>
      </c>
      <c r="U231" s="1">
        <v>42769</v>
      </c>
      <c r="V231" s="1">
        <v>42774</v>
      </c>
      <c r="W231">
        <f>IF(YEAR(Table1[[#This Row],[In Service Date]])= 1900, "Not in Service", YEAR(Table1[[#This Row],[In Service Date]]))</f>
        <v>2017</v>
      </c>
    </row>
    <row r="232" spans="1:23" x14ac:dyDescent="0.35">
      <c r="A232" t="s">
        <v>267</v>
      </c>
      <c r="B232" t="s">
        <v>23</v>
      </c>
      <c r="C232" t="s">
        <v>23</v>
      </c>
      <c r="D232" t="s">
        <v>24</v>
      </c>
      <c r="E232" t="s">
        <v>25</v>
      </c>
      <c r="F232">
        <v>7.6</v>
      </c>
      <c r="G232">
        <v>7.8</v>
      </c>
      <c r="H232" t="s">
        <v>35</v>
      </c>
      <c r="I232" t="s">
        <v>27</v>
      </c>
      <c r="J232" t="s">
        <v>28</v>
      </c>
      <c r="K232" t="s">
        <v>29</v>
      </c>
      <c r="L232" t="s">
        <v>10</v>
      </c>
      <c r="M232" t="s">
        <v>30</v>
      </c>
      <c r="N232" t="s">
        <v>31</v>
      </c>
      <c r="O232" t="s">
        <v>32</v>
      </c>
      <c r="P232" t="s">
        <v>33</v>
      </c>
      <c r="Q232" s="1">
        <v>43672</v>
      </c>
      <c r="R232" s="1">
        <v>43672</v>
      </c>
      <c r="T232" s="1">
        <v>43693</v>
      </c>
      <c r="U232" s="1">
        <v>43693</v>
      </c>
      <c r="V232" s="1">
        <v>43717</v>
      </c>
      <c r="W232">
        <f>IF(YEAR(Table1[[#This Row],[In Service Date]])= 1900, "Not in Service", YEAR(Table1[[#This Row],[In Service Date]]))</f>
        <v>2019</v>
      </c>
    </row>
    <row r="233" spans="1:23" x14ac:dyDescent="0.35">
      <c r="A233" t="s">
        <v>268</v>
      </c>
      <c r="B233" t="s">
        <v>23</v>
      </c>
      <c r="C233" t="s">
        <v>23</v>
      </c>
      <c r="D233" t="s">
        <v>24</v>
      </c>
      <c r="E233" t="s">
        <v>25</v>
      </c>
      <c r="F233">
        <v>20</v>
      </c>
      <c r="G233">
        <v>21</v>
      </c>
      <c r="H233" t="s">
        <v>44</v>
      </c>
      <c r="I233" t="s">
        <v>27</v>
      </c>
      <c r="J233" t="s">
        <v>28</v>
      </c>
      <c r="K233" t="s">
        <v>29</v>
      </c>
      <c r="L233" t="s">
        <v>10</v>
      </c>
      <c r="M233" t="s">
        <v>30</v>
      </c>
      <c r="N233" t="s">
        <v>31</v>
      </c>
      <c r="O233" t="s">
        <v>32</v>
      </c>
      <c r="P233" t="s">
        <v>33</v>
      </c>
      <c r="Q233" s="1">
        <v>41768</v>
      </c>
      <c r="R233" s="1">
        <v>41768</v>
      </c>
      <c r="T233" s="1">
        <v>42123</v>
      </c>
      <c r="U233" s="1">
        <v>42123</v>
      </c>
      <c r="V233" s="1">
        <v>42130</v>
      </c>
      <c r="W233">
        <f>IF(YEAR(Table1[[#This Row],[In Service Date]])= 1900, "Not in Service", YEAR(Table1[[#This Row],[In Service Date]]))</f>
        <v>2015</v>
      </c>
    </row>
    <row r="234" spans="1:23" x14ac:dyDescent="0.35">
      <c r="A234" t="s">
        <v>269</v>
      </c>
      <c r="B234" t="s">
        <v>23</v>
      </c>
      <c r="C234" t="s">
        <v>23</v>
      </c>
      <c r="D234" t="s">
        <v>24</v>
      </c>
      <c r="E234" t="s">
        <v>25</v>
      </c>
      <c r="F234">
        <v>25.1</v>
      </c>
      <c r="G234">
        <v>29.7</v>
      </c>
      <c r="H234" t="s">
        <v>35</v>
      </c>
      <c r="I234" t="s">
        <v>27</v>
      </c>
      <c r="J234" t="s">
        <v>28</v>
      </c>
      <c r="K234" t="s">
        <v>29</v>
      </c>
      <c r="L234" t="s">
        <v>10</v>
      </c>
      <c r="M234" t="s">
        <v>30</v>
      </c>
      <c r="N234" t="s">
        <v>31</v>
      </c>
      <c r="O234" t="s">
        <v>32</v>
      </c>
      <c r="P234" t="s">
        <v>33</v>
      </c>
      <c r="Q234" s="1">
        <v>41176</v>
      </c>
      <c r="R234" s="1">
        <v>41176</v>
      </c>
      <c r="T234" s="1">
        <v>41184</v>
      </c>
      <c r="U234" s="1">
        <v>41184</v>
      </c>
      <c r="V234" s="1">
        <v>41227</v>
      </c>
      <c r="W234">
        <f>IF(YEAR(Table1[[#This Row],[In Service Date]])= 1900, "Not in Service", YEAR(Table1[[#This Row],[In Service Date]]))</f>
        <v>2012</v>
      </c>
    </row>
    <row r="235" spans="1:23" x14ac:dyDescent="0.35">
      <c r="A235" t="s">
        <v>270</v>
      </c>
      <c r="B235" t="s">
        <v>23</v>
      </c>
      <c r="C235" t="s">
        <v>23</v>
      </c>
      <c r="D235" t="s">
        <v>24</v>
      </c>
      <c r="E235" t="s">
        <v>25</v>
      </c>
      <c r="F235">
        <v>23.3</v>
      </c>
      <c r="G235">
        <v>23.3</v>
      </c>
      <c r="H235" t="s">
        <v>35</v>
      </c>
      <c r="I235" t="s">
        <v>27</v>
      </c>
      <c r="J235" t="s">
        <v>28</v>
      </c>
      <c r="K235" t="s">
        <v>29</v>
      </c>
      <c r="L235" t="s">
        <v>10</v>
      </c>
      <c r="M235" t="s">
        <v>30</v>
      </c>
      <c r="N235" t="s">
        <v>31</v>
      </c>
      <c r="O235" t="s">
        <v>32</v>
      </c>
      <c r="P235" t="s">
        <v>33</v>
      </c>
      <c r="Q235" s="1">
        <v>43119</v>
      </c>
      <c r="R235" s="1">
        <v>43119</v>
      </c>
      <c r="T235" s="1">
        <v>43157</v>
      </c>
      <c r="U235" s="1">
        <v>43157</v>
      </c>
      <c r="V235" s="1">
        <v>43161</v>
      </c>
      <c r="W235">
        <f>IF(YEAR(Table1[[#This Row],[In Service Date]])= 1900, "Not in Service", YEAR(Table1[[#This Row],[In Service Date]]))</f>
        <v>2018</v>
      </c>
    </row>
    <row r="236" spans="1:23" x14ac:dyDescent="0.35">
      <c r="A236" t="s">
        <v>271</v>
      </c>
      <c r="B236" t="s">
        <v>23</v>
      </c>
      <c r="C236" t="s">
        <v>23</v>
      </c>
      <c r="D236" t="s">
        <v>24</v>
      </c>
      <c r="E236" t="s">
        <v>77</v>
      </c>
      <c r="F236">
        <v>14.28</v>
      </c>
      <c r="G236">
        <v>16.98</v>
      </c>
      <c r="H236" t="s">
        <v>35</v>
      </c>
      <c r="I236" t="s">
        <v>27</v>
      </c>
      <c r="J236" t="s">
        <v>28</v>
      </c>
      <c r="K236" t="s">
        <v>29</v>
      </c>
      <c r="L236" t="s">
        <v>10</v>
      </c>
      <c r="M236" t="s">
        <v>30</v>
      </c>
      <c r="N236" t="s">
        <v>31</v>
      </c>
      <c r="O236" t="s">
        <v>32</v>
      </c>
      <c r="P236" t="s">
        <v>33</v>
      </c>
      <c r="Q236" s="1">
        <v>45112</v>
      </c>
      <c r="R236" s="1">
        <v>45112</v>
      </c>
      <c r="S236" s="1">
        <v>45180</v>
      </c>
      <c r="T236" s="1">
        <v>45180</v>
      </c>
      <c r="U236" s="1">
        <v>45180</v>
      </c>
      <c r="V236" s="1">
        <v>45204</v>
      </c>
      <c r="W236">
        <f>IF(YEAR(Table1[[#This Row],[In Service Date]])= 1900, "Not in Service", YEAR(Table1[[#This Row],[In Service Date]]))</f>
        <v>2023</v>
      </c>
    </row>
    <row r="237" spans="1:23" x14ac:dyDescent="0.35">
      <c r="A237" t="s">
        <v>272</v>
      </c>
      <c r="B237" t="s">
        <v>23</v>
      </c>
      <c r="C237" t="s">
        <v>23</v>
      </c>
      <c r="D237" t="s">
        <v>24</v>
      </c>
      <c r="E237" t="s">
        <v>25</v>
      </c>
      <c r="F237">
        <v>11.31</v>
      </c>
      <c r="G237">
        <v>16.38</v>
      </c>
      <c r="H237" t="s">
        <v>26</v>
      </c>
      <c r="I237" t="s">
        <v>27</v>
      </c>
      <c r="J237" t="s">
        <v>28</v>
      </c>
      <c r="K237" t="s">
        <v>29</v>
      </c>
      <c r="L237" t="s">
        <v>10</v>
      </c>
      <c r="M237" t="s">
        <v>30</v>
      </c>
      <c r="N237" t="s">
        <v>31</v>
      </c>
      <c r="O237" t="s">
        <v>32</v>
      </c>
      <c r="P237" t="s">
        <v>33</v>
      </c>
      <c r="Q237" s="1">
        <v>45538</v>
      </c>
      <c r="R237" s="1">
        <v>45538</v>
      </c>
      <c r="S237" s="1">
        <v>45546</v>
      </c>
      <c r="T237" s="1">
        <v>45546</v>
      </c>
      <c r="U237" s="1">
        <v>45546</v>
      </c>
      <c r="V237" s="1">
        <v>45596</v>
      </c>
      <c r="W237">
        <f>IF(YEAR(Table1[[#This Row],[In Service Date]])= 1900, "Not in Service", YEAR(Table1[[#This Row],[In Service Date]]))</f>
        <v>2024</v>
      </c>
    </row>
    <row r="238" spans="1:23" x14ac:dyDescent="0.35">
      <c r="A238" t="s">
        <v>273</v>
      </c>
      <c r="B238" t="s">
        <v>23</v>
      </c>
      <c r="C238" t="s">
        <v>23</v>
      </c>
      <c r="D238" t="s">
        <v>24</v>
      </c>
      <c r="E238" t="s">
        <v>25</v>
      </c>
      <c r="F238">
        <v>25.52</v>
      </c>
      <c r="G238">
        <v>32.119999999999997</v>
      </c>
      <c r="H238" t="s">
        <v>35</v>
      </c>
      <c r="I238" t="s">
        <v>27</v>
      </c>
      <c r="J238" t="s">
        <v>28</v>
      </c>
      <c r="K238" t="s">
        <v>29</v>
      </c>
      <c r="L238" t="s">
        <v>10</v>
      </c>
      <c r="M238" t="s">
        <v>30</v>
      </c>
      <c r="N238" t="s">
        <v>31</v>
      </c>
      <c r="O238" t="s">
        <v>32</v>
      </c>
      <c r="P238" t="s">
        <v>33</v>
      </c>
      <c r="Q238" s="1">
        <v>44824</v>
      </c>
      <c r="R238" s="1">
        <v>44824</v>
      </c>
      <c r="S238" s="1">
        <v>44881</v>
      </c>
      <c r="T238" s="1">
        <v>44883</v>
      </c>
      <c r="U238" s="1">
        <v>44883</v>
      </c>
      <c r="V238" s="1">
        <v>44946</v>
      </c>
      <c r="W238">
        <f>IF(YEAR(Table1[[#This Row],[In Service Date]])= 1900, "Not in Service", YEAR(Table1[[#This Row],[In Service Date]]))</f>
        <v>2023</v>
      </c>
    </row>
    <row r="239" spans="1:23" x14ac:dyDescent="0.35">
      <c r="A239" t="s">
        <v>274</v>
      </c>
      <c r="B239" t="s">
        <v>23</v>
      </c>
      <c r="C239" t="s">
        <v>23</v>
      </c>
      <c r="D239" t="s">
        <v>24</v>
      </c>
      <c r="E239" t="s">
        <v>77</v>
      </c>
      <c r="F239">
        <v>34.72</v>
      </c>
      <c r="G239">
        <v>39.82</v>
      </c>
      <c r="H239" t="s">
        <v>35</v>
      </c>
      <c r="I239" t="s">
        <v>27</v>
      </c>
      <c r="J239" t="s">
        <v>28</v>
      </c>
      <c r="K239" t="s">
        <v>29</v>
      </c>
      <c r="L239" t="s">
        <v>10</v>
      </c>
      <c r="M239" t="s">
        <v>30</v>
      </c>
      <c r="N239" t="s">
        <v>31</v>
      </c>
      <c r="O239" t="s">
        <v>32</v>
      </c>
      <c r="P239" t="s">
        <v>33</v>
      </c>
      <c r="Q239" s="1">
        <v>45156</v>
      </c>
      <c r="R239" s="1">
        <v>45156</v>
      </c>
      <c r="S239" s="1">
        <v>45161</v>
      </c>
      <c r="T239" s="1">
        <v>44993</v>
      </c>
      <c r="U239" s="1">
        <v>44993</v>
      </c>
      <c r="V239" s="1">
        <v>45167</v>
      </c>
      <c r="W239">
        <f>IF(YEAR(Table1[[#This Row],[In Service Date]])= 1900, "Not in Service", YEAR(Table1[[#This Row],[In Service Date]]))</f>
        <v>2023</v>
      </c>
    </row>
    <row r="240" spans="1:23" x14ac:dyDescent="0.35">
      <c r="A240" t="s">
        <v>275</v>
      </c>
      <c r="B240" t="s">
        <v>23</v>
      </c>
      <c r="C240" t="s">
        <v>23</v>
      </c>
      <c r="D240" t="s">
        <v>24</v>
      </c>
      <c r="E240" t="s">
        <v>25</v>
      </c>
      <c r="F240">
        <v>12.76</v>
      </c>
      <c r="G240">
        <v>19.36</v>
      </c>
      <c r="H240" t="s">
        <v>35</v>
      </c>
      <c r="I240" t="s">
        <v>27</v>
      </c>
      <c r="J240" t="s">
        <v>28</v>
      </c>
      <c r="K240" t="s">
        <v>29</v>
      </c>
      <c r="L240" t="s">
        <v>10</v>
      </c>
      <c r="M240" t="s">
        <v>30</v>
      </c>
      <c r="N240" t="s">
        <v>31</v>
      </c>
      <c r="O240" t="s">
        <v>32</v>
      </c>
      <c r="P240" t="s">
        <v>33</v>
      </c>
      <c r="Q240" s="1">
        <v>45968</v>
      </c>
      <c r="R240" s="1">
        <v>45968</v>
      </c>
      <c r="S240" s="1">
        <v>45974</v>
      </c>
      <c r="T240" s="1">
        <v>45974</v>
      </c>
      <c r="U240" s="1">
        <v>45974</v>
      </c>
      <c r="V240" s="1">
        <v>46027</v>
      </c>
      <c r="W240">
        <f>IF(YEAR(Table1[[#This Row],[In Service Date]])= 1900, "Not in Service", YEAR(Table1[[#This Row],[In Service Date]]))</f>
        <v>2026</v>
      </c>
    </row>
    <row r="241" spans="1:23" x14ac:dyDescent="0.35">
      <c r="A241" t="s">
        <v>276</v>
      </c>
      <c r="B241" t="s">
        <v>23</v>
      </c>
      <c r="C241" t="s">
        <v>23</v>
      </c>
      <c r="D241" t="s">
        <v>24</v>
      </c>
      <c r="E241" t="s">
        <v>77</v>
      </c>
      <c r="F241">
        <v>19.86</v>
      </c>
      <c r="G241">
        <v>23.77</v>
      </c>
      <c r="H241" t="s">
        <v>35</v>
      </c>
      <c r="I241" t="s">
        <v>27</v>
      </c>
      <c r="J241" t="s">
        <v>28</v>
      </c>
      <c r="K241" t="s">
        <v>29</v>
      </c>
      <c r="L241" t="s">
        <v>10</v>
      </c>
      <c r="M241" t="s">
        <v>30</v>
      </c>
      <c r="N241" t="s">
        <v>31</v>
      </c>
      <c r="O241" t="s">
        <v>32</v>
      </c>
      <c r="P241" t="s">
        <v>33</v>
      </c>
      <c r="Q241" s="1">
        <v>45322</v>
      </c>
      <c r="R241" s="1">
        <v>45317</v>
      </c>
      <c r="S241" s="1">
        <v>45323</v>
      </c>
      <c r="T241" s="1">
        <v>45429</v>
      </c>
      <c r="U241" s="1">
        <v>45429</v>
      </c>
      <c r="V241" s="1">
        <v>45468</v>
      </c>
      <c r="W241">
        <f>IF(YEAR(Table1[[#This Row],[In Service Date]])= 1900, "Not in Service", YEAR(Table1[[#This Row],[In Service Date]]))</f>
        <v>2024</v>
      </c>
    </row>
    <row r="242" spans="1:23" x14ac:dyDescent="0.35">
      <c r="A242" t="s">
        <v>277</v>
      </c>
      <c r="B242" t="s">
        <v>23</v>
      </c>
      <c r="C242" t="s">
        <v>23</v>
      </c>
      <c r="D242" t="s">
        <v>24</v>
      </c>
      <c r="E242" t="s">
        <v>25</v>
      </c>
      <c r="F242">
        <v>4.6399999999999997</v>
      </c>
      <c r="G242">
        <v>5.84</v>
      </c>
      <c r="H242" t="s">
        <v>35</v>
      </c>
      <c r="I242" t="s">
        <v>27</v>
      </c>
      <c r="J242" t="s">
        <v>28</v>
      </c>
      <c r="K242" t="s">
        <v>29</v>
      </c>
      <c r="L242" t="s">
        <v>10</v>
      </c>
      <c r="M242" t="s">
        <v>30</v>
      </c>
      <c r="N242" t="s">
        <v>31</v>
      </c>
      <c r="O242" t="s">
        <v>32</v>
      </c>
      <c r="P242" t="s">
        <v>33</v>
      </c>
      <c r="Q242" s="1">
        <v>44900</v>
      </c>
      <c r="R242" s="1">
        <v>44900</v>
      </c>
      <c r="S242" s="1">
        <v>44902</v>
      </c>
      <c r="T242" s="1">
        <v>44902</v>
      </c>
      <c r="U242" s="1">
        <v>44902</v>
      </c>
      <c r="V242" s="1">
        <v>44566</v>
      </c>
      <c r="W242">
        <f>IF(YEAR(Table1[[#This Row],[In Service Date]])= 1900, "Not in Service", YEAR(Table1[[#This Row],[In Service Date]]))</f>
        <v>2022</v>
      </c>
    </row>
    <row r="243" spans="1:23" x14ac:dyDescent="0.35">
      <c r="A243" t="s">
        <v>278</v>
      </c>
      <c r="B243" t="s">
        <v>23</v>
      </c>
      <c r="C243" t="s">
        <v>23</v>
      </c>
      <c r="D243" t="s">
        <v>24</v>
      </c>
      <c r="E243" t="s">
        <v>25</v>
      </c>
      <c r="F243">
        <v>6.09</v>
      </c>
      <c r="G243">
        <v>8.5050000000000008</v>
      </c>
      <c r="H243" t="s">
        <v>35</v>
      </c>
      <c r="I243" t="s">
        <v>27</v>
      </c>
      <c r="J243" t="s">
        <v>28</v>
      </c>
      <c r="K243" t="s">
        <v>29</v>
      </c>
      <c r="L243" t="s">
        <v>10</v>
      </c>
      <c r="M243" t="s">
        <v>30</v>
      </c>
      <c r="N243" t="s">
        <v>31</v>
      </c>
      <c r="O243" t="s">
        <v>32</v>
      </c>
      <c r="P243" t="s">
        <v>33</v>
      </c>
      <c r="Q243" s="1">
        <v>45195</v>
      </c>
      <c r="R243" s="1">
        <v>45191</v>
      </c>
      <c r="S243" s="1">
        <v>45209</v>
      </c>
      <c r="T243" s="1">
        <v>45209</v>
      </c>
      <c r="U243" s="1">
        <v>45209</v>
      </c>
      <c r="V243" s="1">
        <v>45300</v>
      </c>
      <c r="W243">
        <f>IF(YEAR(Table1[[#This Row],[In Service Date]])= 1900, "Not in Service", YEAR(Table1[[#This Row],[In Service Date]]))</f>
        <v>2024</v>
      </c>
    </row>
    <row r="244" spans="1:23" x14ac:dyDescent="0.35">
      <c r="A244" t="s">
        <v>279</v>
      </c>
      <c r="B244" t="s">
        <v>23</v>
      </c>
      <c r="C244" t="s">
        <v>23</v>
      </c>
      <c r="D244" t="s">
        <v>24</v>
      </c>
      <c r="E244" t="s">
        <v>25</v>
      </c>
      <c r="F244">
        <v>15.95</v>
      </c>
      <c r="G244">
        <v>20.074999999999999</v>
      </c>
      <c r="H244" t="s">
        <v>35</v>
      </c>
      <c r="I244" t="s">
        <v>27</v>
      </c>
      <c r="J244" t="s">
        <v>28</v>
      </c>
      <c r="K244" t="s">
        <v>29</v>
      </c>
      <c r="L244" t="s">
        <v>10</v>
      </c>
      <c r="M244" t="s">
        <v>30</v>
      </c>
      <c r="N244" t="s">
        <v>31</v>
      </c>
      <c r="O244" t="s">
        <v>32</v>
      </c>
      <c r="P244" t="s">
        <v>33</v>
      </c>
      <c r="Q244" s="1">
        <v>45113</v>
      </c>
      <c r="R244" s="1">
        <v>45112</v>
      </c>
      <c r="S244" s="1">
        <v>45119</v>
      </c>
      <c r="T244" s="1">
        <v>45125</v>
      </c>
      <c r="U244" s="1">
        <v>45125</v>
      </c>
      <c r="V244" s="1">
        <v>45215</v>
      </c>
      <c r="W244">
        <f>IF(YEAR(Table1[[#This Row],[In Service Date]])= 1900, "Not in Service", YEAR(Table1[[#This Row],[In Service Date]]))</f>
        <v>2023</v>
      </c>
    </row>
    <row r="245" spans="1:23" x14ac:dyDescent="0.35">
      <c r="A245" t="s">
        <v>280</v>
      </c>
      <c r="B245" t="s">
        <v>23</v>
      </c>
      <c r="C245" t="s">
        <v>281</v>
      </c>
      <c r="D245" t="s">
        <v>24</v>
      </c>
      <c r="E245" t="s">
        <v>25</v>
      </c>
      <c r="F245">
        <v>17.399999999999999</v>
      </c>
      <c r="G245">
        <v>21.6</v>
      </c>
      <c r="H245" t="s">
        <v>35</v>
      </c>
      <c r="I245" t="s">
        <v>27</v>
      </c>
      <c r="J245" t="s">
        <v>28</v>
      </c>
      <c r="K245" t="s">
        <v>29</v>
      </c>
      <c r="L245" t="s">
        <v>10</v>
      </c>
      <c r="M245" t="s">
        <v>30</v>
      </c>
      <c r="N245" t="s">
        <v>31</v>
      </c>
      <c r="O245" t="s">
        <v>32</v>
      </c>
      <c r="P245" t="s">
        <v>33</v>
      </c>
      <c r="Q245" s="1">
        <v>44645</v>
      </c>
      <c r="R245" s="1">
        <v>44645</v>
      </c>
      <c r="S245" s="1">
        <v>44673</v>
      </c>
      <c r="T245" s="1">
        <v>44655</v>
      </c>
      <c r="U245" s="1">
        <v>44655</v>
      </c>
      <c r="V245" s="1">
        <v>44785</v>
      </c>
      <c r="W245">
        <f>IF(YEAR(Table1[[#This Row],[In Service Date]])= 1900, "Not in Service", YEAR(Table1[[#This Row],[In Service Date]]))</f>
        <v>2022</v>
      </c>
    </row>
    <row r="246" spans="1:23" x14ac:dyDescent="0.35">
      <c r="A246" t="s">
        <v>282</v>
      </c>
      <c r="B246" t="s">
        <v>23</v>
      </c>
      <c r="C246" t="s">
        <v>23</v>
      </c>
      <c r="D246" t="s">
        <v>24</v>
      </c>
      <c r="E246" t="s">
        <v>25</v>
      </c>
      <c r="F246">
        <v>9.86</v>
      </c>
      <c r="G246">
        <v>12.41</v>
      </c>
      <c r="H246" t="s">
        <v>35</v>
      </c>
      <c r="I246" t="s">
        <v>27</v>
      </c>
      <c r="J246" t="s">
        <v>28</v>
      </c>
      <c r="K246" t="s">
        <v>29</v>
      </c>
      <c r="L246" t="s">
        <v>10</v>
      </c>
      <c r="M246" t="s">
        <v>30</v>
      </c>
      <c r="N246" t="s">
        <v>31</v>
      </c>
      <c r="O246" t="s">
        <v>32</v>
      </c>
      <c r="P246" t="s">
        <v>33</v>
      </c>
      <c r="Q246" s="1">
        <v>45077</v>
      </c>
      <c r="R246" s="1">
        <v>45077</v>
      </c>
      <c r="S246" s="1">
        <v>45078</v>
      </c>
      <c r="T246" s="1">
        <v>45078</v>
      </c>
      <c r="U246" s="1">
        <v>45078</v>
      </c>
      <c r="V246" s="1">
        <v>45168</v>
      </c>
      <c r="W246">
        <f>IF(YEAR(Table1[[#This Row],[In Service Date]])= 1900, "Not in Service", YEAR(Table1[[#This Row],[In Service Date]]))</f>
        <v>2023</v>
      </c>
    </row>
    <row r="247" spans="1:23" x14ac:dyDescent="0.35">
      <c r="A247" t="s">
        <v>283</v>
      </c>
      <c r="B247" t="s">
        <v>23</v>
      </c>
      <c r="C247" t="s">
        <v>23</v>
      </c>
      <c r="D247" t="s">
        <v>24</v>
      </c>
      <c r="E247" t="s">
        <v>25</v>
      </c>
      <c r="F247">
        <v>9.6</v>
      </c>
      <c r="G247">
        <v>9.6</v>
      </c>
      <c r="H247" t="s">
        <v>35</v>
      </c>
      <c r="I247" t="s">
        <v>27</v>
      </c>
      <c r="J247" t="s">
        <v>28</v>
      </c>
      <c r="K247" t="s">
        <v>29</v>
      </c>
      <c r="L247" t="s">
        <v>10</v>
      </c>
      <c r="M247" t="s">
        <v>30</v>
      </c>
      <c r="N247" t="s">
        <v>31</v>
      </c>
      <c r="O247" t="s">
        <v>32</v>
      </c>
      <c r="P247" t="s">
        <v>33</v>
      </c>
      <c r="Q247" s="1">
        <v>43647</v>
      </c>
      <c r="R247" s="1">
        <v>43647</v>
      </c>
      <c r="T247" s="1">
        <v>43661</v>
      </c>
      <c r="U247" s="1">
        <v>43661</v>
      </c>
      <c r="V247" s="1">
        <v>43697</v>
      </c>
      <c r="W247">
        <f>IF(YEAR(Table1[[#This Row],[In Service Date]])= 1900, "Not in Service", YEAR(Table1[[#This Row],[In Service Date]]))</f>
        <v>2019</v>
      </c>
    </row>
    <row r="248" spans="1:23" x14ac:dyDescent="0.35">
      <c r="A248" t="s">
        <v>284</v>
      </c>
      <c r="B248" t="s">
        <v>23</v>
      </c>
      <c r="C248" t="s">
        <v>23</v>
      </c>
      <c r="D248" t="s">
        <v>24</v>
      </c>
      <c r="E248" t="s">
        <v>25</v>
      </c>
      <c r="F248">
        <v>8.1199999999999992</v>
      </c>
      <c r="G248">
        <v>11.34</v>
      </c>
      <c r="H248" t="s">
        <v>35</v>
      </c>
      <c r="I248" t="s">
        <v>27</v>
      </c>
      <c r="J248" t="s">
        <v>28</v>
      </c>
      <c r="K248" t="s">
        <v>29</v>
      </c>
      <c r="L248" t="s">
        <v>10</v>
      </c>
      <c r="M248" t="s">
        <v>30</v>
      </c>
      <c r="N248" t="s">
        <v>31</v>
      </c>
      <c r="O248" t="s">
        <v>32</v>
      </c>
      <c r="P248" t="s">
        <v>33</v>
      </c>
      <c r="Q248" s="1">
        <v>45152</v>
      </c>
      <c r="R248" s="1">
        <v>45147</v>
      </c>
      <c r="S248" s="1">
        <v>45154</v>
      </c>
      <c r="T248" s="1">
        <v>45154</v>
      </c>
      <c r="U248" s="1">
        <v>45154</v>
      </c>
      <c r="V248" s="1">
        <v>45233</v>
      </c>
      <c r="W248">
        <f>IF(YEAR(Table1[[#This Row],[In Service Date]])= 1900, "Not in Service", YEAR(Table1[[#This Row],[In Service Date]]))</f>
        <v>2023</v>
      </c>
    </row>
    <row r="249" spans="1:23" x14ac:dyDescent="0.35">
      <c r="A249" t="s">
        <v>285</v>
      </c>
      <c r="B249" t="s">
        <v>23</v>
      </c>
      <c r="C249" t="s">
        <v>23</v>
      </c>
      <c r="D249" t="s">
        <v>24</v>
      </c>
      <c r="E249" t="s">
        <v>25</v>
      </c>
      <c r="F249">
        <v>15.08</v>
      </c>
      <c r="G249">
        <v>22.36</v>
      </c>
      <c r="H249" t="s">
        <v>35</v>
      </c>
      <c r="I249" t="s">
        <v>27</v>
      </c>
      <c r="J249" t="s">
        <v>28</v>
      </c>
      <c r="K249" t="s">
        <v>29</v>
      </c>
      <c r="L249" t="s">
        <v>10</v>
      </c>
      <c r="M249" t="s">
        <v>30</v>
      </c>
      <c r="N249" t="s">
        <v>31</v>
      </c>
      <c r="O249" t="s">
        <v>32</v>
      </c>
      <c r="P249" t="s">
        <v>33</v>
      </c>
      <c r="Q249" s="1">
        <v>45769</v>
      </c>
      <c r="R249" s="1">
        <v>45769</v>
      </c>
      <c r="S249" s="1">
        <v>45784</v>
      </c>
      <c r="T249" s="1">
        <v>45784</v>
      </c>
      <c r="U249" s="1">
        <v>45784</v>
      </c>
      <c r="V249" s="1">
        <v>45817</v>
      </c>
      <c r="W249">
        <f>IF(YEAR(Table1[[#This Row],[In Service Date]])= 1900, "Not in Service", YEAR(Table1[[#This Row],[In Service Date]]))</f>
        <v>2025</v>
      </c>
    </row>
    <row r="250" spans="1:23" x14ac:dyDescent="0.35">
      <c r="A250" t="s">
        <v>286</v>
      </c>
      <c r="B250" t="s">
        <v>23</v>
      </c>
      <c r="C250" t="s">
        <v>23</v>
      </c>
      <c r="D250" t="s">
        <v>24</v>
      </c>
      <c r="E250" t="s">
        <v>25</v>
      </c>
      <c r="F250">
        <v>13.9</v>
      </c>
      <c r="G250">
        <v>13.9</v>
      </c>
      <c r="H250" t="s">
        <v>26</v>
      </c>
      <c r="I250" t="s">
        <v>27</v>
      </c>
      <c r="J250" t="s">
        <v>28</v>
      </c>
      <c r="K250" t="s">
        <v>29</v>
      </c>
      <c r="L250" t="s">
        <v>10</v>
      </c>
      <c r="M250" t="s">
        <v>30</v>
      </c>
      <c r="N250" t="s">
        <v>31</v>
      </c>
      <c r="O250" t="s">
        <v>32</v>
      </c>
      <c r="P250" t="s">
        <v>33</v>
      </c>
      <c r="Q250" s="1">
        <v>43871</v>
      </c>
      <c r="R250" s="1">
        <v>43871</v>
      </c>
      <c r="U250" s="1">
        <v>36526</v>
      </c>
      <c r="V250" s="1">
        <v>43909</v>
      </c>
      <c r="W250">
        <f>IF(YEAR(Table1[[#This Row],[In Service Date]])= 1900, "Not in Service", YEAR(Table1[[#This Row],[In Service Date]]))</f>
        <v>2020</v>
      </c>
    </row>
    <row r="251" spans="1:23" x14ac:dyDescent="0.35">
      <c r="A251" t="s">
        <v>287</v>
      </c>
      <c r="B251" t="s">
        <v>23</v>
      </c>
      <c r="C251" t="s">
        <v>23</v>
      </c>
      <c r="D251" t="s">
        <v>24</v>
      </c>
      <c r="E251" t="s">
        <v>25</v>
      </c>
      <c r="F251">
        <v>12.76</v>
      </c>
      <c r="G251">
        <v>16.059999999999999</v>
      </c>
      <c r="H251" t="s">
        <v>35</v>
      </c>
      <c r="I251" t="s">
        <v>27</v>
      </c>
      <c r="J251" t="s">
        <v>28</v>
      </c>
      <c r="K251" t="s">
        <v>29</v>
      </c>
      <c r="L251" t="s">
        <v>10</v>
      </c>
      <c r="M251" t="s">
        <v>30</v>
      </c>
      <c r="N251" t="s">
        <v>31</v>
      </c>
      <c r="O251" t="s">
        <v>32</v>
      </c>
      <c r="P251" t="s">
        <v>33</v>
      </c>
      <c r="Q251" s="1">
        <v>44847</v>
      </c>
      <c r="R251" s="1">
        <v>44847</v>
      </c>
      <c r="S251" s="1">
        <v>44881</v>
      </c>
      <c r="T251" s="1">
        <v>44881</v>
      </c>
      <c r="U251" s="1">
        <v>44881</v>
      </c>
      <c r="V251" s="1">
        <v>44922</v>
      </c>
      <c r="W251">
        <f>IF(YEAR(Table1[[#This Row],[In Service Date]])= 1900, "Not in Service", YEAR(Table1[[#This Row],[In Service Date]]))</f>
        <v>2022</v>
      </c>
    </row>
    <row r="252" spans="1:23" x14ac:dyDescent="0.35">
      <c r="A252" t="s">
        <v>288</v>
      </c>
      <c r="B252" t="s">
        <v>23</v>
      </c>
      <c r="C252" t="s">
        <v>23</v>
      </c>
      <c r="D252" t="s">
        <v>24</v>
      </c>
      <c r="E252" t="s">
        <v>25</v>
      </c>
      <c r="F252">
        <v>20</v>
      </c>
      <c r="G252">
        <v>26</v>
      </c>
      <c r="H252" t="s">
        <v>35</v>
      </c>
      <c r="I252" t="s">
        <v>27</v>
      </c>
      <c r="J252" t="s">
        <v>28</v>
      </c>
      <c r="K252" t="s">
        <v>29</v>
      </c>
      <c r="L252" t="s">
        <v>10</v>
      </c>
      <c r="M252" t="s">
        <v>30</v>
      </c>
      <c r="N252" t="s">
        <v>31</v>
      </c>
      <c r="O252" t="s">
        <v>32</v>
      </c>
      <c r="P252" t="s">
        <v>33</v>
      </c>
      <c r="Q252" s="1">
        <v>44174</v>
      </c>
      <c r="R252" s="1">
        <v>44172</v>
      </c>
      <c r="S252" s="1">
        <v>44180</v>
      </c>
      <c r="T252" s="1">
        <v>44239</v>
      </c>
      <c r="U252" s="1">
        <v>44239</v>
      </c>
      <c r="V252" s="1">
        <v>44333</v>
      </c>
      <c r="W252">
        <f>IF(YEAR(Table1[[#This Row],[In Service Date]])= 1900, "Not in Service", YEAR(Table1[[#This Row],[In Service Date]]))</f>
        <v>2021</v>
      </c>
    </row>
    <row r="253" spans="1:23" x14ac:dyDescent="0.35">
      <c r="A253" t="s">
        <v>289</v>
      </c>
      <c r="B253" t="s">
        <v>23</v>
      </c>
      <c r="C253" t="s">
        <v>23</v>
      </c>
      <c r="D253" t="s">
        <v>24</v>
      </c>
      <c r="E253" t="s">
        <v>77</v>
      </c>
      <c r="F253">
        <v>33.5</v>
      </c>
      <c r="G253">
        <v>39.630000000000003</v>
      </c>
      <c r="H253" t="s">
        <v>35</v>
      </c>
      <c r="I253" t="s">
        <v>27</v>
      </c>
      <c r="J253" t="s">
        <v>28</v>
      </c>
      <c r="K253" t="s">
        <v>29</v>
      </c>
      <c r="L253" t="s">
        <v>10</v>
      </c>
      <c r="M253" t="s">
        <v>30</v>
      </c>
      <c r="N253" t="s">
        <v>31</v>
      </c>
      <c r="O253" t="s">
        <v>32</v>
      </c>
      <c r="P253" t="s">
        <v>33</v>
      </c>
      <c r="Q253" s="1">
        <v>44774</v>
      </c>
      <c r="R253" s="1">
        <v>44771</v>
      </c>
      <c r="S253" s="1">
        <v>44785</v>
      </c>
      <c r="T253" s="1">
        <v>44882</v>
      </c>
      <c r="U253" s="1">
        <v>44882</v>
      </c>
      <c r="V253" s="1">
        <v>44949</v>
      </c>
      <c r="W253">
        <f>IF(YEAR(Table1[[#This Row],[In Service Date]])= 1900, "Not in Service", YEAR(Table1[[#This Row],[In Service Date]]))</f>
        <v>2023</v>
      </c>
    </row>
    <row r="254" spans="1:23" x14ac:dyDescent="0.35">
      <c r="A254" t="s">
        <v>290</v>
      </c>
      <c r="B254" t="s">
        <v>23</v>
      </c>
      <c r="C254" t="s">
        <v>23</v>
      </c>
      <c r="D254" t="s">
        <v>24</v>
      </c>
      <c r="E254" t="s">
        <v>25</v>
      </c>
      <c r="F254">
        <v>8.99</v>
      </c>
      <c r="G254">
        <v>13.02</v>
      </c>
      <c r="H254" t="s">
        <v>35</v>
      </c>
      <c r="I254" t="s">
        <v>27</v>
      </c>
      <c r="J254" t="s">
        <v>28</v>
      </c>
      <c r="K254" t="s">
        <v>29</v>
      </c>
      <c r="L254" t="s">
        <v>10</v>
      </c>
      <c r="M254" t="s">
        <v>30</v>
      </c>
      <c r="N254" t="s">
        <v>31</v>
      </c>
      <c r="O254" t="s">
        <v>32</v>
      </c>
      <c r="P254" t="s">
        <v>33</v>
      </c>
      <c r="Q254" s="1">
        <v>45499</v>
      </c>
      <c r="R254" s="1">
        <v>45498</v>
      </c>
      <c r="S254" s="1">
        <v>45503</v>
      </c>
      <c r="T254" s="1">
        <v>45503</v>
      </c>
      <c r="U254" s="1">
        <v>45503</v>
      </c>
      <c r="V254" s="1">
        <v>45532</v>
      </c>
      <c r="W254">
        <f>IF(YEAR(Table1[[#This Row],[In Service Date]])= 1900, "Not in Service", YEAR(Table1[[#This Row],[In Service Date]]))</f>
        <v>2024</v>
      </c>
    </row>
    <row r="255" spans="1:23" x14ac:dyDescent="0.35">
      <c r="A255" t="s">
        <v>291</v>
      </c>
      <c r="B255" t="s">
        <v>23</v>
      </c>
      <c r="C255" t="s">
        <v>23</v>
      </c>
      <c r="D255" t="s">
        <v>24</v>
      </c>
      <c r="E255" t="s">
        <v>25</v>
      </c>
      <c r="F255">
        <v>20.3</v>
      </c>
      <c r="G255">
        <v>25.55</v>
      </c>
      <c r="H255" t="s">
        <v>35</v>
      </c>
      <c r="I255" t="s">
        <v>27</v>
      </c>
      <c r="J255" t="s">
        <v>28</v>
      </c>
      <c r="K255" t="s">
        <v>29</v>
      </c>
      <c r="L255" t="s">
        <v>10</v>
      </c>
      <c r="M255" t="s">
        <v>30</v>
      </c>
      <c r="N255" t="s">
        <v>31</v>
      </c>
      <c r="O255" t="s">
        <v>32</v>
      </c>
      <c r="P255" t="s">
        <v>33</v>
      </c>
      <c r="Q255" s="1">
        <v>45397</v>
      </c>
      <c r="R255" s="1">
        <v>45397</v>
      </c>
      <c r="S255" s="1">
        <v>45404</v>
      </c>
      <c r="T255" s="1">
        <v>45404</v>
      </c>
      <c r="U255" s="1">
        <v>45404</v>
      </c>
      <c r="V255" s="1">
        <v>45454</v>
      </c>
      <c r="W255">
        <f>IF(YEAR(Table1[[#This Row],[In Service Date]])= 1900, "Not in Service", YEAR(Table1[[#This Row],[In Service Date]]))</f>
        <v>2024</v>
      </c>
    </row>
    <row r="256" spans="1:23" x14ac:dyDescent="0.35">
      <c r="A256" t="s">
        <v>292</v>
      </c>
      <c r="B256" t="s">
        <v>23</v>
      </c>
      <c r="C256" t="s">
        <v>23</v>
      </c>
      <c r="D256" t="s">
        <v>24</v>
      </c>
      <c r="E256" t="s">
        <v>25</v>
      </c>
      <c r="F256">
        <v>4.4000000000000004</v>
      </c>
      <c r="G256">
        <v>4.4000000000000004</v>
      </c>
      <c r="H256" t="s">
        <v>35</v>
      </c>
      <c r="I256" t="s">
        <v>27</v>
      </c>
      <c r="J256" t="s">
        <v>28</v>
      </c>
      <c r="K256" t="s">
        <v>29</v>
      </c>
      <c r="L256" t="s">
        <v>10</v>
      </c>
      <c r="M256" t="s">
        <v>30</v>
      </c>
      <c r="N256" t="s">
        <v>31</v>
      </c>
      <c r="O256" t="s">
        <v>32</v>
      </c>
      <c r="P256" t="s">
        <v>33</v>
      </c>
      <c r="Q256" s="1">
        <v>43591</v>
      </c>
      <c r="R256" s="1">
        <v>43591</v>
      </c>
      <c r="T256" s="1">
        <v>43595</v>
      </c>
      <c r="U256" s="1">
        <v>43595</v>
      </c>
      <c r="V256" s="1">
        <v>43620</v>
      </c>
      <c r="W256">
        <f>IF(YEAR(Table1[[#This Row],[In Service Date]])= 1900, "Not in Service", YEAR(Table1[[#This Row],[In Service Date]]))</f>
        <v>2019</v>
      </c>
    </row>
    <row r="257" spans="1:23" x14ac:dyDescent="0.35">
      <c r="A257" t="s">
        <v>293</v>
      </c>
      <c r="B257" t="s">
        <v>23</v>
      </c>
      <c r="C257" t="s">
        <v>23</v>
      </c>
      <c r="D257" t="s">
        <v>24</v>
      </c>
      <c r="E257" t="s">
        <v>25</v>
      </c>
      <c r="F257">
        <v>9.3000000000000007</v>
      </c>
      <c r="G257">
        <v>12</v>
      </c>
      <c r="H257" t="s">
        <v>35</v>
      </c>
      <c r="I257" t="s">
        <v>27</v>
      </c>
      <c r="J257" t="s">
        <v>28</v>
      </c>
      <c r="K257" t="s">
        <v>29</v>
      </c>
      <c r="L257" t="s">
        <v>10</v>
      </c>
      <c r="M257" t="s">
        <v>30</v>
      </c>
      <c r="N257" t="s">
        <v>31</v>
      </c>
      <c r="O257" t="s">
        <v>32</v>
      </c>
      <c r="P257" t="s">
        <v>33</v>
      </c>
      <c r="Q257" s="1">
        <v>43871</v>
      </c>
      <c r="R257" s="1">
        <v>43871</v>
      </c>
      <c r="U257" s="1">
        <v>36526</v>
      </c>
      <c r="V257" s="1">
        <v>43921</v>
      </c>
      <c r="W257">
        <f>IF(YEAR(Table1[[#This Row],[In Service Date]])= 1900, "Not in Service", YEAR(Table1[[#This Row],[In Service Date]]))</f>
        <v>2020</v>
      </c>
    </row>
    <row r="258" spans="1:23" x14ac:dyDescent="0.35">
      <c r="A258" t="s">
        <v>294</v>
      </c>
      <c r="B258" t="s">
        <v>23</v>
      </c>
      <c r="C258" t="s">
        <v>23</v>
      </c>
      <c r="D258" t="s">
        <v>24</v>
      </c>
      <c r="E258" t="s">
        <v>25</v>
      </c>
      <c r="F258">
        <v>7.97</v>
      </c>
      <c r="G258">
        <v>9.18</v>
      </c>
      <c r="H258" t="s">
        <v>35</v>
      </c>
      <c r="I258" t="s">
        <v>27</v>
      </c>
      <c r="J258" t="s">
        <v>28</v>
      </c>
      <c r="K258" t="s">
        <v>29</v>
      </c>
      <c r="L258" t="s">
        <v>10</v>
      </c>
      <c r="M258" t="s">
        <v>30</v>
      </c>
      <c r="N258" t="s">
        <v>31</v>
      </c>
      <c r="O258" t="s">
        <v>32</v>
      </c>
      <c r="P258" t="s">
        <v>33</v>
      </c>
      <c r="Q258" s="1">
        <v>44177</v>
      </c>
      <c r="R258" s="1">
        <v>44177</v>
      </c>
      <c r="S258" s="1">
        <v>44180</v>
      </c>
      <c r="T258" s="1">
        <v>44183</v>
      </c>
      <c r="U258" s="1">
        <v>44183</v>
      </c>
      <c r="V258" s="1">
        <v>44302</v>
      </c>
      <c r="W258">
        <f>IF(YEAR(Table1[[#This Row],[In Service Date]])= 1900, "Not in Service", YEAR(Table1[[#This Row],[In Service Date]]))</f>
        <v>2021</v>
      </c>
    </row>
    <row r="259" spans="1:23" x14ac:dyDescent="0.35">
      <c r="A259" t="s">
        <v>295</v>
      </c>
      <c r="B259" t="s">
        <v>23</v>
      </c>
      <c r="C259" t="s">
        <v>23</v>
      </c>
      <c r="D259" t="s">
        <v>24</v>
      </c>
      <c r="E259" t="s">
        <v>25</v>
      </c>
      <c r="F259">
        <v>4.6399999999999997</v>
      </c>
      <c r="G259">
        <v>5.84</v>
      </c>
      <c r="H259" t="s">
        <v>35</v>
      </c>
      <c r="I259" t="s">
        <v>27</v>
      </c>
      <c r="J259" t="s">
        <v>28</v>
      </c>
      <c r="K259" t="s">
        <v>29</v>
      </c>
      <c r="L259" t="s">
        <v>10</v>
      </c>
      <c r="M259" t="s">
        <v>30</v>
      </c>
      <c r="N259" t="s">
        <v>31</v>
      </c>
      <c r="O259" t="s">
        <v>32</v>
      </c>
      <c r="P259" t="s">
        <v>33</v>
      </c>
      <c r="Q259" s="1">
        <v>44902</v>
      </c>
      <c r="R259" s="1">
        <v>44902</v>
      </c>
      <c r="S259" s="1">
        <v>44903</v>
      </c>
      <c r="T259" s="1">
        <v>44903</v>
      </c>
      <c r="U259" s="1">
        <v>44903</v>
      </c>
      <c r="V259" s="1">
        <v>44992</v>
      </c>
      <c r="W259">
        <f>IF(YEAR(Table1[[#This Row],[In Service Date]])= 1900, "Not in Service", YEAR(Table1[[#This Row],[In Service Date]]))</f>
        <v>2023</v>
      </c>
    </row>
    <row r="260" spans="1:23" x14ac:dyDescent="0.35">
      <c r="A260" t="s">
        <v>296</v>
      </c>
      <c r="B260" t="s">
        <v>23</v>
      </c>
      <c r="C260" t="s">
        <v>23</v>
      </c>
      <c r="D260" t="s">
        <v>24</v>
      </c>
      <c r="E260" t="s">
        <v>25</v>
      </c>
      <c r="F260">
        <v>20</v>
      </c>
      <c r="G260">
        <v>24.3</v>
      </c>
      <c r="H260" t="s">
        <v>26</v>
      </c>
      <c r="I260" t="s">
        <v>27</v>
      </c>
      <c r="J260" t="s">
        <v>28</v>
      </c>
      <c r="K260" t="s">
        <v>29</v>
      </c>
      <c r="L260" t="s">
        <v>10</v>
      </c>
      <c r="M260" t="s">
        <v>30</v>
      </c>
      <c r="N260" t="s">
        <v>31</v>
      </c>
      <c r="O260" t="s">
        <v>32</v>
      </c>
      <c r="P260" t="s">
        <v>33</v>
      </c>
      <c r="Q260" s="1">
        <v>43984</v>
      </c>
      <c r="R260" s="1">
        <v>43984</v>
      </c>
      <c r="U260" s="1">
        <v>36526</v>
      </c>
      <c r="V260" s="1">
        <v>43984</v>
      </c>
      <c r="W260">
        <f>IF(YEAR(Table1[[#This Row],[In Service Date]])= 1900, "Not in Service", YEAR(Table1[[#This Row],[In Service Date]]))</f>
        <v>2020</v>
      </c>
    </row>
    <row r="261" spans="1:23" x14ac:dyDescent="0.35">
      <c r="A261" t="s">
        <v>297</v>
      </c>
      <c r="B261" t="s">
        <v>23</v>
      </c>
      <c r="C261" t="s">
        <v>23</v>
      </c>
      <c r="D261" t="s">
        <v>24</v>
      </c>
      <c r="E261" t="s">
        <v>25</v>
      </c>
      <c r="F261">
        <v>9.8800000000000008</v>
      </c>
      <c r="G261">
        <v>14.17</v>
      </c>
      <c r="H261" t="s">
        <v>35</v>
      </c>
      <c r="I261" t="s">
        <v>27</v>
      </c>
      <c r="J261" t="s">
        <v>28</v>
      </c>
      <c r="K261" t="s">
        <v>29</v>
      </c>
      <c r="L261" t="s">
        <v>10</v>
      </c>
      <c r="M261" t="s">
        <v>30</v>
      </c>
      <c r="N261" t="s">
        <v>31</v>
      </c>
      <c r="O261" t="s">
        <v>32</v>
      </c>
      <c r="P261" t="s">
        <v>33</v>
      </c>
      <c r="Q261" s="1">
        <v>45817</v>
      </c>
      <c r="R261" s="1">
        <v>45817</v>
      </c>
      <c r="S261" s="1">
        <v>45820</v>
      </c>
      <c r="T261" s="1">
        <v>45820</v>
      </c>
      <c r="U261" s="1">
        <v>45820</v>
      </c>
      <c r="V261" s="1">
        <v>45891</v>
      </c>
      <c r="W261">
        <f>IF(YEAR(Table1[[#This Row],[In Service Date]])= 1900, "Not in Service", YEAR(Table1[[#This Row],[In Service Date]]))</f>
        <v>2025</v>
      </c>
    </row>
    <row r="262" spans="1:23" x14ac:dyDescent="0.35">
      <c r="A262" t="s">
        <v>298</v>
      </c>
      <c r="B262" t="s">
        <v>23</v>
      </c>
      <c r="C262" t="s">
        <v>23</v>
      </c>
      <c r="D262" t="s">
        <v>24</v>
      </c>
      <c r="E262" t="s">
        <v>25</v>
      </c>
      <c r="F262">
        <v>7.25</v>
      </c>
      <c r="G262">
        <v>9.125</v>
      </c>
      <c r="H262" t="s">
        <v>35</v>
      </c>
      <c r="I262" t="s">
        <v>27</v>
      </c>
      <c r="J262" t="s">
        <v>28</v>
      </c>
      <c r="K262" t="s">
        <v>29</v>
      </c>
      <c r="L262" t="s">
        <v>10</v>
      </c>
      <c r="M262" t="s">
        <v>30</v>
      </c>
      <c r="N262" t="s">
        <v>31</v>
      </c>
      <c r="O262" t="s">
        <v>32</v>
      </c>
      <c r="P262" t="s">
        <v>33</v>
      </c>
      <c r="Q262" s="1">
        <v>45034</v>
      </c>
      <c r="R262" s="1">
        <v>45027</v>
      </c>
      <c r="S262" s="1">
        <v>45034</v>
      </c>
      <c r="T262" s="1">
        <v>45034</v>
      </c>
      <c r="U262" s="1">
        <v>45034</v>
      </c>
      <c r="V262" s="1">
        <v>45131</v>
      </c>
      <c r="W262">
        <f>IF(YEAR(Table1[[#This Row],[In Service Date]])= 1900, "Not in Service", YEAR(Table1[[#This Row],[In Service Date]]))</f>
        <v>2023</v>
      </c>
    </row>
    <row r="263" spans="1:23" x14ac:dyDescent="0.35">
      <c r="A263" t="s">
        <v>299</v>
      </c>
      <c r="B263" t="s">
        <v>23</v>
      </c>
      <c r="C263" t="s">
        <v>23</v>
      </c>
      <c r="D263" t="s">
        <v>24</v>
      </c>
      <c r="E263" t="s">
        <v>25</v>
      </c>
      <c r="F263">
        <v>10</v>
      </c>
      <c r="G263">
        <v>10</v>
      </c>
      <c r="H263" t="s">
        <v>35</v>
      </c>
      <c r="I263" t="s">
        <v>27</v>
      </c>
      <c r="J263" t="s">
        <v>28</v>
      </c>
      <c r="K263" t="s">
        <v>29</v>
      </c>
      <c r="L263" t="s">
        <v>10</v>
      </c>
      <c r="M263" t="s">
        <v>30</v>
      </c>
      <c r="N263" t="s">
        <v>31</v>
      </c>
      <c r="O263" t="s">
        <v>32</v>
      </c>
      <c r="P263" t="s">
        <v>33</v>
      </c>
      <c r="Q263" s="1">
        <v>43731</v>
      </c>
      <c r="R263" s="1">
        <v>43731</v>
      </c>
      <c r="T263" s="1">
        <v>43735</v>
      </c>
      <c r="U263" s="1">
        <v>43735</v>
      </c>
      <c r="V263" s="1">
        <v>43810</v>
      </c>
      <c r="W263">
        <f>IF(YEAR(Table1[[#This Row],[In Service Date]])= 1900, "Not in Service", YEAR(Table1[[#This Row],[In Service Date]]))</f>
        <v>2019</v>
      </c>
    </row>
    <row r="264" spans="1:23" x14ac:dyDescent="0.35">
      <c r="A264" t="s">
        <v>300</v>
      </c>
      <c r="B264" t="s">
        <v>23</v>
      </c>
      <c r="C264" t="s">
        <v>23</v>
      </c>
      <c r="D264" t="s">
        <v>24</v>
      </c>
      <c r="E264" t="s">
        <v>77</v>
      </c>
      <c r="F264">
        <v>14.77</v>
      </c>
      <c r="G264">
        <v>18.440000000000001</v>
      </c>
      <c r="H264" t="s">
        <v>35</v>
      </c>
      <c r="I264" t="s">
        <v>27</v>
      </c>
      <c r="J264" t="s">
        <v>28</v>
      </c>
      <c r="K264" t="s">
        <v>29</v>
      </c>
      <c r="L264" t="s">
        <v>10</v>
      </c>
      <c r="M264" t="s">
        <v>30</v>
      </c>
      <c r="N264" t="s">
        <v>31</v>
      </c>
      <c r="O264" t="s">
        <v>32</v>
      </c>
      <c r="P264" t="s">
        <v>33</v>
      </c>
      <c r="Q264" s="1">
        <v>44992</v>
      </c>
      <c r="R264" s="1">
        <v>44991</v>
      </c>
      <c r="S264" s="1">
        <v>44993</v>
      </c>
      <c r="T264" s="1">
        <v>44993</v>
      </c>
      <c r="U264" s="1">
        <v>44993</v>
      </c>
      <c r="V264" s="1">
        <v>45114</v>
      </c>
      <c r="W264">
        <f>IF(YEAR(Table1[[#This Row],[In Service Date]])= 1900, "Not in Service", YEAR(Table1[[#This Row],[In Service Date]]))</f>
        <v>2023</v>
      </c>
    </row>
    <row r="265" spans="1:23" x14ac:dyDescent="0.35">
      <c r="A265" t="s">
        <v>301</v>
      </c>
      <c r="B265" t="s">
        <v>23</v>
      </c>
      <c r="C265" t="s">
        <v>23</v>
      </c>
      <c r="D265" t="s">
        <v>24</v>
      </c>
      <c r="E265" t="s">
        <v>25</v>
      </c>
      <c r="F265">
        <v>13.05</v>
      </c>
      <c r="G265">
        <v>16.425000000000001</v>
      </c>
      <c r="H265" t="s">
        <v>35</v>
      </c>
      <c r="I265" t="s">
        <v>27</v>
      </c>
      <c r="J265" t="s">
        <v>28</v>
      </c>
      <c r="K265" t="s">
        <v>29</v>
      </c>
      <c r="L265" t="s">
        <v>10</v>
      </c>
      <c r="M265" t="s">
        <v>30</v>
      </c>
      <c r="N265" t="s">
        <v>31</v>
      </c>
      <c r="O265" t="s">
        <v>32</v>
      </c>
      <c r="P265" t="s">
        <v>33</v>
      </c>
      <c r="Q265" s="1">
        <v>44887</v>
      </c>
      <c r="R265" s="1">
        <v>44887</v>
      </c>
      <c r="S265" s="1">
        <v>44893</v>
      </c>
      <c r="T265" s="1">
        <v>44902</v>
      </c>
      <c r="U265" s="1">
        <v>44902</v>
      </c>
      <c r="V265" s="1">
        <v>44932</v>
      </c>
      <c r="W265">
        <f>IF(YEAR(Table1[[#This Row],[In Service Date]])= 1900, "Not in Service", YEAR(Table1[[#This Row],[In Service Date]]))</f>
        <v>2023</v>
      </c>
    </row>
    <row r="266" spans="1:23" x14ac:dyDescent="0.35">
      <c r="A266" t="s">
        <v>302</v>
      </c>
      <c r="B266" t="s">
        <v>23</v>
      </c>
      <c r="C266" t="s">
        <v>23</v>
      </c>
      <c r="D266" t="s">
        <v>24</v>
      </c>
      <c r="E266" t="s">
        <v>25</v>
      </c>
      <c r="F266">
        <v>15.08</v>
      </c>
      <c r="G266">
        <v>17.68</v>
      </c>
      <c r="H266" t="s">
        <v>35</v>
      </c>
      <c r="I266" t="s">
        <v>27</v>
      </c>
      <c r="J266" t="s">
        <v>28</v>
      </c>
      <c r="K266" t="s">
        <v>29</v>
      </c>
      <c r="L266" t="s">
        <v>10</v>
      </c>
      <c r="M266" t="s">
        <v>30</v>
      </c>
      <c r="N266" t="s">
        <v>31</v>
      </c>
      <c r="O266" t="s">
        <v>32</v>
      </c>
      <c r="P266" t="s">
        <v>33</v>
      </c>
      <c r="Q266" s="1">
        <v>44231</v>
      </c>
      <c r="R266" s="1">
        <v>44231</v>
      </c>
      <c r="S266" s="1">
        <v>44242</v>
      </c>
      <c r="T266" s="1">
        <v>44242</v>
      </c>
      <c r="U266" s="1">
        <v>44242</v>
      </c>
      <c r="V266" s="1">
        <v>44302</v>
      </c>
      <c r="W266">
        <f>IF(YEAR(Table1[[#This Row],[In Service Date]])= 1900, "Not in Service", YEAR(Table1[[#This Row],[In Service Date]]))</f>
        <v>2021</v>
      </c>
    </row>
    <row r="267" spans="1:23" x14ac:dyDescent="0.35">
      <c r="A267" t="s">
        <v>303</v>
      </c>
      <c r="B267" t="s">
        <v>23</v>
      </c>
      <c r="C267" t="s">
        <v>23</v>
      </c>
      <c r="D267" t="s">
        <v>24</v>
      </c>
      <c r="E267" t="s">
        <v>77</v>
      </c>
      <c r="F267">
        <v>11.6</v>
      </c>
      <c r="G267">
        <v>19.84</v>
      </c>
      <c r="H267" t="s">
        <v>35</v>
      </c>
      <c r="I267" t="s">
        <v>27</v>
      </c>
      <c r="J267" t="s">
        <v>28</v>
      </c>
      <c r="K267" t="s">
        <v>29</v>
      </c>
      <c r="L267" t="s">
        <v>10</v>
      </c>
      <c r="M267" t="s">
        <v>30</v>
      </c>
      <c r="N267" t="s">
        <v>31</v>
      </c>
      <c r="O267" t="s">
        <v>32</v>
      </c>
      <c r="P267" t="s">
        <v>33</v>
      </c>
      <c r="Q267" s="1">
        <v>44607</v>
      </c>
      <c r="R267" s="1">
        <v>44602</v>
      </c>
      <c r="S267" s="1">
        <v>44609</v>
      </c>
      <c r="T267" s="1">
        <v>44610</v>
      </c>
      <c r="U267" s="1">
        <v>44610</v>
      </c>
      <c r="V267" s="1">
        <v>44708</v>
      </c>
      <c r="W267">
        <f>IF(YEAR(Table1[[#This Row],[In Service Date]])= 1900, "Not in Service", YEAR(Table1[[#This Row],[In Service Date]]))</f>
        <v>2022</v>
      </c>
    </row>
    <row r="268" spans="1:23" x14ac:dyDescent="0.35">
      <c r="A268" t="s">
        <v>304</v>
      </c>
      <c r="B268" t="s">
        <v>23</v>
      </c>
      <c r="C268" t="s">
        <v>23</v>
      </c>
      <c r="D268" t="s">
        <v>24</v>
      </c>
      <c r="E268" t="s">
        <v>25</v>
      </c>
      <c r="F268">
        <v>10</v>
      </c>
      <c r="G268">
        <v>11.8</v>
      </c>
      <c r="H268" t="s">
        <v>35</v>
      </c>
      <c r="I268" t="s">
        <v>27</v>
      </c>
      <c r="J268" t="s">
        <v>28</v>
      </c>
      <c r="K268" t="s">
        <v>29</v>
      </c>
      <c r="L268" t="s">
        <v>10</v>
      </c>
      <c r="M268" t="s">
        <v>30</v>
      </c>
      <c r="N268" t="s">
        <v>31</v>
      </c>
      <c r="O268" t="s">
        <v>32</v>
      </c>
      <c r="P268" t="s">
        <v>33</v>
      </c>
      <c r="Q268" s="1">
        <v>43721</v>
      </c>
      <c r="R268" s="1">
        <v>43721</v>
      </c>
      <c r="T268" s="1">
        <v>43725</v>
      </c>
      <c r="U268" s="1">
        <v>43725</v>
      </c>
      <c r="V268" s="1">
        <v>43802</v>
      </c>
      <c r="W268">
        <f>IF(YEAR(Table1[[#This Row],[In Service Date]])= 1900, "Not in Service", YEAR(Table1[[#This Row],[In Service Date]]))</f>
        <v>2019</v>
      </c>
    </row>
    <row r="269" spans="1:23" x14ac:dyDescent="0.35">
      <c r="A269" t="s">
        <v>305</v>
      </c>
      <c r="B269" t="s">
        <v>23</v>
      </c>
      <c r="C269" t="s">
        <v>23</v>
      </c>
      <c r="D269" t="s">
        <v>24</v>
      </c>
      <c r="E269" t="s">
        <v>25</v>
      </c>
      <c r="F269">
        <v>20</v>
      </c>
      <c r="G269">
        <v>21.4</v>
      </c>
      <c r="H269" t="s">
        <v>26</v>
      </c>
      <c r="I269" t="s">
        <v>27</v>
      </c>
      <c r="J269" t="s">
        <v>28</v>
      </c>
      <c r="K269" t="s">
        <v>29</v>
      </c>
      <c r="L269" t="s">
        <v>10</v>
      </c>
      <c r="M269" t="s">
        <v>30</v>
      </c>
      <c r="N269" t="s">
        <v>31</v>
      </c>
      <c r="O269" t="s">
        <v>32</v>
      </c>
      <c r="P269" t="s">
        <v>33</v>
      </c>
      <c r="Q269" s="1">
        <v>43721</v>
      </c>
      <c r="R269" s="1">
        <v>43721</v>
      </c>
      <c r="T269" s="1">
        <v>43739</v>
      </c>
      <c r="U269" s="1">
        <v>43739</v>
      </c>
      <c r="V269" s="1">
        <v>43727</v>
      </c>
      <c r="W269">
        <f>IF(YEAR(Table1[[#This Row],[In Service Date]])= 1900, "Not in Service", YEAR(Table1[[#This Row],[In Service Date]]))</f>
        <v>2019</v>
      </c>
    </row>
    <row r="270" spans="1:23" x14ac:dyDescent="0.35">
      <c r="A270" t="s">
        <v>306</v>
      </c>
      <c r="B270" t="s">
        <v>23</v>
      </c>
      <c r="C270" t="s">
        <v>23</v>
      </c>
      <c r="D270" t="s">
        <v>24</v>
      </c>
      <c r="E270" t="s">
        <v>25</v>
      </c>
      <c r="F270">
        <v>11.6</v>
      </c>
      <c r="G270">
        <v>14.6</v>
      </c>
      <c r="H270" t="s">
        <v>35</v>
      </c>
      <c r="I270" t="s">
        <v>27</v>
      </c>
      <c r="J270" t="s">
        <v>28</v>
      </c>
      <c r="K270" t="s">
        <v>29</v>
      </c>
      <c r="L270" t="s">
        <v>10</v>
      </c>
      <c r="M270" t="s">
        <v>30</v>
      </c>
      <c r="N270" t="s">
        <v>31</v>
      </c>
      <c r="O270" t="s">
        <v>32</v>
      </c>
      <c r="P270" t="s">
        <v>33</v>
      </c>
      <c r="Q270" s="1">
        <v>45002</v>
      </c>
      <c r="R270" s="1">
        <v>45001</v>
      </c>
      <c r="S270" s="1">
        <v>45014</v>
      </c>
      <c r="T270" s="1">
        <v>45014</v>
      </c>
      <c r="U270" s="1">
        <v>45014</v>
      </c>
      <c r="V270" s="1">
        <v>45030</v>
      </c>
      <c r="W270">
        <f>IF(YEAR(Table1[[#This Row],[In Service Date]])= 1900, "Not in Service", YEAR(Table1[[#This Row],[In Service Date]]))</f>
        <v>2023</v>
      </c>
    </row>
    <row r="271" spans="1:23" x14ac:dyDescent="0.35">
      <c r="A271" t="s">
        <v>307</v>
      </c>
      <c r="B271" t="s">
        <v>23</v>
      </c>
      <c r="C271" t="s">
        <v>23</v>
      </c>
      <c r="D271" t="s">
        <v>24</v>
      </c>
      <c r="E271" t="s">
        <v>25</v>
      </c>
      <c r="F271">
        <v>8.1199999999999992</v>
      </c>
      <c r="G271">
        <v>11.34</v>
      </c>
      <c r="H271" t="s">
        <v>35</v>
      </c>
      <c r="I271" t="s">
        <v>27</v>
      </c>
      <c r="J271" t="s">
        <v>28</v>
      </c>
      <c r="K271" t="s">
        <v>29</v>
      </c>
      <c r="L271" t="s">
        <v>10</v>
      </c>
      <c r="M271" t="s">
        <v>30</v>
      </c>
      <c r="N271" t="s">
        <v>31</v>
      </c>
      <c r="O271" t="s">
        <v>32</v>
      </c>
      <c r="P271" t="s">
        <v>33</v>
      </c>
      <c r="Q271" s="1">
        <v>45356</v>
      </c>
      <c r="R271" s="1">
        <v>45356</v>
      </c>
      <c r="S271" s="1">
        <v>45358</v>
      </c>
      <c r="T271" s="1">
        <v>45358</v>
      </c>
      <c r="U271" s="1">
        <v>45358</v>
      </c>
      <c r="V271" s="1">
        <v>45394</v>
      </c>
      <c r="W271">
        <f>IF(YEAR(Table1[[#This Row],[In Service Date]])= 1900, "Not in Service", YEAR(Table1[[#This Row],[In Service Date]]))</f>
        <v>2024</v>
      </c>
    </row>
    <row r="272" spans="1:23" x14ac:dyDescent="0.35">
      <c r="A272" t="s">
        <v>308</v>
      </c>
      <c r="B272" t="s">
        <v>23</v>
      </c>
      <c r="C272" t="s">
        <v>23</v>
      </c>
      <c r="D272" t="s">
        <v>24</v>
      </c>
      <c r="E272" t="s">
        <v>77</v>
      </c>
      <c r="F272">
        <v>5.58</v>
      </c>
      <c r="G272">
        <v>16.64</v>
      </c>
      <c r="H272" t="s">
        <v>35</v>
      </c>
      <c r="I272" t="s">
        <v>27</v>
      </c>
      <c r="J272" t="s">
        <v>28</v>
      </c>
      <c r="K272" t="s">
        <v>29</v>
      </c>
      <c r="L272" t="s">
        <v>10</v>
      </c>
      <c r="M272" t="s">
        <v>30</v>
      </c>
      <c r="N272" t="s">
        <v>31</v>
      </c>
      <c r="O272" t="s">
        <v>32</v>
      </c>
      <c r="P272" t="s">
        <v>33</v>
      </c>
      <c r="Q272" s="1">
        <v>44804</v>
      </c>
      <c r="R272" s="1">
        <v>44804</v>
      </c>
      <c r="S272" s="1">
        <v>44881</v>
      </c>
      <c r="T272" s="1">
        <v>44881</v>
      </c>
      <c r="U272" s="1">
        <v>44881</v>
      </c>
      <c r="V272" s="1">
        <v>44922</v>
      </c>
      <c r="W272">
        <f>IF(YEAR(Table1[[#This Row],[In Service Date]])= 1900, "Not in Service", YEAR(Table1[[#This Row],[In Service Date]]))</f>
        <v>2022</v>
      </c>
    </row>
    <row r="273" spans="1:23" x14ac:dyDescent="0.35">
      <c r="A273" t="s">
        <v>309</v>
      </c>
      <c r="B273" t="s">
        <v>23</v>
      </c>
      <c r="C273" t="s">
        <v>23</v>
      </c>
      <c r="D273" t="s">
        <v>24</v>
      </c>
      <c r="E273" t="s">
        <v>25</v>
      </c>
      <c r="F273">
        <v>15.08</v>
      </c>
      <c r="G273">
        <v>17.68</v>
      </c>
      <c r="H273" t="s">
        <v>35</v>
      </c>
      <c r="I273" t="s">
        <v>27</v>
      </c>
      <c r="J273" t="s">
        <v>28</v>
      </c>
      <c r="K273" t="s">
        <v>29</v>
      </c>
      <c r="L273" t="s">
        <v>10</v>
      </c>
      <c r="M273" t="s">
        <v>30</v>
      </c>
      <c r="N273" t="s">
        <v>31</v>
      </c>
      <c r="O273" t="s">
        <v>32</v>
      </c>
      <c r="P273" t="s">
        <v>33</v>
      </c>
      <c r="Q273" s="1">
        <v>44564</v>
      </c>
      <c r="R273" s="1">
        <v>44552</v>
      </c>
      <c r="S273" s="1">
        <v>44567</v>
      </c>
      <c r="T273" s="1">
        <v>44575</v>
      </c>
      <c r="U273" s="1">
        <v>44575</v>
      </c>
      <c r="V273" s="1">
        <v>44697</v>
      </c>
      <c r="W273">
        <f>IF(YEAR(Table1[[#This Row],[In Service Date]])= 1900, "Not in Service", YEAR(Table1[[#This Row],[In Service Date]]))</f>
        <v>2022</v>
      </c>
    </row>
    <row r="274" spans="1:23" x14ac:dyDescent="0.35">
      <c r="A274" t="s">
        <v>310</v>
      </c>
      <c r="B274" t="s">
        <v>23</v>
      </c>
      <c r="C274" t="s">
        <v>23</v>
      </c>
      <c r="D274" t="s">
        <v>24</v>
      </c>
      <c r="E274" t="s">
        <v>25</v>
      </c>
      <c r="F274">
        <v>5.8</v>
      </c>
      <c r="G274">
        <v>7.3</v>
      </c>
      <c r="H274" t="s">
        <v>35</v>
      </c>
      <c r="I274" t="s">
        <v>27</v>
      </c>
      <c r="J274" t="s">
        <v>28</v>
      </c>
      <c r="K274" t="s">
        <v>29</v>
      </c>
      <c r="L274" t="s">
        <v>10</v>
      </c>
      <c r="M274" t="s">
        <v>30</v>
      </c>
      <c r="N274" t="s">
        <v>31</v>
      </c>
      <c r="O274" t="s">
        <v>32</v>
      </c>
      <c r="P274" t="s">
        <v>33</v>
      </c>
      <c r="Q274" s="1">
        <v>44903</v>
      </c>
      <c r="R274" s="1">
        <v>44903</v>
      </c>
      <c r="S274" s="1">
        <v>44908</v>
      </c>
      <c r="T274" s="1">
        <v>44908</v>
      </c>
      <c r="U274" s="1">
        <v>44908</v>
      </c>
      <c r="V274" s="1">
        <v>44981</v>
      </c>
      <c r="W274">
        <f>IF(YEAR(Table1[[#This Row],[In Service Date]])= 1900, "Not in Service", YEAR(Table1[[#This Row],[In Service Date]]))</f>
        <v>2023</v>
      </c>
    </row>
    <row r="275" spans="1:23" x14ac:dyDescent="0.35">
      <c r="A275" t="s">
        <v>311</v>
      </c>
      <c r="B275" t="s">
        <v>23</v>
      </c>
      <c r="C275" t="s">
        <v>23</v>
      </c>
      <c r="D275" t="s">
        <v>24</v>
      </c>
      <c r="E275" t="s">
        <v>25</v>
      </c>
      <c r="F275">
        <v>15.2</v>
      </c>
      <c r="G275">
        <v>23.6</v>
      </c>
      <c r="H275" t="s">
        <v>26</v>
      </c>
      <c r="I275" t="s">
        <v>27</v>
      </c>
      <c r="J275" t="s">
        <v>28</v>
      </c>
      <c r="K275" t="s">
        <v>29</v>
      </c>
      <c r="L275" t="s">
        <v>10</v>
      </c>
      <c r="M275" t="s">
        <v>30</v>
      </c>
      <c r="N275" t="s">
        <v>31</v>
      </c>
      <c r="O275" t="s">
        <v>32</v>
      </c>
      <c r="P275" t="s">
        <v>33</v>
      </c>
      <c r="Q275" s="1">
        <v>46007</v>
      </c>
      <c r="R275" s="1">
        <v>46002</v>
      </c>
      <c r="S275" s="1">
        <v>46010</v>
      </c>
      <c r="T275" s="1">
        <v>46010</v>
      </c>
      <c r="U275" s="1">
        <v>46010</v>
      </c>
      <c r="V275" s="1">
        <v>46078</v>
      </c>
      <c r="W275">
        <f>IF(YEAR(Table1[[#This Row],[In Service Date]])= 1900, "Not in Service", YEAR(Table1[[#This Row],[In Service Date]]))</f>
        <v>2026</v>
      </c>
    </row>
    <row r="276" spans="1:23" x14ac:dyDescent="0.35">
      <c r="A276" t="s">
        <v>312</v>
      </c>
      <c r="B276" t="s">
        <v>23</v>
      </c>
      <c r="C276" t="s">
        <v>23</v>
      </c>
      <c r="D276" t="s">
        <v>24</v>
      </c>
      <c r="E276" t="s">
        <v>25</v>
      </c>
      <c r="F276">
        <v>8.6999999999999993</v>
      </c>
      <c r="G276">
        <v>12.15</v>
      </c>
      <c r="H276" t="s">
        <v>35</v>
      </c>
      <c r="I276" t="s">
        <v>27</v>
      </c>
      <c r="J276" t="s">
        <v>28</v>
      </c>
      <c r="K276" t="s">
        <v>29</v>
      </c>
      <c r="L276" t="s">
        <v>10</v>
      </c>
      <c r="M276" t="s">
        <v>30</v>
      </c>
      <c r="N276" t="s">
        <v>31</v>
      </c>
      <c r="O276" t="s">
        <v>32</v>
      </c>
      <c r="P276" t="s">
        <v>33</v>
      </c>
      <c r="Q276" s="1">
        <v>45216</v>
      </c>
      <c r="R276" s="1">
        <v>45216</v>
      </c>
      <c r="S276" s="1">
        <v>45218</v>
      </c>
      <c r="T276" s="1">
        <v>45218</v>
      </c>
      <c r="U276" s="1">
        <v>45218</v>
      </c>
      <c r="V276" s="1">
        <v>45352</v>
      </c>
      <c r="W276">
        <f>IF(YEAR(Table1[[#This Row],[In Service Date]])= 1900, "Not in Service", YEAR(Table1[[#This Row],[In Service Date]]))</f>
        <v>2024</v>
      </c>
    </row>
    <row r="277" spans="1:23" x14ac:dyDescent="0.35">
      <c r="A277" t="s">
        <v>313</v>
      </c>
      <c r="B277" t="s">
        <v>23</v>
      </c>
      <c r="C277" t="s">
        <v>23</v>
      </c>
      <c r="D277" t="s">
        <v>24</v>
      </c>
      <c r="E277" t="s">
        <v>25</v>
      </c>
      <c r="F277">
        <v>9.2799999999999994</v>
      </c>
      <c r="G277">
        <v>12.96</v>
      </c>
      <c r="H277" t="s">
        <v>35</v>
      </c>
      <c r="I277" t="s">
        <v>27</v>
      </c>
      <c r="J277" t="s">
        <v>28</v>
      </c>
      <c r="K277" t="s">
        <v>29</v>
      </c>
      <c r="L277" t="s">
        <v>10</v>
      </c>
      <c r="M277" t="s">
        <v>30</v>
      </c>
      <c r="N277" t="s">
        <v>31</v>
      </c>
      <c r="O277" t="s">
        <v>32</v>
      </c>
      <c r="P277" t="s">
        <v>33</v>
      </c>
      <c r="Q277" s="1">
        <v>45329</v>
      </c>
      <c r="R277" s="1">
        <v>45322</v>
      </c>
      <c r="S277" s="1">
        <v>45331</v>
      </c>
      <c r="T277" s="1">
        <v>45331</v>
      </c>
      <c r="U277" s="1">
        <v>45331</v>
      </c>
      <c r="V277" s="1">
        <v>45397</v>
      </c>
      <c r="W277">
        <f>IF(YEAR(Table1[[#This Row],[In Service Date]])= 1900, "Not in Service", YEAR(Table1[[#This Row],[In Service Date]]))</f>
        <v>2024</v>
      </c>
    </row>
    <row r="278" spans="1:23" x14ac:dyDescent="0.35">
      <c r="A278" t="s">
        <v>314</v>
      </c>
      <c r="B278" t="s">
        <v>23</v>
      </c>
      <c r="C278" t="s">
        <v>23</v>
      </c>
      <c r="D278" t="s">
        <v>24</v>
      </c>
      <c r="E278" t="s">
        <v>25</v>
      </c>
      <c r="F278">
        <v>9.57</v>
      </c>
      <c r="G278">
        <v>14.52</v>
      </c>
      <c r="H278" t="s">
        <v>35</v>
      </c>
      <c r="I278" t="s">
        <v>27</v>
      </c>
      <c r="J278" t="s">
        <v>28</v>
      </c>
      <c r="K278" t="s">
        <v>29</v>
      </c>
      <c r="L278" t="s">
        <v>10</v>
      </c>
      <c r="M278" t="s">
        <v>30</v>
      </c>
      <c r="N278" t="s">
        <v>31</v>
      </c>
      <c r="O278" t="s">
        <v>32</v>
      </c>
      <c r="P278" t="s">
        <v>33</v>
      </c>
      <c r="Q278" s="1">
        <v>45915</v>
      </c>
      <c r="R278" s="1">
        <v>45915</v>
      </c>
      <c r="S278" s="1">
        <v>45922</v>
      </c>
      <c r="T278" s="1">
        <v>45922</v>
      </c>
      <c r="U278" s="1">
        <v>45922</v>
      </c>
      <c r="V278" s="1">
        <v>45946</v>
      </c>
      <c r="W278">
        <f>IF(YEAR(Table1[[#This Row],[In Service Date]])= 1900, "Not in Service", YEAR(Table1[[#This Row],[In Service Date]]))</f>
        <v>2025</v>
      </c>
    </row>
    <row r="279" spans="1:23" x14ac:dyDescent="0.35">
      <c r="A279" t="s">
        <v>315</v>
      </c>
      <c r="B279" t="s">
        <v>23</v>
      </c>
      <c r="C279" t="s">
        <v>23</v>
      </c>
      <c r="D279" t="s">
        <v>24</v>
      </c>
      <c r="E279" t="s">
        <v>25</v>
      </c>
      <c r="F279">
        <v>23.49</v>
      </c>
      <c r="G279">
        <v>34.020000000000003</v>
      </c>
      <c r="H279" t="s">
        <v>26</v>
      </c>
      <c r="I279" t="s">
        <v>27</v>
      </c>
      <c r="J279" t="s">
        <v>28</v>
      </c>
      <c r="K279" t="s">
        <v>29</v>
      </c>
      <c r="L279" t="s">
        <v>10</v>
      </c>
      <c r="M279" t="s">
        <v>30</v>
      </c>
      <c r="N279" t="s">
        <v>31</v>
      </c>
      <c r="O279" t="s">
        <v>32</v>
      </c>
      <c r="P279" t="s">
        <v>33</v>
      </c>
      <c r="Q279" s="1">
        <v>45538</v>
      </c>
      <c r="R279" s="1">
        <v>45538</v>
      </c>
      <c r="S279" s="1">
        <v>45545</v>
      </c>
      <c r="T279" s="1">
        <v>45545</v>
      </c>
      <c r="U279" s="1">
        <v>45545</v>
      </c>
      <c r="V279" s="1">
        <v>45596</v>
      </c>
      <c r="W279">
        <f>IF(YEAR(Table1[[#This Row],[In Service Date]])= 1900, "Not in Service", YEAR(Table1[[#This Row],[In Service Date]]))</f>
        <v>2024</v>
      </c>
    </row>
    <row r="280" spans="1:23" x14ac:dyDescent="0.35">
      <c r="A280" t="s">
        <v>316</v>
      </c>
      <c r="B280" t="s">
        <v>23</v>
      </c>
      <c r="C280" t="s">
        <v>23</v>
      </c>
      <c r="D280" t="s">
        <v>24</v>
      </c>
      <c r="E280" t="s">
        <v>77</v>
      </c>
      <c r="F280">
        <v>38.24</v>
      </c>
      <c r="G280">
        <v>44.64</v>
      </c>
      <c r="H280" t="s">
        <v>35</v>
      </c>
      <c r="I280" t="s">
        <v>27</v>
      </c>
      <c r="J280" t="s">
        <v>28</v>
      </c>
      <c r="K280" t="s">
        <v>29</v>
      </c>
      <c r="L280" t="s">
        <v>10</v>
      </c>
      <c r="M280" t="s">
        <v>30</v>
      </c>
      <c r="N280" t="s">
        <v>31</v>
      </c>
      <c r="O280" t="s">
        <v>32</v>
      </c>
      <c r="P280" t="s">
        <v>33</v>
      </c>
      <c r="Q280" s="1">
        <v>45912</v>
      </c>
      <c r="R280" s="1">
        <v>45912</v>
      </c>
      <c r="S280" s="1">
        <v>45937</v>
      </c>
      <c r="T280" s="1">
        <v>45925</v>
      </c>
      <c r="U280" s="1">
        <v>45925</v>
      </c>
      <c r="V280" s="1">
        <v>46043</v>
      </c>
      <c r="W280">
        <f>IF(YEAR(Table1[[#This Row],[In Service Date]])= 1900, "Not in Service", YEAR(Table1[[#This Row],[In Service Date]]))</f>
        <v>2026</v>
      </c>
    </row>
    <row r="281" spans="1:23" x14ac:dyDescent="0.35">
      <c r="A281" t="s">
        <v>317</v>
      </c>
      <c r="B281" t="s">
        <v>23</v>
      </c>
      <c r="C281" t="s">
        <v>23</v>
      </c>
      <c r="D281" t="s">
        <v>24</v>
      </c>
      <c r="E281" t="s">
        <v>25</v>
      </c>
      <c r="F281">
        <v>6.67</v>
      </c>
      <c r="G281">
        <v>10.119999999999999</v>
      </c>
      <c r="H281" t="s">
        <v>35</v>
      </c>
      <c r="I281" t="s">
        <v>27</v>
      </c>
      <c r="J281" t="s">
        <v>28</v>
      </c>
      <c r="K281" t="s">
        <v>29</v>
      </c>
      <c r="L281" t="s">
        <v>10</v>
      </c>
      <c r="M281" t="s">
        <v>30</v>
      </c>
      <c r="N281" t="s">
        <v>31</v>
      </c>
      <c r="O281" t="s">
        <v>32</v>
      </c>
      <c r="P281" t="s">
        <v>33</v>
      </c>
      <c r="Q281" s="1">
        <v>45979</v>
      </c>
      <c r="R281" s="1">
        <v>45979</v>
      </c>
      <c r="S281" s="1">
        <v>45981</v>
      </c>
      <c r="T281" s="1">
        <v>45981</v>
      </c>
      <c r="U281" s="1">
        <v>45981</v>
      </c>
      <c r="V281" s="1">
        <v>46071</v>
      </c>
      <c r="W281">
        <f>IF(YEAR(Table1[[#This Row],[In Service Date]])= 1900, "Not in Service", YEAR(Table1[[#This Row],[In Service Date]]))</f>
        <v>2026</v>
      </c>
    </row>
    <row r="282" spans="1:23" x14ac:dyDescent="0.35">
      <c r="A282" t="s">
        <v>318</v>
      </c>
      <c r="B282" t="s">
        <v>23</v>
      </c>
      <c r="C282" t="s">
        <v>23</v>
      </c>
      <c r="D282" t="s">
        <v>24</v>
      </c>
      <c r="E282" t="s">
        <v>25</v>
      </c>
      <c r="F282">
        <v>8.0500000000000007</v>
      </c>
      <c r="G282">
        <v>9.35</v>
      </c>
      <c r="H282" t="s">
        <v>26</v>
      </c>
      <c r="I282" t="s">
        <v>27</v>
      </c>
      <c r="J282" t="s">
        <v>28</v>
      </c>
      <c r="K282" t="s">
        <v>29</v>
      </c>
      <c r="L282" t="s">
        <v>10</v>
      </c>
      <c r="M282" t="s">
        <v>30</v>
      </c>
      <c r="N282" t="s">
        <v>31</v>
      </c>
      <c r="O282" t="s">
        <v>32</v>
      </c>
      <c r="P282" t="s">
        <v>33</v>
      </c>
      <c r="Q282" s="1">
        <v>44187</v>
      </c>
      <c r="R282" s="1">
        <v>44187</v>
      </c>
      <c r="S282" s="1">
        <v>44195</v>
      </c>
      <c r="T282" s="1">
        <v>44195</v>
      </c>
      <c r="U282" s="1">
        <v>44195</v>
      </c>
      <c r="V282" s="1">
        <v>44302</v>
      </c>
      <c r="W282">
        <f>IF(YEAR(Table1[[#This Row],[In Service Date]])= 1900, "Not in Service", YEAR(Table1[[#This Row],[In Service Date]]))</f>
        <v>2021</v>
      </c>
    </row>
    <row r="283" spans="1:23" x14ac:dyDescent="0.35">
      <c r="A283" t="s">
        <v>319</v>
      </c>
      <c r="B283" t="s">
        <v>23</v>
      </c>
      <c r="C283" t="s">
        <v>23</v>
      </c>
      <c r="D283" t="s">
        <v>24</v>
      </c>
      <c r="E283" t="s">
        <v>25</v>
      </c>
      <c r="F283">
        <v>11.6</v>
      </c>
      <c r="G283">
        <v>16.2</v>
      </c>
      <c r="H283" t="s">
        <v>35</v>
      </c>
      <c r="I283" t="s">
        <v>27</v>
      </c>
      <c r="J283" t="s">
        <v>28</v>
      </c>
      <c r="K283" t="s">
        <v>29</v>
      </c>
      <c r="L283" t="s">
        <v>10</v>
      </c>
      <c r="M283" t="s">
        <v>30</v>
      </c>
      <c r="N283" t="s">
        <v>31</v>
      </c>
      <c r="O283" t="s">
        <v>32</v>
      </c>
      <c r="P283" t="s">
        <v>33</v>
      </c>
      <c r="Q283" s="1">
        <v>45183</v>
      </c>
      <c r="R283" s="1">
        <v>45183</v>
      </c>
      <c r="S283" s="1">
        <v>45184</v>
      </c>
      <c r="T283" s="1">
        <v>45184</v>
      </c>
      <c r="U283" s="1">
        <v>45184</v>
      </c>
      <c r="V283" s="1">
        <v>45299</v>
      </c>
      <c r="W283">
        <f>IF(YEAR(Table1[[#This Row],[In Service Date]])= 1900, "Not in Service", YEAR(Table1[[#This Row],[In Service Date]]))</f>
        <v>2024</v>
      </c>
    </row>
    <row r="284" spans="1:23" x14ac:dyDescent="0.35">
      <c r="A284" t="s">
        <v>320</v>
      </c>
      <c r="B284" t="s">
        <v>23</v>
      </c>
      <c r="C284" t="s">
        <v>23</v>
      </c>
      <c r="D284" t="s">
        <v>24</v>
      </c>
      <c r="E284" t="s">
        <v>25</v>
      </c>
      <c r="F284">
        <v>40</v>
      </c>
      <c r="G284">
        <v>40.74</v>
      </c>
      <c r="H284" t="s">
        <v>26</v>
      </c>
      <c r="I284" t="s">
        <v>27</v>
      </c>
      <c r="J284" t="s">
        <v>28</v>
      </c>
      <c r="K284" t="s">
        <v>29</v>
      </c>
      <c r="L284" t="s">
        <v>10</v>
      </c>
      <c r="M284" t="s">
        <v>30</v>
      </c>
      <c r="N284" t="s">
        <v>31</v>
      </c>
      <c r="O284" t="s">
        <v>32</v>
      </c>
      <c r="P284" t="s">
        <v>33</v>
      </c>
      <c r="Q284" s="1">
        <v>45449</v>
      </c>
      <c r="R284" s="1">
        <v>45448</v>
      </c>
      <c r="S284" s="1">
        <v>45454</v>
      </c>
      <c r="T284" s="1">
        <v>45422</v>
      </c>
      <c r="U284" s="1">
        <v>45422</v>
      </c>
      <c r="V284" s="1">
        <v>45461</v>
      </c>
      <c r="W284">
        <f>IF(YEAR(Table1[[#This Row],[In Service Date]])= 1900, "Not in Service", YEAR(Table1[[#This Row],[In Service Date]]))</f>
        <v>2024</v>
      </c>
    </row>
    <row r="285" spans="1:23" x14ac:dyDescent="0.35">
      <c r="A285" t="s">
        <v>321</v>
      </c>
      <c r="B285" t="s">
        <v>23</v>
      </c>
      <c r="C285" t="s">
        <v>23</v>
      </c>
      <c r="D285" t="s">
        <v>24</v>
      </c>
      <c r="E285" t="s">
        <v>25</v>
      </c>
      <c r="F285">
        <v>15.95</v>
      </c>
      <c r="G285">
        <v>22.274999999999999</v>
      </c>
      <c r="H285" t="s">
        <v>35</v>
      </c>
      <c r="I285" t="s">
        <v>27</v>
      </c>
      <c r="J285" t="s">
        <v>28</v>
      </c>
      <c r="K285" t="s">
        <v>29</v>
      </c>
      <c r="L285" t="s">
        <v>10</v>
      </c>
      <c r="M285" t="s">
        <v>30</v>
      </c>
      <c r="N285" t="s">
        <v>31</v>
      </c>
      <c r="O285" t="s">
        <v>32</v>
      </c>
      <c r="P285" t="s">
        <v>33</v>
      </c>
      <c r="Q285" s="1">
        <v>45314</v>
      </c>
      <c r="R285" s="1">
        <v>45314</v>
      </c>
      <c r="S285" s="1">
        <v>45315</v>
      </c>
      <c r="T285" s="1">
        <v>45315</v>
      </c>
      <c r="U285" s="1">
        <v>45315</v>
      </c>
      <c r="V285" s="1">
        <v>45401</v>
      </c>
      <c r="W285">
        <f>IF(YEAR(Table1[[#This Row],[In Service Date]])= 1900, "Not in Service", YEAR(Table1[[#This Row],[In Service Date]]))</f>
        <v>2024</v>
      </c>
    </row>
    <row r="286" spans="1:23" x14ac:dyDescent="0.35">
      <c r="A286" t="s">
        <v>322</v>
      </c>
      <c r="B286" t="s">
        <v>23</v>
      </c>
      <c r="C286" t="s">
        <v>23</v>
      </c>
      <c r="D286" t="s">
        <v>24</v>
      </c>
      <c r="E286" t="s">
        <v>25</v>
      </c>
      <c r="F286">
        <v>5.22</v>
      </c>
      <c r="G286">
        <v>7.29</v>
      </c>
      <c r="H286" t="s">
        <v>35</v>
      </c>
      <c r="I286" t="s">
        <v>27</v>
      </c>
      <c r="J286" t="s">
        <v>28</v>
      </c>
      <c r="K286" t="s">
        <v>29</v>
      </c>
      <c r="L286" t="s">
        <v>10</v>
      </c>
      <c r="M286" t="s">
        <v>30</v>
      </c>
      <c r="N286" t="s">
        <v>31</v>
      </c>
      <c r="O286" t="s">
        <v>32</v>
      </c>
      <c r="P286" t="s">
        <v>33</v>
      </c>
      <c r="Q286" s="1">
        <v>45240</v>
      </c>
      <c r="R286" s="1">
        <v>45232</v>
      </c>
      <c r="S286" s="1">
        <v>45240</v>
      </c>
      <c r="T286" s="1">
        <v>45240</v>
      </c>
      <c r="U286" s="1">
        <v>45240</v>
      </c>
      <c r="V286" s="1">
        <v>45327</v>
      </c>
      <c r="W286">
        <f>IF(YEAR(Table1[[#This Row],[In Service Date]])= 1900, "Not in Service", YEAR(Table1[[#This Row],[In Service Date]]))</f>
        <v>2024</v>
      </c>
    </row>
    <row r="287" spans="1:23" x14ac:dyDescent="0.35">
      <c r="A287" t="s">
        <v>323</v>
      </c>
      <c r="B287" t="s">
        <v>23</v>
      </c>
      <c r="C287" t="s">
        <v>23</v>
      </c>
      <c r="D287" t="s">
        <v>24</v>
      </c>
      <c r="E287" t="s">
        <v>25</v>
      </c>
      <c r="F287">
        <v>14.79</v>
      </c>
      <c r="G287">
        <v>17.34</v>
      </c>
      <c r="H287" t="s">
        <v>35</v>
      </c>
      <c r="I287" t="s">
        <v>27</v>
      </c>
      <c r="J287" t="s">
        <v>28</v>
      </c>
      <c r="K287" t="s">
        <v>29</v>
      </c>
      <c r="L287" t="s">
        <v>10</v>
      </c>
      <c r="M287" t="s">
        <v>30</v>
      </c>
      <c r="N287" t="s">
        <v>31</v>
      </c>
      <c r="O287" t="s">
        <v>32</v>
      </c>
      <c r="P287" t="s">
        <v>33</v>
      </c>
      <c r="Q287" s="1">
        <v>44403</v>
      </c>
      <c r="R287" s="1">
        <v>44403</v>
      </c>
      <c r="S287" s="1">
        <v>44447</v>
      </c>
      <c r="T287" s="1">
        <v>44447</v>
      </c>
      <c r="U287" s="1">
        <v>44447</v>
      </c>
      <c r="V287" s="1">
        <v>44462</v>
      </c>
      <c r="W287">
        <f>IF(YEAR(Table1[[#This Row],[In Service Date]])= 1900, "Not in Service", YEAR(Table1[[#This Row],[In Service Date]]))</f>
        <v>2021</v>
      </c>
    </row>
    <row r="288" spans="1:23" x14ac:dyDescent="0.35">
      <c r="A288" t="s">
        <v>324</v>
      </c>
      <c r="B288" t="s">
        <v>23</v>
      </c>
      <c r="C288" t="s">
        <v>23</v>
      </c>
      <c r="D288" t="s">
        <v>24</v>
      </c>
      <c r="E288" t="s">
        <v>25</v>
      </c>
      <c r="F288">
        <v>10.44</v>
      </c>
      <c r="G288">
        <v>13.14</v>
      </c>
      <c r="H288" t="s">
        <v>35</v>
      </c>
      <c r="I288" t="s">
        <v>27</v>
      </c>
      <c r="J288" t="s">
        <v>28</v>
      </c>
      <c r="K288" t="s">
        <v>29</v>
      </c>
      <c r="L288" t="s">
        <v>10</v>
      </c>
      <c r="M288" t="s">
        <v>30</v>
      </c>
      <c r="N288" t="s">
        <v>31</v>
      </c>
      <c r="O288" t="s">
        <v>32</v>
      </c>
      <c r="P288" t="s">
        <v>33</v>
      </c>
      <c r="Q288" s="1">
        <v>45049</v>
      </c>
      <c r="R288" s="1">
        <v>45049</v>
      </c>
      <c r="S288" s="1">
        <v>45055</v>
      </c>
      <c r="T288" s="1">
        <v>45055</v>
      </c>
      <c r="U288" s="1">
        <v>45055</v>
      </c>
      <c r="V288" s="1">
        <v>45131</v>
      </c>
      <c r="W288">
        <f>IF(YEAR(Table1[[#This Row],[In Service Date]])= 1900, "Not in Service", YEAR(Table1[[#This Row],[In Service Date]]))</f>
        <v>2023</v>
      </c>
    </row>
    <row r="289" spans="1:23" x14ac:dyDescent="0.35">
      <c r="A289" t="s">
        <v>325</v>
      </c>
      <c r="B289" t="s">
        <v>23</v>
      </c>
      <c r="C289" t="s">
        <v>23</v>
      </c>
      <c r="D289" t="s">
        <v>24</v>
      </c>
      <c r="E289" t="s">
        <v>77</v>
      </c>
      <c r="F289">
        <v>17.760000000000002</v>
      </c>
      <c r="G289">
        <v>21.06</v>
      </c>
      <c r="H289" t="s">
        <v>35</v>
      </c>
      <c r="I289" t="s">
        <v>27</v>
      </c>
      <c r="J289" t="s">
        <v>28</v>
      </c>
      <c r="K289" t="s">
        <v>29</v>
      </c>
      <c r="L289" t="s">
        <v>10</v>
      </c>
      <c r="M289" t="s">
        <v>30</v>
      </c>
      <c r="N289" t="s">
        <v>31</v>
      </c>
      <c r="O289" t="s">
        <v>32</v>
      </c>
      <c r="P289" t="s">
        <v>33</v>
      </c>
      <c r="Q289" s="1">
        <v>44980</v>
      </c>
      <c r="R289" s="1">
        <v>44979</v>
      </c>
      <c r="S289" s="1">
        <v>44984</v>
      </c>
      <c r="T289" s="1">
        <v>44984</v>
      </c>
      <c r="U289" s="1">
        <v>44984</v>
      </c>
      <c r="V289" s="1">
        <v>45044</v>
      </c>
      <c r="W289">
        <f>IF(YEAR(Table1[[#This Row],[In Service Date]])= 1900, "Not in Service", YEAR(Table1[[#This Row],[In Service Date]]))</f>
        <v>2023</v>
      </c>
    </row>
    <row r="290" spans="1:23" x14ac:dyDescent="0.35">
      <c r="A290" t="s">
        <v>326</v>
      </c>
      <c r="B290" t="s">
        <v>23</v>
      </c>
      <c r="C290" t="s">
        <v>23</v>
      </c>
      <c r="D290" t="s">
        <v>24</v>
      </c>
      <c r="E290" t="s">
        <v>25</v>
      </c>
      <c r="F290">
        <v>8.1199999999999992</v>
      </c>
      <c r="G290">
        <v>13.44</v>
      </c>
      <c r="H290" t="s">
        <v>35</v>
      </c>
      <c r="I290" t="s">
        <v>27</v>
      </c>
      <c r="J290" t="s">
        <v>28</v>
      </c>
      <c r="K290" t="s">
        <v>29</v>
      </c>
      <c r="L290" t="s">
        <v>10</v>
      </c>
      <c r="M290" t="s">
        <v>30</v>
      </c>
      <c r="N290" t="s">
        <v>31</v>
      </c>
      <c r="O290" t="s">
        <v>32</v>
      </c>
      <c r="P290" t="s">
        <v>33</v>
      </c>
      <c r="Q290" s="1">
        <v>44596</v>
      </c>
      <c r="R290" s="1">
        <v>44595</v>
      </c>
      <c r="S290" s="1">
        <v>44599</v>
      </c>
      <c r="T290" s="1">
        <v>44600</v>
      </c>
      <c r="U290" s="1">
        <v>44600</v>
      </c>
      <c r="V290" s="1">
        <v>44621</v>
      </c>
      <c r="W290">
        <f>IF(YEAR(Table1[[#This Row],[In Service Date]])= 1900, "Not in Service", YEAR(Table1[[#This Row],[In Service Date]]))</f>
        <v>2022</v>
      </c>
    </row>
    <row r="291" spans="1:23" x14ac:dyDescent="0.35">
      <c r="A291" t="s">
        <v>327</v>
      </c>
      <c r="B291" t="s">
        <v>23</v>
      </c>
      <c r="C291" t="s">
        <v>23</v>
      </c>
      <c r="D291" t="s">
        <v>24</v>
      </c>
      <c r="E291" t="s">
        <v>25</v>
      </c>
      <c r="F291">
        <v>3.48</v>
      </c>
      <c r="G291">
        <v>5.16</v>
      </c>
      <c r="H291" t="s">
        <v>35</v>
      </c>
      <c r="I291" t="s">
        <v>27</v>
      </c>
      <c r="J291" t="s">
        <v>28</v>
      </c>
      <c r="K291" t="s">
        <v>29</v>
      </c>
      <c r="L291" t="s">
        <v>10</v>
      </c>
      <c r="M291" t="s">
        <v>30</v>
      </c>
      <c r="N291" t="s">
        <v>31</v>
      </c>
      <c r="O291" t="s">
        <v>32</v>
      </c>
      <c r="P291" t="s">
        <v>33</v>
      </c>
      <c r="Q291" s="1">
        <v>45810</v>
      </c>
      <c r="R291" s="1">
        <v>45796</v>
      </c>
      <c r="S291" s="1">
        <v>45814</v>
      </c>
      <c r="T291" s="1">
        <v>45814</v>
      </c>
      <c r="U291" s="1">
        <v>45814</v>
      </c>
      <c r="V291" s="1">
        <v>45870</v>
      </c>
      <c r="W291">
        <f>IF(YEAR(Table1[[#This Row],[In Service Date]])= 1900, "Not in Service", YEAR(Table1[[#This Row],[In Service Date]]))</f>
        <v>2025</v>
      </c>
    </row>
    <row r="292" spans="1:23" x14ac:dyDescent="0.35">
      <c r="A292" t="s">
        <v>328</v>
      </c>
      <c r="B292" t="s">
        <v>23</v>
      </c>
      <c r="C292" t="s">
        <v>23</v>
      </c>
      <c r="D292" t="s">
        <v>24</v>
      </c>
      <c r="E292" t="s">
        <v>25</v>
      </c>
      <c r="F292">
        <v>5</v>
      </c>
      <c r="G292">
        <v>5.2</v>
      </c>
      <c r="H292" t="s">
        <v>35</v>
      </c>
      <c r="I292" t="s">
        <v>27</v>
      </c>
      <c r="J292" t="s">
        <v>28</v>
      </c>
      <c r="K292" t="s">
        <v>29</v>
      </c>
      <c r="L292" t="s">
        <v>10</v>
      </c>
      <c r="M292" t="s">
        <v>30</v>
      </c>
      <c r="N292" t="s">
        <v>31</v>
      </c>
      <c r="O292" t="s">
        <v>32</v>
      </c>
      <c r="P292" t="s">
        <v>33</v>
      </c>
      <c r="Q292" s="1">
        <v>43644</v>
      </c>
      <c r="R292" s="1">
        <v>43644</v>
      </c>
      <c r="T292" s="1">
        <v>43693</v>
      </c>
      <c r="U292" s="1">
        <v>43693</v>
      </c>
      <c r="V292" s="1">
        <v>43714</v>
      </c>
      <c r="W292">
        <f>IF(YEAR(Table1[[#This Row],[In Service Date]])= 1900, "Not in Service", YEAR(Table1[[#This Row],[In Service Date]]))</f>
        <v>2019</v>
      </c>
    </row>
    <row r="293" spans="1:23" x14ac:dyDescent="0.35">
      <c r="A293" t="s">
        <v>329</v>
      </c>
      <c r="B293" t="s">
        <v>23</v>
      </c>
      <c r="C293" t="s">
        <v>23</v>
      </c>
      <c r="D293" t="s">
        <v>24</v>
      </c>
      <c r="E293" t="s">
        <v>25</v>
      </c>
      <c r="F293">
        <v>14.16</v>
      </c>
      <c r="G293">
        <v>16.32</v>
      </c>
      <c r="H293" t="s">
        <v>35</v>
      </c>
      <c r="I293" t="s">
        <v>27</v>
      </c>
      <c r="J293" t="s">
        <v>28</v>
      </c>
      <c r="K293" t="s">
        <v>29</v>
      </c>
      <c r="L293" t="s">
        <v>10</v>
      </c>
      <c r="M293" t="s">
        <v>30</v>
      </c>
      <c r="N293" t="s">
        <v>31</v>
      </c>
      <c r="O293" t="s">
        <v>32</v>
      </c>
      <c r="P293" t="s">
        <v>33</v>
      </c>
      <c r="Q293" s="1">
        <v>44201</v>
      </c>
      <c r="R293" s="1">
        <v>44201</v>
      </c>
      <c r="S293" s="1">
        <v>44209</v>
      </c>
      <c r="T293" s="1">
        <v>44216</v>
      </c>
      <c r="U293" s="1">
        <v>44216</v>
      </c>
      <c r="V293" s="1">
        <v>44333</v>
      </c>
      <c r="W293">
        <f>IF(YEAR(Table1[[#This Row],[In Service Date]])= 1900, "Not in Service", YEAR(Table1[[#This Row],[In Service Date]]))</f>
        <v>2021</v>
      </c>
    </row>
    <row r="294" spans="1:23" x14ac:dyDescent="0.35">
      <c r="A294" t="s">
        <v>330</v>
      </c>
      <c r="B294" t="s">
        <v>23</v>
      </c>
      <c r="C294" t="s">
        <v>23</v>
      </c>
      <c r="D294" t="s">
        <v>24</v>
      </c>
      <c r="E294" t="s">
        <v>25</v>
      </c>
      <c r="F294">
        <v>7.4</v>
      </c>
      <c r="G294">
        <v>7.4</v>
      </c>
      <c r="H294" t="s">
        <v>35</v>
      </c>
      <c r="I294" t="s">
        <v>27</v>
      </c>
      <c r="J294" t="s">
        <v>28</v>
      </c>
      <c r="K294" t="s">
        <v>29</v>
      </c>
      <c r="L294" t="s">
        <v>10</v>
      </c>
      <c r="M294" t="s">
        <v>30</v>
      </c>
      <c r="N294" t="s">
        <v>31</v>
      </c>
      <c r="O294" t="s">
        <v>32</v>
      </c>
      <c r="P294" t="s">
        <v>33</v>
      </c>
      <c r="Q294" s="1">
        <v>43644</v>
      </c>
      <c r="R294" s="1">
        <v>43644</v>
      </c>
      <c r="T294" s="1">
        <v>43693</v>
      </c>
      <c r="U294" s="1">
        <v>43693</v>
      </c>
      <c r="V294" s="1">
        <v>43698</v>
      </c>
      <c r="W294">
        <f>IF(YEAR(Table1[[#This Row],[In Service Date]])= 1900, "Not in Service", YEAR(Table1[[#This Row],[In Service Date]]))</f>
        <v>2019</v>
      </c>
    </row>
    <row r="295" spans="1:23" x14ac:dyDescent="0.35">
      <c r="A295" t="s">
        <v>331</v>
      </c>
      <c r="B295" t="s">
        <v>23</v>
      </c>
      <c r="C295" t="s">
        <v>23</v>
      </c>
      <c r="D295" t="s">
        <v>24</v>
      </c>
      <c r="E295" t="s">
        <v>25</v>
      </c>
      <c r="F295">
        <v>11.6</v>
      </c>
      <c r="G295">
        <v>17</v>
      </c>
      <c r="H295" t="s">
        <v>35</v>
      </c>
      <c r="I295" t="s">
        <v>27</v>
      </c>
      <c r="J295" t="s">
        <v>28</v>
      </c>
      <c r="K295" t="s">
        <v>29</v>
      </c>
      <c r="L295" t="s">
        <v>10</v>
      </c>
      <c r="M295" t="s">
        <v>30</v>
      </c>
      <c r="N295" t="s">
        <v>31</v>
      </c>
      <c r="O295" t="s">
        <v>32</v>
      </c>
      <c r="P295" t="s">
        <v>33</v>
      </c>
      <c r="Q295" s="1">
        <v>45432</v>
      </c>
      <c r="R295" s="1">
        <v>45432</v>
      </c>
      <c r="S295" s="1">
        <v>45441</v>
      </c>
      <c r="T295" s="1">
        <v>45441</v>
      </c>
      <c r="U295" s="1">
        <v>45441</v>
      </c>
      <c r="V295" s="1">
        <v>45474</v>
      </c>
      <c r="W295">
        <f>IF(YEAR(Table1[[#This Row],[In Service Date]])= 1900, "Not in Service", YEAR(Table1[[#This Row],[In Service Date]]))</f>
        <v>2024</v>
      </c>
    </row>
    <row r="296" spans="1:23" x14ac:dyDescent="0.35">
      <c r="A296" t="s">
        <v>332</v>
      </c>
      <c r="B296" t="s">
        <v>23</v>
      </c>
      <c r="C296" t="s">
        <v>23</v>
      </c>
      <c r="D296" t="s">
        <v>24</v>
      </c>
      <c r="E296" t="s">
        <v>25</v>
      </c>
      <c r="F296">
        <v>5.9</v>
      </c>
      <c r="G296">
        <v>6.8</v>
      </c>
      <c r="H296" t="s">
        <v>35</v>
      </c>
      <c r="I296" t="s">
        <v>27</v>
      </c>
      <c r="J296" t="s">
        <v>28</v>
      </c>
      <c r="K296" t="s">
        <v>29</v>
      </c>
      <c r="L296" t="s">
        <v>10</v>
      </c>
      <c r="M296" t="s">
        <v>30</v>
      </c>
      <c r="N296" t="s">
        <v>31</v>
      </c>
      <c r="O296" t="s">
        <v>32</v>
      </c>
      <c r="P296" t="s">
        <v>33</v>
      </c>
      <c r="Q296" s="1">
        <v>44187</v>
      </c>
      <c r="R296" s="1">
        <v>44177</v>
      </c>
      <c r="S296" s="1">
        <v>44187</v>
      </c>
      <c r="T296" s="1">
        <v>44187</v>
      </c>
      <c r="U296" s="1">
        <v>44187</v>
      </c>
      <c r="V296" s="1">
        <v>44379</v>
      </c>
      <c r="W296">
        <f>IF(YEAR(Table1[[#This Row],[In Service Date]])= 1900, "Not in Service", YEAR(Table1[[#This Row],[In Service Date]]))</f>
        <v>2021</v>
      </c>
    </row>
    <row r="297" spans="1:23" x14ac:dyDescent="0.35">
      <c r="A297" t="s">
        <v>333</v>
      </c>
      <c r="B297" t="s">
        <v>23</v>
      </c>
      <c r="C297" t="s">
        <v>23</v>
      </c>
      <c r="D297" t="s">
        <v>24</v>
      </c>
      <c r="E297" t="s">
        <v>25</v>
      </c>
      <c r="F297">
        <v>10.44</v>
      </c>
      <c r="G297">
        <v>13.14</v>
      </c>
      <c r="H297" t="s">
        <v>35</v>
      </c>
      <c r="I297" t="s">
        <v>27</v>
      </c>
      <c r="J297" t="s">
        <v>28</v>
      </c>
      <c r="K297" t="s">
        <v>29</v>
      </c>
      <c r="L297" t="s">
        <v>10</v>
      </c>
      <c r="M297" t="s">
        <v>30</v>
      </c>
      <c r="N297" t="s">
        <v>31</v>
      </c>
      <c r="O297" t="s">
        <v>32</v>
      </c>
      <c r="P297" t="s">
        <v>33</v>
      </c>
      <c r="Q297" s="1">
        <v>44980</v>
      </c>
      <c r="R297" s="1">
        <v>44979</v>
      </c>
      <c r="S297" s="1">
        <v>44981</v>
      </c>
      <c r="T297" s="1">
        <v>44981</v>
      </c>
      <c r="U297" s="1">
        <v>44981</v>
      </c>
      <c r="V297" s="1">
        <v>45054</v>
      </c>
      <c r="W297">
        <f>IF(YEAR(Table1[[#This Row],[In Service Date]])= 1900, "Not in Service", YEAR(Table1[[#This Row],[In Service Date]]))</f>
        <v>2023</v>
      </c>
    </row>
    <row r="298" spans="1:23" x14ac:dyDescent="0.35">
      <c r="A298" t="s">
        <v>334</v>
      </c>
      <c r="B298" t="s">
        <v>23</v>
      </c>
      <c r="C298" t="s">
        <v>23</v>
      </c>
      <c r="D298" t="s">
        <v>24</v>
      </c>
      <c r="E298" t="s">
        <v>25</v>
      </c>
      <c r="F298">
        <v>10</v>
      </c>
      <c r="G298">
        <v>10</v>
      </c>
      <c r="H298" t="s">
        <v>35</v>
      </c>
      <c r="I298" t="s">
        <v>27</v>
      </c>
      <c r="J298" t="s">
        <v>28</v>
      </c>
      <c r="K298" t="s">
        <v>29</v>
      </c>
      <c r="L298" t="s">
        <v>10</v>
      </c>
      <c r="M298" t="s">
        <v>30</v>
      </c>
      <c r="N298" t="s">
        <v>31</v>
      </c>
      <c r="O298" t="s">
        <v>32</v>
      </c>
      <c r="P298" t="s">
        <v>33</v>
      </c>
      <c r="Q298" s="1">
        <v>43581</v>
      </c>
      <c r="R298" s="1">
        <v>43581</v>
      </c>
      <c r="T298" s="1">
        <v>43613</v>
      </c>
      <c r="U298" s="1">
        <v>43613</v>
      </c>
      <c r="V298" s="1">
        <v>43622</v>
      </c>
      <c r="W298">
        <f>IF(YEAR(Table1[[#This Row],[In Service Date]])= 1900, "Not in Service", YEAR(Table1[[#This Row],[In Service Date]]))</f>
        <v>2019</v>
      </c>
    </row>
    <row r="299" spans="1:23" x14ac:dyDescent="0.35">
      <c r="A299" t="s">
        <v>335</v>
      </c>
      <c r="B299" t="s">
        <v>23</v>
      </c>
      <c r="C299" t="s">
        <v>23</v>
      </c>
      <c r="D299" t="s">
        <v>24</v>
      </c>
      <c r="E299" t="s">
        <v>25</v>
      </c>
      <c r="F299">
        <v>7.22</v>
      </c>
      <c r="G299">
        <v>8.17</v>
      </c>
      <c r="H299" t="s">
        <v>35</v>
      </c>
      <c r="I299" t="s">
        <v>27</v>
      </c>
      <c r="J299" t="s">
        <v>28</v>
      </c>
      <c r="K299" t="s">
        <v>29</v>
      </c>
      <c r="L299" t="s">
        <v>10</v>
      </c>
      <c r="M299" t="s">
        <v>30</v>
      </c>
      <c r="N299" t="s">
        <v>31</v>
      </c>
      <c r="O299" t="s">
        <v>32</v>
      </c>
      <c r="P299" t="s">
        <v>33</v>
      </c>
      <c r="Q299" s="1">
        <v>45744</v>
      </c>
      <c r="R299" s="1">
        <v>45744</v>
      </c>
      <c r="S299" s="1">
        <v>45748</v>
      </c>
      <c r="T299" s="1">
        <v>45748</v>
      </c>
      <c r="U299" s="1">
        <v>45748</v>
      </c>
      <c r="V299" s="1">
        <v>45825</v>
      </c>
      <c r="W299">
        <f>IF(YEAR(Table1[[#This Row],[In Service Date]])= 1900, "Not in Service", YEAR(Table1[[#This Row],[In Service Date]]))</f>
        <v>2025</v>
      </c>
    </row>
    <row r="300" spans="1:23" x14ac:dyDescent="0.35">
      <c r="A300" t="s">
        <v>336</v>
      </c>
      <c r="B300" t="s">
        <v>23</v>
      </c>
      <c r="C300" t="s">
        <v>23</v>
      </c>
      <c r="D300" t="s">
        <v>24</v>
      </c>
      <c r="E300" t="s">
        <v>25</v>
      </c>
      <c r="F300">
        <v>23.78</v>
      </c>
      <c r="G300">
        <v>33.21</v>
      </c>
      <c r="H300" t="s">
        <v>35</v>
      </c>
      <c r="I300" t="s">
        <v>27</v>
      </c>
      <c r="J300" t="s">
        <v>28</v>
      </c>
      <c r="K300" t="s">
        <v>29</v>
      </c>
      <c r="L300" t="s">
        <v>10</v>
      </c>
      <c r="M300" t="s">
        <v>30</v>
      </c>
      <c r="N300" t="s">
        <v>31</v>
      </c>
      <c r="O300" t="s">
        <v>32</v>
      </c>
      <c r="P300" t="s">
        <v>33</v>
      </c>
      <c r="Q300" s="1">
        <v>45314</v>
      </c>
      <c r="R300" s="1">
        <v>45314</v>
      </c>
      <c r="S300" s="1">
        <v>45317</v>
      </c>
      <c r="T300" s="1">
        <v>45233</v>
      </c>
      <c r="U300" s="1">
        <v>45233</v>
      </c>
      <c r="V300" s="1">
        <v>45321</v>
      </c>
      <c r="W300">
        <f>IF(YEAR(Table1[[#This Row],[In Service Date]])= 1900, "Not in Service", YEAR(Table1[[#This Row],[In Service Date]]))</f>
        <v>2024</v>
      </c>
    </row>
    <row r="301" spans="1:23" x14ac:dyDescent="0.35">
      <c r="A301" t="s">
        <v>337</v>
      </c>
      <c r="B301" t="s">
        <v>23</v>
      </c>
      <c r="C301" t="s">
        <v>23</v>
      </c>
      <c r="D301" t="s">
        <v>24</v>
      </c>
      <c r="E301" t="s">
        <v>25</v>
      </c>
      <c r="F301">
        <v>16.239999999999998</v>
      </c>
      <c r="G301">
        <v>20.440000000000001</v>
      </c>
      <c r="H301" t="s">
        <v>35</v>
      </c>
      <c r="I301" t="s">
        <v>27</v>
      </c>
      <c r="J301" t="s">
        <v>28</v>
      </c>
      <c r="K301" t="s">
        <v>29</v>
      </c>
      <c r="L301" t="s">
        <v>10</v>
      </c>
      <c r="M301" t="s">
        <v>30</v>
      </c>
      <c r="N301" t="s">
        <v>31</v>
      </c>
      <c r="O301" t="s">
        <v>32</v>
      </c>
      <c r="P301" t="s">
        <v>33</v>
      </c>
      <c r="Q301" s="1">
        <v>44872</v>
      </c>
      <c r="R301" s="1">
        <v>44866</v>
      </c>
      <c r="S301" s="1">
        <v>44881</v>
      </c>
      <c r="T301" s="1">
        <v>44883</v>
      </c>
      <c r="U301" s="1">
        <v>44883</v>
      </c>
      <c r="V301" s="1">
        <v>38743</v>
      </c>
      <c r="W301">
        <f>IF(YEAR(Table1[[#This Row],[In Service Date]])= 1900, "Not in Service", YEAR(Table1[[#This Row],[In Service Date]]))</f>
        <v>2006</v>
      </c>
    </row>
    <row r="302" spans="1:23" x14ac:dyDescent="0.35">
      <c r="A302" t="s">
        <v>338</v>
      </c>
      <c r="B302" t="s">
        <v>23</v>
      </c>
      <c r="C302" t="s">
        <v>23</v>
      </c>
      <c r="D302" t="s">
        <v>24</v>
      </c>
      <c r="E302" t="s">
        <v>25</v>
      </c>
      <c r="F302">
        <v>15.36</v>
      </c>
      <c r="G302">
        <v>20.9</v>
      </c>
      <c r="H302" t="s">
        <v>35</v>
      </c>
      <c r="I302" t="s">
        <v>27</v>
      </c>
      <c r="J302" t="s">
        <v>28</v>
      </c>
      <c r="K302" t="s">
        <v>29</v>
      </c>
      <c r="L302" t="s">
        <v>10</v>
      </c>
      <c r="M302" t="s">
        <v>30</v>
      </c>
      <c r="N302" t="s">
        <v>31</v>
      </c>
      <c r="O302" t="s">
        <v>32</v>
      </c>
      <c r="P302" t="s">
        <v>33</v>
      </c>
      <c r="Q302" s="1">
        <v>44825</v>
      </c>
      <c r="R302" s="1">
        <v>44860</v>
      </c>
      <c r="S302" s="1">
        <v>44860</v>
      </c>
      <c r="T302" s="1">
        <v>44860</v>
      </c>
      <c r="U302" s="1">
        <v>44860</v>
      </c>
      <c r="V302" s="1">
        <v>44967</v>
      </c>
      <c r="W302">
        <f>IF(YEAR(Table1[[#This Row],[In Service Date]])= 1900, "Not in Service", YEAR(Table1[[#This Row],[In Service Date]]))</f>
        <v>2023</v>
      </c>
    </row>
    <row r="303" spans="1:23" x14ac:dyDescent="0.35">
      <c r="A303" t="s">
        <v>339</v>
      </c>
      <c r="B303" t="s">
        <v>23</v>
      </c>
      <c r="C303" t="s">
        <v>23</v>
      </c>
      <c r="D303" t="s">
        <v>24</v>
      </c>
      <c r="E303" t="s">
        <v>25</v>
      </c>
      <c r="F303">
        <v>11.6</v>
      </c>
      <c r="G303">
        <v>16.2</v>
      </c>
      <c r="H303" t="s">
        <v>35</v>
      </c>
      <c r="I303" t="s">
        <v>27</v>
      </c>
      <c r="J303" t="s">
        <v>28</v>
      </c>
      <c r="K303" t="s">
        <v>29</v>
      </c>
      <c r="L303" t="s">
        <v>10</v>
      </c>
      <c r="M303" t="s">
        <v>30</v>
      </c>
      <c r="N303" t="s">
        <v>31</v>
      </c>
      <c r="O303" t="s">
        <v>32</v>
      </c>
      <c r="P303" t="s">
        <v>33</v>
      </c>
      <c r="Q303" s="1">
        <v>45198</v>
      </c>
      <c r="R303" s="1">
        <v>45191</v>
      </c>
      <c r="S303" s="1">
        <v>45198</v>
      </c>
      <c r="T303" s="1">
        <v>45198</v>
      </c>
      <c r="U303" s="1">
        <v>45198</v>
      </c>
      <c r="V303" s="1">
        <v>45300</v>
      </c>
      <c r="W303">
        <f>IF(YEAR(Table1[[#This Row],[In Service Date]])= 1900, "Not in Service", YEAR(Table1[[#This Row],[In Service Date]]))</f>
        <v>2024</v>
      </c>
    </row>
    <row r="304" spans="1:23" x14ac:dyDescent="0.35">
      <c r="A304" t="s">
        <v>340</v>
      </c>
      <c r="B304" t="s">
        <v>23</v>
      </c>
      <c r="C304" t="s">
        <v>23</v>
      </c>
      <c r="D304" t="s">
        <v>24</v>
      </c>
      <c r="E304" t="s">
        <v>25</v>
      </c>
      <c r="F304">
        <v>6.67</v>
      </c>
      <c r="G304">
        <v>8.3949999999999996</v>
      </c>
      <c r="H304" t="s">
        <v>35</v>
      </c>
      <c r="I304" t="s">
        <v>27</v>
      </c>
      <c r="J304" t="s">
        <v>28</v>
      </c>
      <c r="K304" t="s">
        <v>29</v>
      </c>
      <c r="L304" t="s">
        <v>10</v>
      </c>
      <c r="M304" t="s">
        <v>30</v>
      </c>
      <c r="N304" t="s">
        <v>31</v>
      </c>
      <c r="O304" t="s">
        <v>32</v>
      </c>
      <c r="P304" t="s">
        <v>33</v>
      </c>
      <c r="Q304" s="1">
        <v>44847</v>
      </c>
      <c r="R304" s="1">
        <v>44847</v>
      </c>
      <c r="S304" s="1">
        <v>44883</v>
      </c>
      <c r="T304" s="1">
        <v>44886</v>
      </c>
      <c r="U304" s="1">
        <v>44886</v>
      </c>
      <c r="V304" s="1">
        <v>44924</v>
      </c>
      <c r="W304">
        <f>IF(YEAR(Table1[[#This Row],[In Service Date]])= 1900, "Not in Service", YEAR(Table1[[#This Row],[In Service Date]]))</f>
        <v>2022</v>
      </c>
    </row>
    <row r="305" spans="1:23" x14ac:dyDescent="0.35">
      <c r="A305" t="s">
        <v>341</v>
      </c>
      <c r="B305" t="s">
        <v>23</v>
      </c>
      <c r="C305" t="s">
        <v>23</v>
      </c>
      <c r="D305" t="s">
        <v>24</v>
      </c>
      <c r="E305" t="s">
        <v>25</v>
      </c>
      <c r="F305">
        <v>12.76</v>
      </c>
      <c r="G305">
        <v>16.059999999999999</v>
      </c>
      <c r="H305" t="s">
        <v>35</v>
      </c>
      <c r="I305" t="s">
        <v>27</v>
      </c>
      <c r="J305" t="s">
        <v>28</v>
      </c>
      <c r="K305" t="s">
        <v>29</v>
      </c>
      <c r="L305" t="s">
        <v>10</v>
      </c>
      <c r="M305" t="s">
        <v>30</v>
      </c>
      <c r="N305" t="s">
        <v>31</v>
      </c>
      <c r="O305" t="s">
        <v>32</v>
      </c>
      <c r="P305" t="s">
        <v>33</v>
      </c>
      <c r="Q305" s="1">
        <v>45026</v>
      </c>
      <c r="R305" s="1">
        <v>45020</v>
      </c>
      <c r="S305" s="1">
        <v>45026</v>
      </c>
      <c r="T305" s="1">
        <v>45026</v>
      </c>
      <c r="U305" s="1">
        <v>45026</v>
      </c>
      <c r="V305" s="1">
        <v>45128</v>
      </c>
      <c r="W305">
        <f>IF(YEAR(Table1[[#This Row],[In Service Date]])= 1900, "Not in Service", YEAR(Table1[[#This Row],[In Service Date]]))</f>
        <v>2023</v>
      </c>
    </row>
    <row r="306" spans="1:23" x14ac:dyDescent="0.35">
      <c r="A306" t="s">
        <v>342</v>
      </c>
      <c r="B306" t="s">
        <v>23</v>
      </c>
      <c r="C306" t="s">
        <v>23</v>
      </c>
      <c r="D306" t="s">
        <v>24</v>
      </c>
      <c r="E306" t="s">
        <v>25</v>
      </c>
      <c r="F306">
        <v>7.6</v>
      </c>
      <c r="G306">
        <v>9</v>
      </c>
      <c r="H306" t="s">
        <v>35</v>
      </c>
      <c r="I306" t="s">
        <v>27</v>
      </c>
      <c r="J306" t="s">
        <v>28</v>
      </c>
      <c r="K306" t="s">
        <v>29</v>
      </c>
      <c r="L306" t="s">
        <v>10</v>
      </c>
      <c r="M306" t="s">
        <v>30</v>
      </c>
      <c r="N306" t="s">
        <v>31</v>
      </c>
      <c r="O306" t="s">
        <v>32</v>
      </c>
      <c r="P306" t="s">
        <v>33</v>
      </c>
      <c r="Q306" s="1">
        <v>43753</v>
      </c>
      <c r="R306" s="1">
        <v>43753</v>
      </c>
      <c r="T306" s="1">
        <v>43754</v>
      </c>
      <c r="U306" s="1">
        <v>43754</v>
      </c>
      <c r="V306" s="1">
        <v>43755</v>
      </c>
      <c r="W306">
        <f>IF(YEAR(Table1[[#This Row],[In Service Date]])= 1900, "Not in Service", YEAR(Table1[[#This Row],[In Service Date]]))</f>
        <v>2019</v>
      </c>
    </row>
    <row r="307" spans="1:23" x14ac:dyDescent="0.35">
      <c r="A307" t="s">
        <v>343</v>
      </c>
      <c r="B307" t="s">
        <v>23</v>
      </c>
      <c r="C307" t="s">
        <v>23</v>
      </c>
      <c r="D307" t="s">
        <v>24</v>
      </c>
      <c r="E307" t="s">
        <v>77</v>
      </c>
      <c r="F307">
        <v>15.73</v>
      </c>
      <c r="G307">
        <v>18.504999999999999</v>
      </c>
      <c r="H307" t="s">
        <v>35</v>
      </c>
      <c r="I307" t="s">
        <v>27</v>
      </c>
      <c r="J307" t="s">
        <v>28</v>
      </c>
      <c r="K307" t="s">
        <v>29</v>
      </c>
      <c r="L307" t="s">
        <v>10</v>
      </c>
      <c r="M307" t="s">
        <v>30</v>
      </c>
      <c r="N307" t="s">
        <v>31</v>
      </c>
      <c r="O307" t="s">
        <v>32</v>
      </c>
      <c r="P307" t="s">
        <v>33</v>
      </c>
      <c r="Q307" s="1">
        <v>44991</v>
      </c>
      <c r="R307" s="1">
        <v>44985</v>
      </c>
      <c r="S307" s="1">
        <v>44991</v>
      </c>
      <c r="T307" s="1">
        <v>44991</v>
      </c>
      <c r="U307" s="1">
        <v>44991</v>
      </c>
      <c r="V307" s="1">
        <v>45077</v>
      </c>
      <c r="W307">
        <f>IF(YEAR(Table1[[#This Row],[In Service Date]])= 1900, "Not in Service", YEAR(Table1[[#This Row],[In Service Date]]))</f>
        <v>2023</v>
      </c>
    </row>
    <row r="308" spans="1:23" x14ac:dyDescent="0.35">
      <c r="A308" t="s">
        <v>344</v>
      </c>
      <c r="B308" t="s">
        <v>23</v>
      </c>
      <c r="C308" t="s">
        <v>23</v>
      </c>
      <c r="D308" t="s">
        <v>24</v>
      </c>
      <c r="E308" t="s">
        <v>25</v>
      </c>
      <c r="F308">
        <v>19.14</v>
      </c>
      <c r="G308">
        <v>26.4</v>
      </c>
      <c r="H308" t="s">
        <v>35</v>
      </c>
      <c r="I308" t="s">
        <v>27</v>
      </c>
      <c r="J308" t="s">
        <v>28</v>
      </c>
      <c r="K308" t="s">
        <v>29</v>
      </c>
      <c r="L308" t="s">
        <v>10</v>
      </c>
      <c r="M308" t="s">
        <v>30</v>
      </c>
      <c r="N308" t="s">
        <v>31</v>
      </c>
      <c r="O308" t="s">
        <v>32</v>
      </c>
      <c r="P308" t="s">
        <v>33</v>
      </c>
      <c r="Q308" s="1">
        <v>44613</v>
      </c>
      <c r="R308" s="1">
        <v>44613</v>
      </c>
      <c r="S308" s="1">
        <v>44615</v>
      </c>
      <c r="T308" s="1">
        <v>44616</v>
      </c>
      <c r="U308" s="1">
        <v>44616</v>
      </c>
      <c r="V308" s="1">
        <v>44734</v>
      </c>
      <c r="W308">
        <f>IF(YEAR(Table1[[#This Row],[In Service Date]])= 1900, "Not in Service", YEAR(Table1[[#This Row],[In Service Date]]))</f>
        <v>2022</v>
      </c>
    </row>
    <row r="309" spans="1:23" x14ac:dyDescent="0.35">
      <c r="A309" t="s">
        <v>345</v>
      </c>
      <c r="B309" t="s">
        <v>23</v>
      </c>
      <c r="C309" t="s">
        <v>23</v>
      </c>
      <c r="D309" t="s">
        <v>24</v>
      </c>
      <c r="E309" t="s">
        <v>77</v>
      </c>
      <c r="F309">
        <v>7</v>
      </c>
      <c r="G309">
        <v>16.100000000000001</v>
      </c>
      <c r="H309" t="s">
        <v>35</v>
      </c>
      <c r="I309" t="s">
        <v>27</v>
      </c>
      <c r="J309" t="s">
        <v>28</v>
      </c>
      <c r="K309" t="s">
        <v>29</v>
      </c>
      <c r="L309" t="s">
        <v>10</v>
      </c>
      <c r="M309" t="s">
        <v>30</v>
      </c>
      <c r="N309" t="s">
        <v>31</v>
      </c>
      <c r="O309" t="s">
        <v>32</v>
      </c>
      <c r="P309" t="s">
        <v>33</v>
      </c>
      <c r="Q309" s="1">
        <v>44053</v>
      </c>
      <c r="R309" s="1">
        <v>44053</v>
      </c>
      <c r="S309" s="1">
        <v>44060</v>
      </c>
      <c r="T309" s="1">
        <v>44061</v>
      </c>
      <c r="U309" s="1">
        <v>44061</v>
      </c>
      <c r="V309" s="1">
        <v>44192</v>
      </c>
      <c r="W309">
        <f>IF(YEAR(Table1[[#This Row],[In Service Date]])= 1900, "Not in Service", YEAR(Table1[[#This Row],[In Service Date]]))</f>
        <v>2020</v>
      </c>
    </row>
    <row r="310" spans="1:23" x14ac:dyDescent="0.35">
      <c r="A310" t="s">
        <v>346</v>
      </c>
      <c r="B310" t="s">
        <v>23</v>
      </c>
      <c r="C310" t="s">
        <v>23</v>
      </c>
      <c r="D310" t="s">
        <v>24</v>
      </c>
      <c r="E310" t="s">
        <v>25</v>
      </c>
      <c r="F310">
        <v>8.85</v>
      </c>
      <c r="G310">
        <v>10.199999999999999</v>
      </c>
      <c r="H310" t="s">
        <v>35</v>
      </c>
      <c r="I310" t="s">
        <v>27</v>
      </c>
      <c r="J310" t="s">
        <v>28</v>
      </c>
      <c r="K310" t="s">
        <v>29</v>
      </c>
      <c r="L310" t="s">
        <v>10</v>
      </c>
      <c r="M310" t="s">
        <v>30</v>
      </c>
      <c r="N310" t="s">
        <v>31</v>
      </c>
      <c r="O310" t="s">
        <v>32</v>
      </c>
      <c r="P310" t="s">
        <v>33</v>
      </c>
      <c r="Q310" s="1">
        <v>44097</v>
      </c>
      <c r="R310" s="1">
        <v>44097</v>
      </c>
      <c r="S310" s="1">
        <v>44103</v>
      </c>
      <c r="T310" s="1">
        <v>44125</v>
      </c>
      <c r="U310" s="1">
        <v>44125</v>
      </c>
      <c r="V310" s="1">
        <v>44232</v>
      </c>
      <c r="W310">
        <f>IF(YEAR(Table1[[#This Row],[In Service Date]])= 1900, "Not in Service", YEAR(Table1[[#This Row],[In Service Date]]))</f>
        <v>2021</v>
      </c>
    </row>
    <row r="311" spans="1:23" x14ac:dyDescent="0.35">
      <c r="A311" t="s">
        <v>347</v>
      </c>
      <c r="B311" t="s">
        <v>23</v>
      </c>
      <c r="C311" t="s">
        <v>23</v>
      </c>
      <c r="D311" t="s">
        <v>24</v>
      </c>
      <c r="E311" t="s">
        <v>25</v>
      </c>
      <c r="F311">
        <v>13.94</v>
      </c>
      <c r="G311">
        <v>13.94</v>
      </c>
      <c r="H311" t="s">
        <v>35</v>
      </c>
      <c r="I311" t="s">
        <v>27</v>
      </c>
      <c r="J311" t="s">
        <v>28</v>
      </c>
      <c r="K311" t="s">
        <v>29</v>
      </c>
      <c r="L311" t="s">
        <v>10</v>
      </c>
      <c r="M311" t="s">
        <v>30</v>
      </c>
      <c r="N311" t="s">
        <v>31</v>
      </c>
      <c r="O311" t="s">
        <v>32</v>
      </c>
      <c r="P311" t="s">
        <v>33</v>
      </c>
      <c r="Q311" s="1">
        <v>44148</v>
      </c>
      <c r="R311" s="1">
        <v>44148</v>
      </c>
      <c r="S311" s="1">
        <v>44151</v>
      </c>
      <c r="T311" s="1">
        <v>44187</v>
      </c>
      <c r="U311" s="1">
        <v>44187</v>
      </c>
      <c r="V311" s="1">
        <v>44232</v>
      </c>
      <c r="W311">
        <f>IF(YEAR(Table1[[#This Row],[In Service Date]])= 1900, "Not in Service", YEAR(Table1[[#This Row],[In Service Date]]))</f>
        <v>2021</v>
      </c>
    </row>
    <row r="312" spans="1:23" x14ac:dyDescent="0.35">
      <c r="A312" t="s">
        <v>348</v>
      </c>
      <c r="B312" t="s">
        <v>23</v>
      </c>
      <c r="C312" t="s">
        <v>23</v>
      </c>
      <c r="D312" t="s">
        <v>24</v>
      </c>
      <c r="E312" t="s">
        <v>77</v>
      </c>
      <c r="F312">
        <v>16.53</v>
      </c>
      <c r="G312">
        <v>24.38</v>
      </c>
      <c r="H312" t="s">
        <v>35</v>
      </c>
      <c r="I312" t="s">
        <v>27</v>
      </c>
      <c r="J312" t="s">
        <v>28</v>
      </c>
      <c r="K312" t="s">
        <v>29</v>
      </c>
      <c r="L312" t="s">
        <v>10</v>
      </c>
      <c r="M312" t="s">
        <v>30</v>
      </c>
      <c r="N312" t="s">
        <v>31</v>
      </c>
      <c r="O312" t="s">
        <v>32</v>
      </c>
      <c r="P312" t="s">
        <v>33</v>
      </c>
      <c r="Q312" s="1">
        <v>44215</v>
      </c>
      <c r="R312" s="1">
        <v>44207</v>
      </c>
      <c r="S312" s="1">
        <v>44216</v>
      </c>
      <c r="T312" s="1">
        <v>44216</v>
      </c>
      <c r="U312" s="1">
        <v>44216</v>
      </c>
      <c r="V312" s="1">
        <v>44391</v>
      </c>
      <c r="W312">
        <f>IF(YEAR(Table1[[#This Row],[In Service Date]])= 1900, "Not in Service", YEAR(Table1[[#This Row],[In Service Date]]))</f>
        <v>2021</v>
      </c>
    </row>
    <row r="313" spans="1:23" x14ac:dyDescent="0.35">
      <c r="A313" t="s">
        <v>349</v>
      </c>
      <c r="B313" t="s">
        <v>23</v>
      </c>
      <c r="C313" t="s">
        <v>23</v>
      </c>
      <c r="D313" t="s">
        <v>24</v>
      </c>
      <c r="E313" t="s">
        <v>77</v>
      </c>
      <c r="F313">
        <v>9.57</v>
      </c>
      <c r="G313">
        <v>15.06</v>
      </c>
      <c r="H313" t="s">
        <v>35</v>
      </c>
      <c r="I313" t="s">
        <v>27</v>
      </c>
      <c r="J313" t="s">
        <v>28</v>
      </c>
      <c r="K313" t="s">
        <v>29</v>
      </c>
      <c r="L313" t="s">
        <v>10</v>
      </c>
      <c r="M313" t="s">
        <v>30</v>
      </c>
      <c r="N313" t="s">
        <v>31</v>
      </c>
      <c r="O313" t="s">
        <v>32</v>
      </c>
      <c r="P313" t="s">
        <v>33</v>
      </c>
      <c r="Q313" s="1">
        <v>44475</v>
      </c>
      <c r="R313" s="1">
        <v>44475</v>
      </c>
      <c r="S313" s="1">
        <v>44519</v>
      </c>
      <c r="T313" s="1">
        <v>44522</v>
      </c>
      <c r="U313" s="1">
        <v>44522</v>
      </c>
      <c r="V313" s="1">
        <v>44580</v>
      </c>
      <c r="W313">
        <f>IF(YEAR(Table1[[#This Row],[In Service Date]])= 1900, "Not in Service", YEAR(Table1[[#This Row],[In Service Date]]))</f>
        <v>2022</v>
      </c>
    </row>
    <row r="314" spans="1:23" x14ac:dyDescent="0.35">
      <c r="A314" t="s">
        <v>350</v>
      </c>
      <c r="B314" t="s">
        <v>23</v>
      </c>
      <c r="C314" t="s">
        <v>23</v>
      </c>
      <c r="D314" t="s">
        <v>24</v>
      </c>
      <c r="E314" t="s">
        <v>25</v>
      </c>
      <c r="F314">
        <v>19.72</v>
      </c>
      <c r="G314">
        <v>23.12</v>
      </c>
      <c r="H314" t="s">
        <v>35</v>
      </c>
      <c r="I314" t="s">
        <v>27</v>
      </c>
      <c r="J314" t="s">
        <v>28</v>
      </c>
      <c r="K314" t="s">
        <v>29</v>
      </c>
      <c r="L314" t="s">
        <v>10</v>
      </c>
      <c r="M314" t="s">
        <v>30</v>
      </c>
      <c r="N314" t="s">
        <v>31</v>
      </c>
      <c r="O314" t="s">
        <v>32</v>
      </c>
      <c r="P314" t="s">
        <v>33</v>
      </c>
      <c r="Q314" s="1">
        <v>44196</v>
      </c>
      <c r="R314" s="1">
        <v>44192</v>
      </c>
      <c r="S314" s="1">
        <v>44216</v>
      </c>
      <c r="T314" s="1">
        <v>44216</v>
      </c>
      <c r="U314" s="1">
        <v>44216</v>
      </c>
      <c r="V314" s="1">
        <v>44281</v>
      </c>
      <c r="W314">
        <f>IF(YEAR(Table1[[#This Row],[In Service Date]])= 1900, "Not in Service", YEAR(Table1[[#This Row],[In Service Date]]))</f>
        <v>2021</v>
      </c>
    </row>
    <row r="315" spans="1:23" x14ac:dyDescent="0.35">
      <c r="A315" t="s">
        <v>351</v>
      </c>
      <c r="B315" t="s">
        <v>23</v>
      </c>
      <c r="C315" t="s">
        <v>23</v>
      </c>
      <c r="D315" t="s">
        <v>24</v>
      </c>
      <c r="E315" t="s">
        <v>25</v>
      </c>
      <c r="F315">
        <v>18.27</v>
      </c>
      <c r="G315">
        <v>21.42</v>
      </c>
      <c r="H315" t="s">
        <v>35</v>
      </c>
      <c r="I315" t="s">
        <v>27</v>
      </c>
      <c r="J315" t="s">
        <v>28</v>
      </c>
      <c r="K315" t="s">
        <v>29</v>
      </c>
      <c r="L315" t="s">
        <v>10</v>
      </c>
      <c r="M315" t="s">
        <v>30</v>
      </c>
      <c r="N315" t="s">
        <v>31</v>
      </c>
      <c r="O315" t="s">
        <v>32</v>
      </c>
      <c r="P315" t="s">
        <v>33</v>
      </c>
      <c r="Q315" s="1">
        <v>44215</v>
      </c>
      <c r="R315" s="1">
        <v>44215</v>
      </c>
      <c r="S315" s="1">
        <v>44330</v>
      </c>
      <c r="T315" s="1">
        <v>44236</v>
      </c>
      <c r="U315" s="1">
        <v>44236</v>
      </c>
      <c r="V315" s="1">
        <v>44357</v>
      </c>
      <c r="W315">
        <f>IF(YEAR(Table1[[#This Row],[In Service Date]])= 1900, "Not in Service", YEAR(Table1[[#This Row],[In Service Date]]))</f>
        <v>2021</v>
      </c>
    </row>
    <row r="316" spans="1:23" x14ac:dyDescent="0.35">
      <c r="A316" t="s">
        <v>352</v>
      </c>
      <c r="B316" t="s">
        <v>23</v>
      </c>
      <c r="C316" t="s">
        <v>23</v>
      </c>
      <c r="D316" t="s">
        <v>24</v>
      </c>
      <c r="E316" t="s">
        <v>77</v>
      </c>
      <c r="F316">
        <v>11.89</v>
      </c>
      <c r="G316">
        <v>33.340000000000003</v>
      </c>
      <c r="H316" t="s">
        <v>35</v>
      </c>
      <c r="I316" t="s">
        <v>27</v>
      </c>
      <c r="J316" t="s">
        <v>28</v>
      </c>
      <c r="K316" t="s">
        <v>29</v>
      </c>
      <c r="L316" t="s">
        <v>10</v>
      </c>
      <c r="M316" t="s">
        <v>30</v>
      </c>
      <c r="N316" t="s">
        <v>31</v>
      </c>
      <c r="O316" t="s">
        <v>32</v>
      </c>
      <c r="P316" t="s">
        <v>33</v>
      </c>
      <c r="Q316" s="1">
        <v>44567</v>
      </c>
      <c r="R316" s="1">
        <v>44559</v>
      </c>
      <c r="S316" s="1">
        <v>44630</v>
      </c>
      <c r="T316" s="1">
        <v>44634</v>
      </c>
      <c r="U316" s="1">
        <v>44634</v>
      </c>
      <c r="V316" s="1">
        <v>44663</v>
      </c>
      <c r="W316">
        <f>IF(YEAR(Table1[[#This Row],[In Service Date]])= 1900, "Not in Service", YEAR(Table1[[#This Row],[In Service Date]]))</f>
        <v>2022</v>
      </c>
    </row>
    <row r="317" spans="1:23" x14ac:dyDescent="0.35">
      <c r="A317" t="s">
        <v>353</v>
      </c>
      <c r="B317" t="s">
        <v>23</v>
      </c>
      <c r="C317" t="s">
        <v>23</v>
      </c>
      <c r="D317" t="s">
        <v>24</v>
      </c>
      <c r="E317" t="s">
        <v>77</v>
      </c>
      <c r="F317">
        <v>15.2</v>
      </c>
      <c r="G317">
        <v>15.2</v>
      </c>
      <c r="H317" t="s">
        <v>35</v>
      </c>
      <c r="I317" t="s">
        <v>27</v>
      </c>
      <c r="J317" t="s">
        <v>28</v>
      </c>
      <c r="K317" t="s">
        <v>29</v>
      </c>
      <c r="L317" t="s">
        <v>10</v>
      </c>
      <c r="M317" t="s">
        <v>30</v>
      </c>
      <c r="N317" t="s">
        <v>31</v>
      </c>
      <c r="O317" t="s">
        <v>32</v>
      </c>
      <c r="P317" t="s">
        <v>33</v>
      </c>
      <c r="Q317" s="1">
        <v>44140</v>
      </c>
      <c r="R317" s="1">
        <v>44140</v>
      </c>
      <c r="S317" s="1">
        <v>44144</v>
      </c>
      <c r="T317" s="1">
        <v>44256</v>
      </c>
      <c r="U317" s="1">
        <v>44256</v>
      </c>
      <c r="V317" s="1">
        <v>44364</v>
      </c>
      <c r="W317">
        <f>IF(YEAR(Table1[[#This Row],[In Service Date]])= 1900, "Not in Service", YEAR(Table1[[#This Row],[In Service Date]]))</f>
        <v>2021</v>
      </c>
    </row>
    <row r="318" spans="1:23" x14ac:dyDescent="0.35">
      <c r="A318" t="s">
        <v>354</v>
      </c>
      <c r="B318" t="s">
        <v>23</v>
      </c>
      <c r="C318" t="s">
        <v>23</v>
      </c>
      <c r="D318" t="s">
        <v>24</v>
      </c>
      <c r="E318" t="s">
        <v>25</v>
      </c>
      <c r="F318">
        <v>150</v>
      </c>
      <c r="G318">
        <v>160</v>
      </c>
      <c r="H318" t="s">
        <v>26</v>
      </c>
      <c r="I318" t="s">
        <v>27</v>
      </c>
      <c r="J318" t="s">
        <v>28</v>
      </c>
      <c r="K318" t="s">
        <v>29</v>
      </c>
      <c r="L318" t="s">
        <v>10</v>
      </c>
      <c r="M318" t="s">
        <v>30</v>
      </c>
      <c r="N318" t="s">
        <v>31</v>
      </c>
      <c r="O318" t="s">
        <v>32</v>
      </c>
      <c r="P318" t="s">
        <v>33</v>
      </c>
      <c r="Q318" s="1">
        <v>43340</v>
      </c>
      <c r="R318" s="1">
        <v>43340</v>
      </c>
      <c r="T318" s="1">
        <v>43434</v>
      </c>
      <c r="U318" s="1">
        <v>43434</v>
      </c>
      <c r="V318" s="1">
        <v>43444</v>
      </c>
      <c r="W318">
        <f>IF(YEAR(Table1[[#This Row],[In Service Date]])= 1900, "Not in Service", YEAR(Table1[[#This Row],[In Service Date]]))</f>
        <v>2018</v>
      </c>
    </row>
    <row r="319" spans="1:23" x14ac:dyDescent="0.35">
      <c r="A319" t="s">
        <v>355</v>
      </c>
      <c r="B319" t="s">
        <v>23</v>
      </c>
      <c r="C319" t="s">
        <v>23</v>
      </c>
      <c r="D319" t="s">
        <v>24</v>
      </c>
      <c r="E319" t="s">
        <v>25</v>
      </c>
      <c r="F319">
        <v>11.4</v>
      </c>
      <c r="G319">
        <v>13.69</v>
      </c>
      <c r="H319" t="s">
        <v>35</v>
      </c>
      <c r="I319" t="s">
        <v>27</v>
      </c>
      <c r="J319" t="s">
        <v>28</v>
      </c>
      <c r="K319" t="s">
        <v>29</v>
      </c>
      <c r="L319" t="s">
        <v>10</v>
      </c>
      <c r="M319" t="s">
        <v>30</v>
      </c>
      <c r="N319" t="s">
        <v>31</v>
      </c>
      <c r="O319" t="s">
        <v>32</v>
      </c>
      <c r="P319" t="s">
        <v>33</v>
      </c>
      <c r="Q319" s="1">
        <v>44585</v>
      </c>
      <c r="R319" s="1">
        <v>44585</v>
      </c>
      <c r="S319" s="1">
        <v>44603</v>
      </c>
      <c r="T319" s="1">
        <v>44603</v>
      </c>
      <c r="U319" s="1">
        <v>44603</v>
      </c>
      <c r="V319" s="1">
        <v>44691</v>
      </c>
      <c r="W319">
        <f>IF(YEAR(Table1[[#This Row],[In Service Date]])= 1900, "Not in Service", YEAR(Table1[[#This Row],[In Service Date]]))</f>
        <v>2022</v>
      </c>
    </row>
    <row r="320" spans="1:23" x14ac:dyDescent="0.35">
      <c r="A320" t="s">
        <v>356</v>
      </c>
      <c r="B320" t="s">
        <v>23</v>
      </c>
      <c r="C320" t="s">
        <v>23</v>
      </c>
      <c r="D320" t="s">
        <v>24</v>
      </c>
      <c r="E320" t="s">
        <v>25</v>
      </c>
      <c r="F320">
        <v>5.8</v>
      </c>
      <c r="G320">
        <v>7.4</v>
      </c>
      <c r="H320" t="s">
        <v>35</v>
      </c>
      <c r="I320" t="s">
        <v>27</v>
      </c>
      <c r="J320" t="s">
        <v>28</v>
      </c>
      <c r="K320" t="s">
        <v>29</v>
      </c>
      <c r="L320" t="s">
        <v>10</v>
      </c>
      <c r="M320" t="s">
        <v>30</v>
      </c>
      <c r="N320" t="s">
        <v>31</v>
      </c>
      <c r="O320" t="s">
        <v>32</v>
      </c>
      <c r="P320" t="s">
        <v>33</v>
      </c>
      <c r="Q320" s="1">
        <v>44530</v>
      </c>
      <c r="R320" s="1">
        <v>44530</v>
      </c>
      <c r="S320" s="1">
        <v>44540</v>
      </c>
      <c r="T320" s="1">
        <v>44544</v>
      </c>
      <c r="U320" s="1">
        <v>44544</v>
      </c>
      <c r="V320" s="1">
        <v>44581</v>
      </c>
      <c r="W320">
        <f>IF(YEAR(Table1[[#This Row],[In Service Date]])= 1900, "Not in Service", YEAR(Table1[[#This Row],[In Service Date]]))</f>
        <v>2022</v>
      </c>
    </row>
    <row r="321" spans="1:23" x14ac:dyDescent="0.35">
      <c r="A321" t="s">
        <v>357</v>
      </c>
      <c r="B321" t="s">
        <v>23</v>
      </c>
      <c r="C321" t="s">
        <v>23</v>
      </c>
      <c r="D321" t="s">
        <v>24</v>
      </c>
      <c r="E321" t="s">
        <v>25</v>
      </c>
      <c r="F321">
        <v>6.96</v>
      </c>
      <c r="G321">
        <v>8.8800000000000008</v>
      </c>
      <c r="H321" t="s">
        <v>35</v>
      </c>
      <c r="I321" t="s">
        <v>27</v>
      </c>
      <c r="J321" t="s">
        <v>28</v>
      </c>
      <c r="K321" t="s">
        <v>29</v>
      </c>
      <c r="L321" t="s">
        <v>10</v>
      </c>
      <c r="M321" t="s">
        <v>30</v>
      </c>
      <c r="N321" t="s">
        <v>31</v>
      </c>
      <c r="O321" t="s">
        <v>32</v>
      </c>
      <c r="P321" t="s">
        <v>33</v>
      </c>
      <c r="Q321" s="1">
        <v>44431</v>
      </c>
      <c r="R321" s="1">
        <v>44372</v>
      </c>
      <c r="S321" s="1">
        <v>44435</v>
      </c>
      <c r="T321" s="1">
        <v>44435</v>
      </c>
      <c r="U321" s="1">
        <v>44435</v>
      </c>
      <c r="V321" s="1">
        <v>44522</v>
      </c>
      <c r="W321">
        <f>IF(YEAR(Table1[[#This Row],[In Service Date]])= 1900, "Not in Service", YEAR(Table1[[#This Row],[In Service Date]]))</f>
        <v>2021</v>
      </c>
    </row>
    <row r="322" spans="1:23" x14ac:dyDescent="0.35">
      <c r="A322" t="s">
        <v>358</v>
      </c>
      <c r="B322" t="s">
        <v>23</v>
      </c>
      <c r="C322" t="s">
        <v>23</v>
      </c>
      <c r="D322" t="s">
        <v>24</v>
      </c>
      <c r="E322" t="s">
        <v>25</v>
      </c>
      <c r="F322">
        <v>7.25</v>
      </c>
      <c r="G322">
        <v>9</v>
      </c>
      <c r="H322" t="s">
        <v>35</v>
      </c>
      <c r="I322" t="s">
        <v>27</v>
      </c>
      <c r="J322" t="s">
        <v>28</v>
      </c>
      <c r="K322" t="s">
        <v>29</v>
      </c>
      <c r="L322" t="s">
        <v>10</v>
      </c>
      <c r="M322" t="s">
        <v>30</v>
      </c>
      <c r="N322" t="s">
        <v>31</v>
      </c>
      <c r="O322" t="s">
        <v>32</v>
      </c>
      <c r="P322" t="s">
        <v>33</v>
      </c>
      <c r="Q322" s="1">
        <v>44769</v>
      </c>
      <c r="R322" s="1">
        <v>44769</v>
      </c>
      <c r="S322" s="1">
        <v>44785</v>
      </c>
      <c r="T322" s="1">
        <v>44785</v>
      </c>
      <c r="U322" s="1">
        <v>44785</v>
      </c>
      <c r="V322" s="1">
        <v>44820</v>
      </c>
      <c r="W322">
        <f>IF(YEAR(Table1[[#This Row],[In Service Date]])= 1900, "Not in Service", YEAR(Table1[[#This Row],[In Service Date]]))</f>
        <v>2022</v>
      </c>
    </row>
    <row r="323" spans="1:23" x14ac:dyDescent="0.35">
      <c r="A323" t="s">
        <v>359</v>
      </c>
      <c r="B323" t="s">
        <v>23</v>
      </c>
      <c r="C323" t="s">
        <v>23</v>
      </c>
      <c r="D323" t="s">
        <v>24</v>
      </c>
      <c r="E323" t="s">
        <v>25</v>
      </c>
      <c r="F323">
        <v>8.99</v>
      </c>
      <c r="G323">
        <v>11.315</v>
      </c>
      <c r="H323" t="s">
        <v>35</v>
      </c>
      <c r="I323" t="s">
        <v>27</v>
      </c>
      <c r="J323" t="s">
        <v>28</v>
      </c>
      <c r="K323" t="s">
        <v>29</v>
      </c>
      <c r="L323" t="s">
        <v>10</v>
      </c>
      <c r="M323" t="s">
        <v>30</v>
      </c>
      <c r="N323" t="s">
        <v>31</v>
      </c>
      <c r="O323" t="s">
        <v>32</v>
      </c>
      <c r="P323" t="s">
        <v>33</v>
      </c>
      <c r="Q323" s="1">
        <v>44777</v>
      </c>
      <c r="R323" s="1">
        <v>44777</v>
      </c>
      <c r="S323" s="1">
        <v>44791</v>
      </c>
      <c r="T323" s="1">
        <v>44791</v>
      </c>
      <c r="U323" s="1">
        <v>44791</v>
      </c>
      <c r="V323" s="1">
        <v>44840</v>
      </c>
      <c r="W323">
        <f>IF(YEAR(Table1[[#This Row],[In Service Date]])= 1900, "Not in Service", YEAR(Table1[[#This Row],[In Service Date]]))</f>
        <v>2022</v>
      </c>
    </row>
    <row r="324" spans="1:23" x14ac:dyDescent="0.35">
      <c r="A324" t="s">
        <v>360</v>
      </c>
      <c r="B324" t="s">
        <v>23</v>
      </c>
      <c r="C324" t="s">
        <v>23</v>
      </c>
      <c r="D324" t="s">
        <v>24</v>
      </c>
      <c r="E324" t="s">
        <v>25</v>
      </c>
      <c r="F324">
        <v>16.28</v>
      </c>
      <c r="G324">
        <v>16.28</v>
      </c>
      <c r="H324" t="s">
        <v>35</v>
      </c>
      <c r="I324" t="s">
        <v>27</v>
      </c>
      <c r="J324" t="s">
        <v>28</v>
      </c>
      <c r="K324" t="s">
        <v>29</v>
      </c>
      <c r="L324" t="s">
        <v>10</v>
      </c>
      <c r="M324" t="s">
        <v>30</v>
      </c>
      <c r="N324" t="s">
        <v>31</v>
      </c>
      <c r="O324" t="s">
        <v>32</v>
      </c>
      <c r="P324" t="s">
        <v>33</v>
      </c>
      <c r="Q324" s="1">
        <v>44607</v>
      </c>
      <c r="R324" s="1">
        <v>44600</v>
      </c>
      <c r="S324" s="1">
        <v>44637</v>
      </c>
      <c r="T324" s="1">
        <v>44642</v>
      </c>
      <c r="U324" s="1">
        <v>44642</v>
      </c>
      <c r="V324" s="1">
        <v>44691</v>
      </c>
      <c r="W324">
        <f>IF(YEAR(Table1[[#This Row],[In Service Date]])= 1900, "Not in Service", YEAR(Table1[[#This Row],[In Service Date]]))</f>
        <v>2022</v>
      </c>
    </row>
    <row r="325" spans="1:23" x14ac:dyDescent="0.35">
      <c r="A325" t="s">
        <v>361</v>
      </c>
      <c r="B325" t="s">
        <v>23</v>
      </c>
      <c r="C325" t="s">
        <v>23</v>
      </c>
      <c r="D325" t="s">
        <v>24</v>
      </c>
      <c r="E325" t="s">
        <v>25</v>
      </c>
      <c r="F325">
        <v>13.6</v>
      </c>
      <c r="G325">
        <v>14.06</v>
      </c>
      <c r="H325" t="s">
        <v>35</v>
      </c>
      <c r="I325" t="s">
        <v>27</v>
      </c>
      <c r="J325" t="s">
        <v>28</v>
      </c>
      <c r="K325" t="s">
        <v>29</v>
      </c>
      <c r="L325" t="s">
        <v>10</v>
      </c>
      <c r="M325" t="s">
        <v>30</v>
      </c>
      <c r="N325" t="s">
        <v>31</v>
      </c>
      <c r="O325" t="s">
        <v>32</v>
      </c>
      <c r="P325" t="s">
        <v>33</v>
      </c>
      <c r="Q325" s="1">
        <v>44476</v>
      </c>
      <c r="R325" s="1">
        <v>44434</v>
      </c>
      <c r="S325" s="1">
        <v>44480</v>
      </c>
      <c r="T325" s="1">
        <v>44481</v>
      </c>
      <c r="U325" s="1">
        <v>44481</v>
      </c>
      <c r="V325" s="1">
        <v>44691</v>
      </c>
      <c r="W325">
        <f>IF(YEAR(Table1[[#This Row],[In Service Date]])= 1900, "Not in Service", YEAR(Table1[[#This Row],[In Service Date]]))</f>
        <v>2022</v>
      </c>
    </row>
    <row r="326" spans="1:23" x14ac:dyDescent="0.35">
      <c r="A326" t="s">
        <v>362</v>
      </c>
      <c r="B326" t="s">
        <v>23</v>
      </c>
      <c r="C326" t="s">
        <v>23</v>
      </c>
      <c r="D326" t="s">
        <v>24</v>
      </c>
      <c r="E326" t="s">
        <v>25</v>
      </c>
      <c r="F326">
        <v>14.6</v>
      </c>
      <c r="G326">
        <v>14.6</v>
      </c>
      <c r="H326" t="s">
        <v>35</v>
      </c>
      <c r="I326" t="s">
        <v>27</v>
      </c>
      <c r="J326" t="s">
        <v>28</v>
      </c>
      <c r="K326" t="s">
        <v>29</v>
      </c>
      <c r="L326" t="s">
        <v>10</v>
      </c>
      <c r="M326" t="s">
        <v>30</v>
      </c>
      <c r="N326" t="s">
        <v>31</v>
      </c>
      <c r="O326" t="s">
        <v>32</v>
      </c>
      <c r="P326" t="s">
        <v>33</v>
      </c>
      <c r="Q326" s="1">
        <v>44784</v>
      </c>
      <c r="R326" s="1">
        <v>44783</v>
      </c>
      <c r="S326" s="1">
        <v>44796</v>
      </c>
      <c r="T326" s="1">
        <v>44755</v>
      </c>
      <c r="U326" s="1">
        <v>44755</v>
      </c>
      <c r="V326" s="1">
        <v>44840</v>
      </c>
      <c r="W326">
        <f>IF(YEAR(Table1[[#This Row],[In Service Date]])= 1900, "Not in Service", YEAR(Table1[[#This Row],[In Service Date]]))</f>
        <v>2022</v>
      </c>
    </row>
    <row r="327" spans="1:23" x14ac:dyDescent="0.35">
      <c r="A327" t="s">
        <v>363</v>
      </c>
      <c r="B327" t="s">
        <v>23</v>
      </c>
      <c r="C327" t="s">
        <v>23</v>
      </c>
      <c r="D327" t="s">
        <v>24</v>
      </c>
      <c r="E327" t="s">
        <v>77</v>
      </c>
      <c r="F327">
        <v>10.15</v>
      </c>
      <c r="G327">
        <v>16.440000000000001</v>
      </c>
      <c r="H327" t="s">
        <v>35</v>
      </c>
      <c r="I327" t="s">
        <v>27</v>
      </c>
      <c r="J327" t="s">
        <v>28</v>
      </c>
      <c r="K327" t="s">
        <v>29</v>
      </c>
      <c r="L327" t="s">
        <v>10</v>
      </c>
      <c r="M327" t="s">
        <v>30</v>
      </c>
      <c r="N327" t="s">
        <v>31</v>
      </c>
      <c r="O327" t="s">
        <v>32</v>
      </c>
      <c r="P327" t="s">
        <v>33</v>
      </c>
      <c r="Q327" s="1">
        <v>44753</v>
      </c>
      <c r="R327" s="1">
        <v>44753</v>
      </c>
      <c r="S327" s="1">
        <v>44776</v>
      </c>
      <c r="T327" s="1">
        <v>44882</v>
      </c>
      <c r="U327" s="1">
        <v>44882</v>
      </c>
      <c r="V327" s="1">
        <v>44922</v>
      </c>
      <c r="W327">
        <f>IF(YEAR(Table1[[#This Row],[In Service Date]])= 1900, "Not in Service", YEAR(Table1[[#This Row],[In Service Date]]))</f>
        <v>2022</v>
      </c>
    </row>
    <row r="328" spans="1:23" x14ac:dyDescent="0.35">
      <c r="A328" t="s">
        <v>364</v>
      </c>
      <c r="B328" t="s">
        <v>23</v>
      </c>
      <c r="C328" t="s">
        <v>23</v>
      </c>
      <c r="D328" t="s">
        <v>24</v>
      </c>
      <c r="E328" t="s">
        <v>25</v>
      </c>
      <c r="F328">
        <v>19</v>
      </c>
      <c r="G328">
        <v>21.09</v>
      </c>
      <c r="H328" t="s">
        <v>35</v>
      </c>
      <c r="I328" t="s">
        <v>27</v>
      </c>
      <c r="J328" t="s">
        <v>28</v>
      </c>
      <c r="K328" t="s">
        <v>29</v>
      </c>
      <c r="L328" t="s">
        <v>10</v>
      </c>
      <c r="M328" t="s">
        <v>30</v>
      </c>
      <c r="N328" t="s">
        <v>31</v>
      </c>
      <c r="O328" t="s">
        <v>32</v>
      </c>
      <c r="P328" t="s">
        <v>33</v>
      </c>
      <c r="Q328" s="1">
        <v>44600</v>
      </c>
      <c r="R328" s="1">
        <v>44600</v>
      </c>
      <c r="S328" s="1">
        <v>44637</v>
      </c>
      <c r="T328" s="1">
        <v>44642</v>
      </c>
      <c r="U328" s="1">
        <v>44642</v>
      </c>
      <c r="V328" s="1">
        <v>44747</v>
      </c>
      <c r="W328">
        <f>IF(YEAR(Table1[[#This Row],[In Service Date]])= 1900, "Not in Service", YEAR(Table1[[#This Row],[In Service Date]]))</f>
        <v>2022</v>
      </c>
    </row>
    <row r="329" spans="1:23" x14ac:dyDescent="0.35">
      <c r="A329" t="s">
        <v>365</v>
      </c>
      <c r="B329" t="s">
        <v>23</v>
      </c>
      <c r="C329" t="s">
        <v>23</v>
      </c>
      <c r="D329" t="s">
        <v>24</v>
      </c>
      <c r="E329" t="s">
        <v>25</v>
      </c>
      <c r="F329">
        <v>13.8</v>
      </c>
      <c r="G329">
        <v>14.4</v>
      </c>
      <c r="H329" t="s">
        <v>35</v>
      </c>
      <c r="I329" t="s">
        <v>27</v>
      </c>
      <c r="J329" t="s">
        <v>28</v>
      </c>
      <c r="K329" t="s">
        <v>29</v>
      </c>
      <c r="L329" t="s">
        <v>10</v>
      </c>
      <c r="M329" t="s">
        <v>30</v>
      </c>
      <c r="N329" t="s">
        <v>31</v>
      </c>
      <c r="O329" t="s">
        <v>32</v>
      </c>
      <c r="P329" t="s">
        <v>33</v>
      </c>
      <c r="Q329" s="1">
        <v>44739</v>
      </c>
      <c r="R329" s="1">
        <v>44739</v>
      </c>
      <c r="S329" s="1">
        <v>44748</v>
      </c>
      <c r="T329" s="1">
        <v>44749</v>
      </c>
      <c r="U329" s="1">
        <v>44749</v>
      </c>
      <c r="V329" s="1">
        <v>44769</v>
      </c>
      <c r="W329">
        <f>IF(YEAR(Table1[[#This Row],[In Service Date]])= 1900, "Not in Service", YEAR(Table1[[#This Row],[In Service Date]]))</f>
        <v>2022</v>
      </c>
    </row>
    <row r="330" spans="1:23" x14ac:dyDescent="0.35">
      <c r="A330" t="s">
        <v>366</v>
      </c>
      <c r="B330" t="s">
        <v>23</v>
      </c>
      <c r="C330" t="s">
        <v>23</v>
      </c>
      <c r="D330" t="s">
        <v>24</v>
      </c>
      <c r="E330" t="s">
        <v>25</v>
      </c>
      <c r="F330">
        <v>15.2</v>
      </c>
      <c r="G330">
        <v>15.75</v>
      </c>
      <c r="H330" t="s">
        <v>35</v>
      </c>
      <c r="I330" t="s">
        <v>27</v>
      </c>
      <c r="J330" t="s">
        <v>28</v>
      </c>
      <c r="K330" t="s">
        <v>29</v>
      </c>
      <c r="L330" t="s">
        <v>10</v>
      </c>
      <c r="M330" t="s">
        <v>30</v>
      </c>
      <c r="N330" t="s">
        <v>31</v>
      </c>
      <c r="O330" t="s">
        <v>32</v>
      </c>
      <c r="P330" t="s">
        <v>33</v>
      </c>
      <c r="Q330" s="1">
        <v>44852</v>
      </c>
      <c r="R330" s="1">
        <v>44852</v>
      </c>
      <c r="S330" s="1">
        <v>44882</v>
      </c>
      <c r="T330" s="1">
        <v>44882</v>
      </c>
      <c r="U330" s="1">
        <v>44882</v>
      </c>
      <c r="V330" s="1">
        <v>44938</v>
      </c>
      <c r="W330">
        <f>IF(YEAR(Table1[[#This Row],[In Service Date]])= 1900, "Not in Service", YEAR(Table1[[#This Row],[In Service Date]]))</f>
        <v>2023</v>
      </c>
    </row>
    <row r="331" spans="1:23" x14ac:dyDescent="0.35">
      <c r="A331" t="s">
        <v>367</v>
      </c>
      <c r="B331" t="s">
        <v>23</v>
      </c>
      <c r="C331" t="s">
        <v>23</v>
      </c>
      <c r="D331" t="s">
        <v>24</v>
      </c>
      <c r="E331" t="s">
        <v>25</v>
      </c>
      <c r="F331">
        <v>2.96</v>
      </c>
      <c r="G331">
        <v>2.96</v>
      </c>
      <c r="H331" t="s">
        <v>35</v>
      </c>
      <c r="I331" t="s">
        <v>27</v>
      </c>
      <c r="J331" t="s">
        <v>28</v>
      </c>
      <c r="K331" t="s">
        <v>29</v>
      </c>
      <c r="L331" t="s">
        <v>10</v>
      </c>
      <c r="M331" t="s">
        <v>30</v>
      </c>
      <c r="N331" t="s">
        <v>31</v>
      </c>
      <c r="O331" t="s">
        <v>32</v>
      </c>
      <c r="P331" t="s">
        <v>33</v>
      </c>
      <c r="Q331" s="1">
        <v>44309</v>
      </c>
      <c r="R331" s="1">
        <v>44306</v>
      </c>
      <c r="S331" s="1">
        <v>44316</v>
      </c>
      <c r="T331" s="1">
        <v>44316</v>
      </c>
      <c r="U331" s="1">
        <v>44316</v>
      </c>
      <c r="V331" s="1">
        <v>44357</v>
      </c>
      <c r="W331">
        <f>IF(YEAR(Table1[[#This Row],[In Service Date]])= 1900, "Not in Service", YEAR(Table1[[#This Row],[In Service Date]]))</f>
        <v>2021</v>
      </c>
    </row>
    <row r="332" spans="1:23" x14ac:dyDescent="0.35">
      <c r="A332" t="s">
        <v>368</v>
      </c>
      <c r="B332" t="s">
        <v>23</v>
      </c>
      <c r="C332" t="s">
        <v>23</v>
      </c>
      <c r="D332" t="s">
        <v>24</v>
      </c>
      <c r="E332" t="s">
        <v>25</v>
      </c>
      <c r="F332">
        <v>2.96</v>
      </c>
      <c r="G332">
        <v>2.96</v>
      </c>
      <c r="H332" t="s">
        <v>35</v>
      </c>
      <c r="I332" t="s">
        <v>27</v>
      </c>
      <c r="J332" t="s">
        <v>28</v>
      </c>
      <c r="K332" t="s">
        <v>29</v>
      </c>
      <c r="L332" t="s">
        <v>10</v>
      </c>
      <c r="M332" t="s">
        <v>30</v>
      </c>
      <c r="N332" t="s">
        <v>31</v>
      </c>
      <c r="O332" t="s">
        <v>32</v>
      </c>
      <c r="P332" t="s">
        <v>33</v>
      </c>
      <c r="Q332" s="1">
        <v>44309</v>
      </c>
      <c r="R332" s="1">
        <v>44306</v>
      </c>
      <c r="S332" s="1">
        <v>44309</v>
      </c>
      <c r="T332" s="1">
        <v>44309</v>
      </c>
      <c r="U332" s="1">
        <v>44309</v>
      </c>
      <c r="V332" s="1">
        <v>44333</v>
      </c>
      <c r="W332">
        <f>IF(YEAR(Table1[[#This Row],[In Service Date]])= 1900, "Not in Service", YEAR(Table1[[#This Row],[In Service Date]]))</f>
        <v>2021</v>
      </c>
    </row>
    <row r="333" spans="1:23" x14ac:dyDescent="0.35">
      <c r="A333" t="s">
        <v>369</v>
      </c>
      <c r="B333" t="s">
        <v>23</v>
      </c>
      <c r="C333" t="s">
        <v>23</v>
      </c>
      <c r="D333" t="s">
        <v>24</v>
      </c>
      <c r="E333" t="s">
        <v>25</v>
      </c>
      <c r="F333">
        <v>7.2</v>
      </c>
      <c r="G333">
        <v>7.2</v>
      </c>
      <c r="H333" t="s">
        <v>35</v>
      </c>
      <c r="I333" t="s">
        <v>27</v>
      </c>
      <c r="J333" t="s">
        <v>28</v>
      </c>
      <c r="K333" t="s">
        <v>29</v>
      </c>
      <c r="L333" t="s">
        <v>10</v>
      </c>
      <c r="M333" t="s">
        <v>30</v>
      </c>
      <c r="N333" t="s">
        <v>31</v>
      </c>
      <c r="O333" t="s">
        <v>32</v>
      </c>
      <c r="P333" t="s">
        <v>33</v>
      </c>
      <c r="Q333" s="1">
        <v>44446</v>
      </c>
      <c r="R333" s="1">
        <v>44418</v>
      </c>
      <c r="S333" s="1">
        <v>44447</v>
      </c>
      <c r="T333" s="1">
        <v>44447</v>
      </c>
      <c r="U333" s="1">
        <v>44447</v>
      </c>
      <c r="V333" s="1">
        <v>44574</v>
      </c>
      <c r="W333">
        <f>IF(YEAR(Table1[[#This Row],[In Service Date]])= 1900, "Not in Service", YEAR(Table1[[#This Row],[In Service Date]]))</f>
        <v>2022</v>
      </c>
    </row>
    <row r="334" spans="1:23" x14ac:dyDescent="0.35">
      <c r="A334" t="s">
        <v>370</v>
      </c>
      <c r="B334" t="s">
        <v>23</v>
      </c>
      <c r="C334" t="s">
        <v>23</v>
      </c>
      <c r="D334" t="s">
        <v>24</v>
      </c>
      <c r="E334" t="s">
        <v>25</v>
      </c>
      <c r="F334">
        <v>7.6</v>
      </c>
      <c r="G334">
        <v>8.14</v>
      </c>
      <c r="H334" t="s">
        <v>35</v>
      </c>
      <c r="I334" t="s">
        <v>27</v>
      </c>
      <c r="J334" t="s">
        <v>28</v>
      </c>
      <c r="K334" t="s">
        <v>29</v>
      </c>
      <c r="L334" t="s">
        <v>10</v>
      </c>
      <c r="M334" t="s">
        <v>30</v>
      </c>
      <c r="N334" t="s">
        <v>31</v>
      </c>
      <c r="O334" t="s">
        <v>32</v>
      </c>
      <c r="P334" t="s">
        <v>33</v>
      </c>
      <c r="Q334" s="1">
        <v>44160</v>
      </c>
      <c r="R334" s="1">
        <v>44140</v>
      </c>
      <c r="S334" s="1">
        <v>44224</v>
      </c>
      <c r="T334" s="1">
        <v>44224</v>
      </c>
      <c r="U334" s="1">
        <v>44224</v>
      </c>
      <c r="V334" s="1">
        <v>44267</v>
      </c>
      <c r="W334">
        <f>IF(YEAR(Table1[[#This Row],[In Service Date]])= 1900, "Not in Service", YEAR(Table1[[#This Row],[In Service Date]]))</f>
        <v>2021</v>
      </c>
    </row>
    <row r="335" spans="1:23" x14ac:dyDescent="0.35">
      <c r="A335" t="s">
        <v>371</v>
      </c>
      <c r="B335" t="s">
        <v>23</v>
      </c>
      <c r="C335" t="s">
        <v>23</v>
      </c>
      <c r="D335" t="s">
        <v>24</v>
      </c>
      <c r="E335" t="s">
        <v>77</v>
      </c>
      <c r="F335">
        <v>7.6</v>
      </c>
      <c r="G335">
        <v>16.12</v>
      </c>
      <c r="H335" t="s">
        <v>35</v>
      </c>
      <c r="I335" t="s">
        <v>27</v>
      </c>
      <c r="J335" t="s">
        <v>28</v>
      </c>
      <c r="K335" t="s">
        <v>29</v>
      </c>
      <c r="L335" t="s">
        <v>10</v>
      </c>
      <c r="M335" t="s">
        <v>30</v>
      </c>
      <c r="N335" t="s">
        <v>31</v>
      </c>
      <c r="O335" t="s">
        <v>32</v>
      </c>
      <c r="P335" t="s">
        <v>33</v>
      </c>
      <c r="Q335" s="1">
        <v>44390</v>
      </c>
      <c r="R335" s="1">
        <v>44390</v>
      </c>
      <c r="S335" s="1">
        <v>44406</v>
      </c>
      <c r="T335" s="1">
        <v>44412</v>
      </c>
      <c r="U335" s="1">
        <v>44412</v>
      </c>
      <c r="V335" s="1">
        <v>44533</v>
      </c>
      <c r="W335">
        <f>IF(YEAR(Table1[[#This Row],[In Service Date]])= 1900, "Not in Service", YEAR(Table1[[#This Row],[In Service Date]]))</f>
        <v>2021</v>
      </c>
    </row>
    <row r="336" spans="1:23" x14ac:dyDescent="0.35">
      <c r="A336" t="s">
        <v>372</v>
      </c>
      <c r="B336" t="s">
        <v>23</v>
      </c>
      <c r="C336" t="s">
        <v>23</v>
      </c>
      <c r="D336" t="s">
        <v>24</v>
      </c>
      <c r="E336" t="s">
        <v>25</v>
      </c>
      <c r="F336">
        <v>10</v>
      </c>
      <c r="G336">
        <v>10.36</v>
      </c>
      <c r="H336" t="s">
        <v>35</v>
      </c>
      <c r="I336" t="s">
        <v>27</v>
      </c>
      <c r="J336" t="s">
        <v>28</v>
      </c>
      <c r="K336" t="s">
        <v>29</v>
      </c>
      <c r="L336" t="s">
        <v>10</v>
      </c>
      <c r="M336" t="s">
        <v>30</v>
      </c>
      <c r="N336" t="s">
        <v>31</v>
      </c>
      <c r="O336" t="s">
        <v>32</v>
      </c>
      <c r="P336" t="s">
        <v>33</v>
      </c>
      <c r="Q336" s="1">
        <v>44220</v>
      </c>
      <c r="R336" s="1">
        <v>44207</v>
      </c>
      <c r="S336" s="1">
        <v>44236</v>
      </c>
      <c r="T336" s="1">
        <v>44236</v>
      </c>
      <c r="U336" s="1">
        <v>44236</v>
      </c>
      <c r="V336" s="1">
        <v>44349</v>
      </c>
      <c r="W336">
        <f>IF(YEAR(Table1[[#This Row],[In Service Date]])= 1900, "Not in Service", YEAR(Table1[[#This Row],[In Service Date]]))</f>
        <v>2021</v>
      </c>
    </row>
    <row r="337" spans="1:23" x14ac:dyDescent="0.35">
      <c r="A337" t="s">
        <v>373</v>
      </c>
      <c r="B337" t="s">
        <v>23</v>
      </c>
      <c r="C337" t="s">
        <v>23</v>
      </c>
      <c r="D337" t="s">
        <v>24</v>
      </c>
      <c r="E337" t="s">
        <v>25</v>
      </c>
      <c r="F337">
        <v>16</v>
      </c>
      <c r="G337">
        <v>18.5</v>
      </c>
      <c r="H337" t="s">
        <v>35</v>
      </c>
      <c r="I337" t="s">
        <v>27</v>
      </c>
      <c r="J337" t="s">
        <v>28</v>
      </c>
      <c r="K337" t="s">
        <v>29</v>
      </c>
      <c r="L337" t="s">
        <v>10</v>
      </c>
      <c r="M337" t="s">
        <v>30</v>
      </c>
      <c r="N337" t="s">
        <v>31</v>
      </c>
      <c r="O337" t="s">
        <v>32</v>
      </c>
      <c r="P337" t="s">
        <v>33</v>
      </c>
      <c r="Q337" s="1">
        <v>44167</v>
      </c>
      <c r="R337" s="1">
        <v>44167</v>
      </c>
      <c r="S337" s="1">
        <v>44316</v>
      </c>
      <c r="T337" s="1">
        <v>44316</v>
      </c>
      <c r="U337" s="1">
        <v>44316</v>
      </c>
      <c r="V337" s="1">
        <v>44358</v>
      </c>
      <c r="W337">
        <f>IF(YEAR(Table1[[#This Row],[In Service Date]])= 1900, "Not in Service", YEAR(Table1[[#This Row],[In Service Date]]))</f>
        <v>2021</v>
      </c>
    </row>
    <row r="338" spans="1:23" x14ac:dyDescent="0.35">
      <c r="A338" t="s">
        <v>374</v>
      </c>
      <c r="B338" t="s">
        <v>23</v>
      </c>
      <c r="C338" t="s">
        <v>23</v>
      </c>
      <c r="D338" t="s">
        <v>24</v>
      </c>
      <c r="E338" t="s">
        <v>77</v>
      </c>
      <c r="F338">
        <v>19.739999999999998</v>
      </c>
      <c r="G338">
        <v>19.739999999999998</v>
      </c>
      <c r="H338" t="s">
        <v>35</v>
      </c>
      <c r="I338" t="s">
        <v>27</v>
      </c>
      <c r="J338" t="s">
        <v>28</v>
      </c>
      <c r="K338" t="s">
        <v>29</v>
      </c>
      <c r="L338" t="s">
        <v>10</v>
      </c>
      <c r="M338" t="s">
        <v>30</v>
      </c>
      <c r="N338" t="s">
        <v>31</v>
      </c>
      <c r="O338" t="s">
        <v>32</v>
      </c>
      <c r="P338" t="s">
        <v>33</v>
      </c>
      <c r="Q338" s="1">
        <v>44495</v>
      </c>
      <c r="R338" s="1">
        <v>44474</v>
      </c>
      <c r="S338" s="1">
        <v>44496</v>
      </c>
      <c r="T338" s="1">
        <v>44503</v>
      </c>
      <c r="U338" s="1">
        <v>44503</v>
      </c>
      <c r="V338" s="1">
        <v>44538</v>
      </c>
      <c r="W338">
        <f>IF(YEAR(Table1[[#This Row],[In Service Date]])= 1900, "Not in Service", YEAR(Table1[[#This Row],[In Service Date]]))</f>
        <v>2021</v>
      </c>
    </row>
    <row r="339" spans="1:23" x14ac:dyDescent="0.35">
      <c r="A339" t="s">
        <v>375</v>
      </c>
      <c r="B339" t="s">
        <v>23</v>
      </c>
      <c r="C339" t="s">
        <v>23</v>
      </c>
      <c r="D339" t="s">
        <v>24</v>
      </c>
      <c r="E339" t="s">
        <v>25</v>
      </c>
      <c r="F339">
        <v>11.4</v>
      </c>
      <c r="G339">
        <v>13.32</v>
      </c>
      <c r="H339" t="s">
        <v>35</v>
      </c>
      <c r="I339" t="s">
        <v>27</v>
      </c>
      <c r="J339" t="s">
        <v>28</v>
      </c>
      <c r="K339" t="s">
        <v>29</v>
      </c>
      <c r="L339" t="s">
        <v>10</v>
      </c>
      <c r="M339" t="s">
        <v>30</v>
      </c>
      <c r="N339" t="s">
        <v>31</v>
      </c>
      <c r="O339" t="s">
        <v>32</v>
      </c>
      <c r="P339" t="s">
        <v>33</v>
      </c>
      <c r="Q339" s="1">
        <v>44196</v>
      </c>
      <c r="R339" s="1">
        <v>44181</v>
      </c>
      <c r="S339" s="1">
        <v>44216</v>
      </c>
      <c r="T339" s="1">
        <v>44216</v>
      </c>
      <c r="U339" s="1">
        <v>44216</v>
      </c>
      <c r="V339" s="1">
        <v>44242</v>
      </c>
      <c r="W339">
        <f>IF(YEAR(Table1[[#This Row],[In Service Date]])= 1900, "Not in Service", YEAR(Table1[[#This Row],[In Service Date]]))</f>
        <v>2021</v>
      </c>
    </row>
    <row r="340" spans="1:23" x14ac:dyDescent="0.35">
      <c r="A340" t="s">
        <v>376</v>
      </c>
      <c r="B340" t="s">
        <v>23</v>
      </c>
      <c r="C340" t="s">
        <v>23</v>
      </c>
      <c r="D340" t="s">
        <v>24</v>
      </c>
      <c r="E340" t="s">
        <v>77</v>
      </c>
      <c r="F340">
        <v>9</v>
      </c>
      <c r="G340">
        <v>16.350000000000001</v>
      </c>
      <c r="H340" t="s">
        <v>35</v>
      </c>
      <c r="I340" t="s">
        <v>27</v>
      </c>
      <c r="J340" t="s">
        <v>28</v>
      </c>
      <c r="K340" t="s">
        <v>29</v>
      </c>
      <c r="L340" t="s">
        <v>10</v>
      </c>
      <c r="M340" t="s">
        <v>30</v>
      </c>
      <c r="N340" t="s">
        <v>31</v>
      </c>
      <c r="O340" t="s">
        <v>32</v>
      </c>
      <c r="P340" t="s">
        <v>33</v>
      </c>
      <c r="Q340" s="1">
        <v>44893</v>
      </c>
      <c r="R340" s="1">
        <v>44874</v>
      </c>
      <c r="S340" s="1">
        <v>44893</v>
      </c>
      <c r="T340" s="1">
        <v>44893</v>
      </c>
      <c r="U340" s="1">
        <v>44893</v>
      </c>
      <c r="V340" s="1">
        <v>44951</v>
      </c>
      <c r="W340">
        <f>IF(YEAR(Table1[[#This Row],[In Service Date]])= 1900, "Not in Service", YEAR(Table1[[#This Row],[In Service Date]]))</f>
        <v>2023</v>
      </c>
    </row>
    <row r="341" spans="1:23" x14ac:dyDescent="0.35">
      <c r="A341" t="s">
        <v>377</v>
      </c>
      <c r="B341" t="s">
        <v>23</v>
      </c>
      <c r="C341" t="s">
        <v>23</v>
      </c>
      <c r="D341" t="s">
        <v>24</v>
      </c>
      <c r="E341" t="s">
        <v>25</v>
      </c>
      <c r="F341">
        <v>6</v>
      </c>
      <c r="G341">
        <v>6.66</v>
      </c>
      <c r="H341" t="s">
        <v>35</v>
      </c>
      <c r="I341" t="s">
        <v>27</v>
      </c>
      <c r="J341" t="s">
        <v>28</v>
      </c>
      <c r="K341" t="s">
        <v>29</v>
      </c>
      <c r="L341" t="s">
        <v>10</v>
      </c>
      <c r="M341" t="s">
        <v>30</v>
      </c>
      <c r="N341" t="s">
        <v>31</v>
      </c>
      <c r="O341" t="s">
        <v>32</v>
      </c>
      <c r="P341" t="s">
        <v>33</v>
      </c>
      <c r="Q341" s="1">
        <v>44222</v>
      </c>
      <c r="R341" s="1">
        <v>44201</v>
      </c>
      <c r="S341" s="1">
        <v>44223</v>
      </c>
      <c r="T341" s="1">
        <v>44223</v>
      </c>
      <c r="U341" s="1">
        <v>44223</v>
      </c>
      <c r="V341" s="1">
        <v>44242</v>
      </c>
      <c r="W341">
        <f>IF(YEAR(Table1[[#This Row],[In Service Date]])= 1900, "Not in Service", YEAR(Table1[[#This Row],[In Service Date]]))</f>
        <v>2021</v>
      </c>
    </row>
    <row r="342" spans="1:23" x14ac:dyDescent="0.35">
      <c r="A342" t="s">
        <v>378</v>
      </c>
      <c r="B342" t="s">
        <v>23</v>
      </c>
      <c r="C342" t="s">
        <v>281</v>
      </c>
      <c r="D342" t="s">
        <v>24</v>
      </c>
      <c r="E342" t="s">
        <v>25</v>
      </c>
      <c r="F342">
        <v>4.29</v>
      </c>
      <c r="G342">
        <v>4.29</v>
      </c>
      <c r="H342" t="s">
        <v>35</v>
      </c>
      <c r="I342" t="s">
        <v>27</v>
      </c>
      <c r="J342" t="s">
        <v>28</v>
      </c>
      <c r="K342" t="s">
        <v>29</v>
      </c>
      <c r="L342" t="s">
        <v>10</v>
      </c>
      <c r="M342" t="s">
        <v>30</v>
      </c>
      <c r="N342" t="s">
        <v>31</v>
      </c>
      <c r="O342" t="s">
        <v>32</v>
      </c>
      <c r="P342" t="s">
        <v>33</v>
      </c>
      <c r="Q342" s="1">
        <v>44588</v>
      </c>
      <c r="R342" s="1">
        <v>44578</v>
      </c>
      <c r="S342" s="1">
        <v>44594</v>
      </c>
      <c r="T342" s="1">
        <v>44595</v>
      </c>
      <c r="U342" s="1">
        <v>44595</v>
      </c>
      <c r="V342" s="1">
        <v>44659</v>
      </c>
      <c r="W342">
        <f>IF(YEAR(Table1[[#This Row],[In Service Date]])= 1900, "Not in Service", YEAR(Table1[[#This Row],[In Service Date]]))</f>
        <v>2022</v>
      </c>
    </row>
    <row r="343" spans="1:23" x14ac:dyDescent="0.35">
      <c r="A343" t="s">
        <v>379</v>
      </c>
      <c r="B343" t="s">
        <v>23</v>
      </c>
      <c r="C343" t="s">
        <v>23</v>
      </c>
      <c r="D343" t="s">
        <v>24</v>
      </c>
      <c r="E343" t="s">
        <v>77</v>
      </c>
      <c r="F343">
        <v>7.6</v>
      </c>
      <c r="G343">
        <v>20.34</v>
      </c>
      <c r="H343" t="s">
        <v>35</v>
      </c>
      <c r="I343" t="s">
        <v>27</v>
      </c>
      <c r="J343" t="s">
        <v>28</v>
      </c>
      <c r="K343" t="s">
        <v>29</v>
      </c>
      <c r="L343" t="s">
        <v>10</v>
      </c>
      <c r="M343" t="s">
        <v>30</v>
      </c>
      <c r="N343" t="s">
        <v>31</v>
      </c>
      <c r="O343" t="s">
        <v>32</v>
      </c>
      <c r="P343" t="s">
        <v>33</v>
      </c>
      <c r="Q343" s="1">
        <v>44607</v>
      </c>
      <c r="R343" s="1">
        <v>44607</v>
      </c>
      <c r="S343" s="1">
        <v>44609</v>
      </c>
      <c r="T343" s="1">
        <v>44610</v>
      </c>
      <c r="U343" s="1">
        <v>44610</v>
      </c>
      <c r="V343" s="1">
        <v>44721</v>
      </c>
      <c r="W343">
        <f>IF(YEAR(Table1[[#This Row],[In Service Date]])= 1900, "Not in Service", YEAR(Table1[[#This Row],[In Service Date]]))</f>
        <v>2022</v>
      </c>
    </row>
    <row r="344" spans="1:23" x14ac:dyDescent="0.35">
      <c r="A344" t="s">
        <v>380</v>
      </c>
      <c r="B344" t="s">
        <v>23</v>
      </c>
      <c r="C344" t="s">
        <v>23</v>
      </c>
      <c r="D344" t="s">
        <v>24</v>
      </c>
      <c r="E344" t="s">
        <v>25</v>
      </c>
      <c r="F344">
        <v>5</v>
      </c>
      <c r="G344">
        <v>6.24</v>
      </c>
      <c r="H344" t="s">
        <v>35</v>
      </c>
      <c r="I344" t="s">
        <v>27</v>
      </c>
      <c r="J344" t="s">
        <v>28</v>
      </c>
      <c r="K344" t="s">
        <v>29</v>
      </c>
      <c r="L344" t="s">
        <v>10</v>
      </c>
      <c r="M344" t="s">
        <v>30</v>
      </c>
      <c r="N344" t="s">
        <v>31</v>
      </c>
      <c r="O344" t="s">
        <v>32</v>
      </c>
      <c r="P344" t="s">
        <v>33</v>
      </c>
      <c r="Q344" s="1">
        <v>44588</v>
      </c>
      <c r="R344" s="1">
        <v>44578</v>
      </c>
      <c r="S344" s="1">
        <v>44594</v>
      </c>
      <c r="T344" s="1">
        <v>44595</v>
      </c>
      <c r="U344" s="1">
        <v>44595</v>
      </c>
      <c r="V344" s="1">
        <v>44643</v>
      </c>
      <c r="W344">
        <f>IF(YEAR(Table1[[#This Row],[In Service Date]])= 1900, "Not in Service", YEAR(Table1[[#This Row],[In Service Date]]))</f>
        <v>2022</v>
      </c>
    </row>
    <row r="345" spans="1:23" x14ac:dyDescent="0.35">
      <c r="A345" t="s">
        <v>381</v>
      </c>
      <c r="B345" t="s">
        <v>23</v>
      </c>
      <c r="C345" t="s">
        <v>23</v>
      </c>
      <c r="D345" t="s">
        <v>24</v>
      </c>
      <c r="E345" t="s">
        <v>25</v>
      </c>
      <c r="F345">
        <v>10</v>
      </c>
      <c r="G345">
        <v>10.36</v>
      </c>
      <c r="H345" t="s">
        <v>35</v>
      </c>
      <c r="I345" t="s">
        <v>27</v>
      </c>
      <c r="J345" t="s">
        <v>28</v>
      </c>
      <c r="K345" t="s">
        <v>29</v>
      </c>
      <c r="L345" t="s">
        <v>10</v>
      </c>
      <c r="M345" t="s">
        <v>30</v>
      </c>
      <c r="N345" t="s">
        <v>31</v>
      </c>
      <c r="O345" t="s">
        <v>32</v>
      </c>
      <c r="P345" t="s">
        <v>33</v>
      </c>
      <c r="Q345" s="1">
        <v>44328</v>
      </c>
      <c r="R345" s="1">
        <v>44327</v>
      </c>
      <c r="S345" s="1">
        <v>44330</v>
      </c>
      <c r="T345" s="1">
        <v>44330</v>
      </c>
      <c r="U345" s="1">
        <v>44330</v>
      </c>
      <c r="V345" s="1">
        <v>44412</v>
      </c>
      <c r="W345">
        <f>IF(YEAR(Table1[[#This Row],[In Service Date]])= 1900, "Not in Service", YEAR(Table1[[#This Row],[In Service Date]]))</f>
        <v>2021</v>
      </c>
    </row>
    <row r="346" spans="1:23" x14ac:dyDescent="0.35">
      <c r="A346" t="s">
        <v>382</v>
      </c>
      <c r="B346" t="s">
        <v>23</v>
      </c>
      <c r="C346" t="s">
        <v>23</v>
      </c>
      <c r="D346" t="s">
        <v>24</v>
      </c>
      <c r="E346" t="s">
        <v>25</v>
      </c>
      <c r="F346">
        <v>5.18</v>
      </c>
      <c r="G346">
        <v>5.18</v>
      </c>
      <c r="H346" t="s">
        <v>35</v>
      </c>
      <c r="I346" t="s">
        <v>27</v>
      </c>
      <c r="J346" t="s">
        <v>28</v>
      </c>
      <c r="K346" t="s">
        <v>29</v>
      </c>
      <c r="L346" t="s">
        <v>10</v>
      </c>
      <c r="M346" t="s">
        <v>30</v>
      </c>
      <c r="N346" t="s">
        <v>31</v>
      </c>
      <c r="O346" t="s">
        <v>32</v>
      </c>
      <c r="P346" t="s">
        <v>33</v>
      </c>
      <c r="Q346" s="1">
        <v>44216</v>
      </c>
      <c r="R346" s="1">
        <v>44201</v>
      </c>
      <c r="S346" s="1">
        <v>44216</v>
      </c>
      <c r="T346" s="1">
        <v>44216</v>
      </c>
      <c r="U346" s="1">
        <v>44216</v>
      </c>
      <c r="V346" s="1">
        <v>44302</v>
      </c>
      <c r="W346">
        <f>IF(YEAR(Table1[[#This Row],[In Service Date]])= 1900, "Not in Service", YEAR(Table1[[#This Row],[In Service Date]]))</f>
        <v>2021</v>
      </c>
    </row>
    <row r="347" spans="1:23" x14ac:dyDescent="0.35">
      <c r="A347" t="s">
        <v>383</v>
      </c>
      <c r="B347" t="s">
        <v>23</v>
      </c>
      <c r="C347" t="s">
        <v>23</v>
      </c>
      <c r="D347" t="s">
        <v>24</v>
      </c>
      <c r="E347" t="s">
        <v>25</v>
      </c>
      <c r="F347">
        <v>10</v>
      </c>
      <c r="G347">
        <v>10</v>
      </c>
      <c r="H347" t="s">
        <v>35</v>
      </c>
      <c r="I347" t="s">
        <v>27</v>
      </c>
      <c r="J347" t="s">
        <v>28</v>
      </c>
      <c r="K347" t="s">
        <v>29</v>
      </c>
      <c r="L347" t="s">
        <v>10</v>
      </c>
      <c r="M347" t="s">
        <v>30</v>
      </c>
      <c r="N347" t="s">
        <v>31</v>
      </c>
      <c r="O347" t="s">
        <v>32</v>
      </c>
      <c r="P347" t="s">
        <v>33</v>
      </c>
      <c r="Q347" s="1">
        <v>44588</v>
      </c>
      <c r="R347" s="1">
        <v>44588</v>
      </c>
      <c r="S347" s="1">
        <v>44594</v>
      </c>
      <c r="T347" s="1">
        <v>44595</v>
      </c>
      <c r="U347" s="1">
        <v>44595</v>
      </c>
      <c r="V347" s="1">
        <v>44613</v>
      </c>
      <c r="W347">
        <f>IF(YEAR(Table1[[#This Row],[In Service Date]])= 1900, "Not in Service", YEAR(Table1[[#This Row],[In Service Date]]))</f>
        <v>2022</v>
      </c>
    </row>
    <row r="348" spans="1:23" x14ac:dyDescent="0.35">
      <c r="A348" t="s">
        <v>384</v>
      </c>
      <c r="B348" t="s">
        <v>23</v>
      </c>
      <c r="C348" t="s">
        <v>23</v>
      </c>
      <c r="D348" t="s">
        <v>24</v>
      </c>
      <c r="E348" t="s">
        <v>25</v>
      </c>
      <c r="F348">
        <v>6.08</v>
      </c>
      <c r="G348">
        <v>6.0750000000000002</v>
      </c>
      <c r="H348" t="s">
        <v>35</v>
      </c>
      <c r="I348" t="s">
        <v>27</v>
      </c>
      <c r="J348" t="s">
        <v>28</v>
      </c>
      <c r="K348" t="s">
        <v>29</v>
      </c>
      <c r="L348" t="s">
        <v>10</v>
      </c>
      <c r="M348" t="s">
        <v>30</v>
      </c>
      <c r="N348" t="s">
        <v>31</v>
      </c>
      <c r="O348" t="s">
        <v>32</v>
      </c>
      <c r="P348" t="s">
        <v>33</v>
      </c>
      <c r="Q348" s="1">
        <v>44887</v>
      </c>
      <c r="R348" s="1">
        <v>44880</v>
      </c>
      <c r="S348" s="1">
        <v>44893</v>
      </c>
      <c r="T348" s="1">
        <v>44893</v>
      </c>
      <c r="U348" s="1">
        <v>44893</v>
      </c>
      <c r="V348" s="1">
        <v>45106</v>
      </c>
      <c r="W348">
        <f>IF(YEAR(Table1[[#This Row],[In Service Date]])= 1900, "Not in Service", YEAR(Table1[[#This Row],[In Service Date]]))</f>
        <v>2023</v>
      </c>
    </row>
    <row r="349" spans="1:23" x14ac:dyDescent="0.35">
      <c r="A349" t="s">
        <v>385</v>
      </c>
      <c r="B349" t="s">
        <v>23</v>
      </c>
      <c r="C349" t="s">
        <v>23</v>
      </c>
      <c r="D349" t="s">
        <v>24</v>
      </c>
      <c r="E349" t="s">
        <v>25</v>
      </c>
      <c r="F349">
        <v>2.96</v>
      </c>
      <c r="G349">
        <v>2.96</v>
      </c>
      <c r="H349" t="s">
        <v>35</v>
      </c>
      <c r="I349" t="s">
        <v>27</v>
      </c>
      <c r="J349" t="s">
        <v>28</v>
      </c>
      <c r="K349" t="s">
        <v>29</v>
      </c>
      <c r="L349" t="s">
        <v>10</v>
      </c>
      <c r="M349" t="s">
        <v>30</v>
      </c>
      <c r="N349" t="s">
        <v>31</v>
      </c>
      <c r="O349" t="s">
        <v>32</v>
      </c>
      <c r="P349" t="s">
        <v>33</v>
      </c>
      <c r="Q349" s="1">
        <v>44222</v>
      </c>
      <c r="R349" s="1">
        <v>44201</v>
      </c>
      <c r="S349" s="1">
        <v>44223</v>
      </c>
      <c r="T349" s="1">
        <v>44223</v>
      </c>
      <c r="U349" s="1">
        <v>44223</v>
      </c>
      <c r="V349" s="1">
        <v>44242</v>
      </c>
      <c r="W349">
        <f>IF(YEAR(Table1[[#This Row],[In Service Date]])= 1900, "Not in Service", YEAR(Table1[[#This Row],[In Service Date]]))</f>
        <v>2021</v>
      </c>
    </row>
    <row r="350" spans="1:23" x14ac:dyDescent="0.35">
      <c r="A350" t="s">
        <v>386</v>
      </c>
      <c r="B350" t="s">
        <v>23</v>
      </c>
      <c r="C350" t="s">
        <v>23</v>
      </c>
      <c r="D350" t="s">
        <v>24</v>
      </c>
      <c r="E350" t="s">
        <v>25</v>
      </c>
      <c r="F350">
        <v>6</v>
      </c>
      <c r="G350">
        <v>6</v>
      </c>
      <c r="H350" t="s">
        <v>35</v>
      </c>
      <c r="I350" t="s">
        <v>27</v>
      </c>
      <c r="J350" t="s">
        <v>28</v>
      </c>
      <c r="K350" t="s">
        <v>29</v>
      </c>
      <c r="L350" t="s">
        <v>10</v>
      </c>
      <c r="M350" t="s">
        <v>30</v>
      </c>
      <c r="N350" t="s">
        <v>31</v>
      </c>
      <c r="O350" t="s">
        <v>32</v>
      </c>
      <c r="P350" t="s">
        <v>33</v>
      </c>
      <c r="Q350" s="1">
        <v>44440</v>
      </c>
      <c r="R350" s="1">
        <v>44434</v>
      </c>
      <c r="S350" s="1">
        <v>44446</v>
      </c>
      <c r="T350" s="1">
        <v>44446</v>
      </c>
      <c r="U350" s="1">
        <v>44446</v>
      </c>
      <c r="V350" s="1">
        <v>44530</v>
      </c>
      <c r="W350">
        <f>IF(YEAR(Table1[[#This Row],[In Service Date]])= 1900, "Not in Service", YEAR(Table1[[#This Row],[In Service Date]]))</f>
        <v>2021</v>
      </c>
    </row>
    <row r="351" spans="1:23" x14ac:dyDescent="0.35">
      <c r="A351" t="s">
        <v>387</v>
      </c>
      <c r="B351" t="s">
        <v>23</v>
      </c>
      <c r="C351" t="s">
        <v>23</v>
      </c>
      <c r="D351" t="s">
        <v>24</v>
      </c>
      <c r="E351" t="s">
        <v>25</v>
      </c>
      <c r="F351">
        <v>3.19</v>
      </c>
      <c r="G351">
        <v>4.125</v>
      </c>
      <c r="H351" t="s">
        <v>35</v>
      </c>
      <c r="I351" t="s">
        <v>27</v>
      </c>
      <c r="J351" t="s">
        <v>28</v>
      </c>
      <c r="K351" t="s">
        <v>29</v>
      </c>
      <c r="L351" t="s">
        <v>10</v>
      </c>
      <c r="M351" t="s">
        <v>30</v>
      </c>
      <c r="N351" t="s">
        <v>31</v>
      </c>
      <c r="O351" t="s">
        <v>32</v>
      </c>
      <c r="P351" t="s">
        <v>33</v>
      </c>
      <c r="Q351" s="1">
        <v>44894</v>
      </c>
      <c r="R351" s="1">
        <v>44887</v>
      </c>
      <c r="S351" s="1">
        <v>44896</v>
      </c>
      <c r="T351" s="1">
        <v>44896</v>
      </c>
      <c r="U351" s="1">
        <v>44896</v>
      </c>
      <c r="V351" s="1">
        <v>44967</v>
      </c>
      <c r="W351">
        <f>IF(YEAR(Table1[[#This Row],[In Service Date]])= 1900, "Not in Service", YEAR(Table1[[#This Row],[In Service Date]]))</f>
        <v>2023</v>
      </c>
    </row>
    <row r="352" spans="1:23" x14ac:dyDescent="0.35">
      <c r="A352" t="s">
        <v>388</v>
      </c>
      <c r="B352" t="s">
        <v>23</v>
      </c>
      <c r="C352" t="s">
        <v>23</v>
      </c>
      <c r="D352" t="s">
        <v>24</v>
      </c>
      <c r="E352" t="s">
        <v>25</v>
      </c>
      <c r="F352">
        <v>7.6</v>
      </c>
      <c r="G352">
        <v>8.25</v>
      </c>
      <c r="H352" t="s">
        <v>35</v>
      </c>
      <c r="I352" t="s">
        <v>27</v>
      </c>
      <c r="J352" t="s">
        <v>28</v>
      </c>
      <c r="K352" t="s">
        <v>29</v>
      </c>
      <c r="L352" t="s">
        <v>10</v>
      </c>
      <c r="M352" t="s">
        <v>30</v>
      </c>
      <c r="N352" t="s">
        <v>31</v>
      </c>
      <c r="O352" t="s">
        <v>32</v>
      </c>
      <c r="P352" t="s">
        <v>33</v>
      </c>
      <c r="Q352" s="1">
        <v>44818</v>
      </c>
      <c r="R352" s="1">
        <v>44817</v>
      </c>
      <c r="S352" s="1">
        <v>44880</v>
      </c>
      <c r="T352" s="1">
        <v>44881</v>
      </c>
      <c r="U352" s="1">
        <v>44881</v>
      </c>
      <c r="V352" s="1">
        <v>44977</v>
      </c>
      <c r="W352">
        <f>IF(YEAR(Table1[[#This Row],[In Service Date]])= 1900, "Not in Service", YEAR(Table1[[#This Row],[In Service Date]]))</f>
        <v>2023</v>
      </c>
    </row>
    <row r="353" spans="1:23" x14ac:dyDescent="0.35">
      <c r="A353" t="s">
        <v>389</v>
      </c>
      <c r="B353" t="s">
        <v>23</v>
      </c>
      <c r="C353" t="s">
        <v>23</v>
      </c>
      <c r="D353" t="s">
        <v>24</v>
      </c>
      <c r="E353" t="s">
        <v>25</v>
      </c>
      <c r="F353">
        <v>16.239999999999998</v>
      </c>
      <c r="G353">
        <v>20.72</v>
      </c>
      <c r="H353" t="s">
        <v>35</v>
      </c>
      <c r="I353" t="s">
        <v>27</v>
      </c>
      <c r="J353" t="s">
        <v>28</v>
      </c>
      <c r="K353" t="s">
        <v>29</v>
      </c>
      <c r="L353" t="s">
        <v>10</v>
      </c>
      <c r="M353" t="s">
        <v>30</v>
      </c>
      <c r="N353" t="s">
        <v>31</v>
      </c>
      <c r="O353" t="s">
        <v>32</v>
      </c>
      <c r="P353" t="s">
        <v>33</v>
      </c>
      <c r="Q353" s="1">
        <v>44369</v>
      </c>
      <c r="R353" s="1">
        <v>44369</v>
      </c>
      <c r="S353" s="1">
        <v>44596</v>
      </c>
      <c r="T353" s="1">
        <v>44600</v>
      </c>
      <c r="U353" s="1">
        <v>44600</v>
      </c>
      <c r="V353" s="1">
        <v>44615</v>
      </c>
      <c r="W353">
        <f>IF(YEAR(Table1[[#This Row],[In Service Date]])= 1900, "Not in Service", YEAR(Table1[[#This Row],[In Service Date]]))</f>
        <v>2022</v>
      </c>
    </row>
    <row r="354" spans="1:23" x14ac:dyDescent="0.35">
      <c r="A354" t="s">
        <v>390</v>
      </c>
      <c r="B354" t="s">
        <v>23</v>
      </c>
      <c r="C354" t="s">
        <v>23</v>
      </c>
      <c r="D354" t="s">
        <v>24</v>
      </c>
      <c r="E354" t="s">
        <v>25</v>
      </c>
      <c r="F354">
        <v>15</v>
      </c>
      <c r="G354">
        <v>16.5</v>
      </c>
      <c r="H354" t="s">
        <v>35</v>
      </c>
      <c r="I354" t="s">
        <v>27</v>
      </c>
      <c r="J354" t="s">
        <v>28</v>
      </c>
      <c r="K354" t="s">
        <v>29</v>
      </c>
      <c r="L354" t="s">
        <v>10</v>
      </c>
      <c r="M354" t="s">
        <v>30</v>
      </c>
      <c r="N354" t="s">
        <v>31</v>
      </c>
      <c r="O354" t="s">
        <v>32</v>
      </c>
      <c r="P354" t="s">
        <v>33</v>
      </c>
      <c r="Q354" s="1">
        <v>44958</v>
      </c>
      <c r="R354" s="1">
        <v>44957</v>
      </c>
      <c r="S354" s="1">
        <v>44960</v>
      </c>
      <c r="T354" s="1">
        <v>44881</v>
      </c>
      <c r="U354" s="1">
        <v>44881</v>
      </c>
      <c r="V354" s="1">
        <v>44977</v>
      </c>
      <c r="W354">
        <f>IF(YEAR(Table1[[#This Row],[In Service Date]])= 1900, "Not in Service", YEAR(Table1[[#This Row],[In Service Date]]))</f>
        <v>2023</v>
      </c>
    </row>
    <row r="355" spans="1:23" x14ac:dyDescent="0.35">
      <c r="A355" t="s">
        <v>391</v>
      </c>
      <c r="B355" t="s">
        <v>23</v>
      </c>
      <c r="C355" t="s">
        <v>23</v>
      </c>
      <c r="D355" t="s">
        <v>24</v>
      </c>
      <c r="E355" t="s">
        <v>25</v>
      </c>
      <c r="F355">
        <v>11.4</v>
      </c>
      <c r="G355">
        <v>12.75</v>
      </c>
      <c r="H355" t="s">
        <v>35</v>
      </c>
      <c r="I355" t="s">
        <v>27</v>
      </c>
      <c r="J355" t="s">
        <v>28</v>
      </c>
      <c r="K355" t="s">
        <v>29</v>
      </c>
      <c r="L355" t="s">
        <v>10</v>
      </c>
      <c r="M355" t="s">
        <v>30</v>
      </c>
      <c r="N355" t="s">
        <v>31</v>
      </c>
      <c r="O355" t="s">
        <v>32</v>
      </c>
      <c r="P355" t="s">
        <v>33</v>
      </c>
      <c r="Q355" s="1">
        <v>44951</v>
      </c>
      <c r="R355" s="1">
        <v>44951</v>
      </c>
      <c r="S355" s="1">
        <v>44880</v>
      </c>
      <c r="T355" s="1">
        <v>44881</v>
      </c>
      <c r="U355" s="1">
        <v>44881</v>
      </c>
      <c r="V355" s="1">
        <v>45029</v>
      </c>
      <c r="W355">
        <f>IF(YEAR(Table1[[#This Row],[In Service Date]])= 1900, "Not in Service", YEAR(Table1[[#This Row],[In Service Date]]))</f>
        <v>2023</v>
      </c>
    </row>
    <row r="356" spans="1:23" x14ac:dyDescent="0.35">
      <c r="A356" t="s">
        <v>392</v>
      </c>
      <c r="B356" t="s">
        <v>23</v>
      </c>
      <c r="C356" t="s">
        <v>23</v>
      </c>
      <c r="D356" t="s">
        <v>24</v>
      </c>
      <c r="E356" t="s">
        <v>25</v>
      </c>
      <c r="F356">
        <v>14.97</v>
      </c>
      <c r="G356">
        <v>14.965</v>
      </c>
      <c r="H356" t="s">
        <v>35</v>
      </c>
      <c r="I356" t="s">
        <v>27</v>
      </c>
      <c r="J356" t="s">
        <v>28</v>
      </c>
      <c r="K356" t="s">
        <v>29</v>
      </c>
      <c r="L356" t="s">
        <v>10</v>
      </c>
      <c r="M356" t="s">
        <v>30</v>
      </c>
      <c r="N356" t="s">
        <v>31</v>
      </c>
      <c r="O356" t="s">
        <v>32</v>
      </c>
      <c r="P356" t="s">
        <v>33</v>
      </c>
      <c r="Q356" s="1">
        <v>44357</v>
      </c>
      <c r="R356" s="1">
        <v>44306</v>
      </c>
      <c r="S356" s="1">
        <v>44361</v>
      </c>
      <c r="T356" s="1">
        <v>44361</v>
      </c>
      <c r="U356" s="1">
        <v>44361</v>
      </c>
      <c r="V356" s="1">
        <v>44546</v>
      </c>
      <c r="W356">
        <f>IF(YEAR(Table1[[#This Row],[In Service Date]])= 1900, "Not in Service", YEAR(Table1[[#This Row],[In Service Date]]))</f>
        <v>2021</v>
      </c>
    </row>
    <row r="357" spans="1:23" x14ac:dyDescent="0.35">
      <c r="A357" t="s">
        <v>393</v>
      </c>
      <c r="B357" t="s">
        <v>23</v>
      </c>
      <c r="C357" t="s">
        <v>23</v>
      </c>
      <c r="D357" t="s">
        <v>24</v>
      </c>
      <c r="E357" t="s">
        <v>25</v>
      </c>
      <c r="F357">
        <v>6.89</v>
      </c>
      <c r="G357">
        <v>8.3949999999999996</v>
      </c>
      <c r="H357" t="s">
        <v>35</v>
      </c>
      <c r="I357" t="s">
        <v>27</v>
      </c>
      <c r="J357" t="s">
        <v>28</v>
      </c>
      <c r="K357" t="s">
        <v>29</v>
      </c>
      <c r="L357" t="s">
        <v>10</v>
      </c>
      <c r="M357" t="s">
        <v>30</v>
      </c>
      <c r="N357" t="s">
        <v>31</v>
      </c>
      <c r="O357" t="s">
        <v>32</v>
      </c>
      <c r="P357" t="s">
        <v>33</v>
      </c>
      <c r="Q357" s="1">
        <v>44985</v>
      </c>
      <c r="R357" s="1">
        <v>44985</v>
      </c>
      <c r="S357" s="1">
        <v>44988</v>
      </c>
      <c r="T357" s="1">
        <v>44988</v>
      </c>
      <c r="U357" s="1">
        <v>44988</v>
      </c>
      <c r="V357" s="1">
        <v>45124</v>
      </c>
      <c r="W357">
        <f>IF(YEAR(Table1[[#This Row],[In Service Date]])= 1900, "Not in Service", YEAR(Table1[[#This Row],[In Service Date]]))</f>
        <v>2023</v>
      </c>
    </row>
    <row r="358" spans="1:23" x14ac:dyDescent="0.35">
      <c r="A358" t="s">
        <v>394</v>
      </c>
      <c r="B358" t="s">
        <v>23</v>
      </c>
      <c r="C358" t="s">
        <v>23</v>
      </c>
      <c r="D358" t="s">
        <v>24</v>
      </c>
      <c r="E358" t="s">
        <v>25</v>
      </c>
      <c r="F358">
        <v>5.69</v>
      </c>
      <c r="G358">
        <v>6.9349999999999996</v>
      </c>
      <c r="H358" t="s">
        <v>35</v>
      </c>
      <c r="I358" t="s">
        <v>27</v>
      </c>
      <c r="J358" t="s">
        <v>28</v>
      </c>
      <c r="K358" t="s">
        <v>29</v>
      </c>
      <c r="L358" t="s">
        <v>10</v>
      </c>
      <c r="M358" t="s">
        <v>30</v>
      </c>
      <c r="N358" t="s">
        <v>31</v>
      </c>
      <c r="O358" t="s">
        <v>32</v>
      </c>
      <c r="P358" t="s">
        <v>33</v>
      </c>
      <c r="Q358" s="1">
        <v>45461</v>
      </c>
      <c r="R358" s="1">
        <v>45454</v>
      </c>
      <c r="S358" s="1">
        <v>45462</v>
      </c>
      <c r="T358" s="1">
        <v>45462</v>
      </c>
      <c r="U358" s="1">
        <v>45462</v>
      </c>
      <c r="V358" s="1">
        <v>45495</v>
      </c>
      <c r="W358">
        <f>IF(YEAR(Table1[[#This Row],[In Service Date]])= 1900, "Not in Service", YEAR(Table1[[#This Row],[In Service Date]]))</f>
        <v>2024</v>
      </c>
    </row>
    <row r="359" spans="1:23" x14ac:dyDescent="0.35">
      <c r="A359" t="s">
        <v>395</v>
      </c>
      <c r="B359" t="s">
        <v>23</v>
      </c>
      <c r="C359" t="s">
        <v>23</v>
      </c>
      <c r="D359" t="s">
        <v>24</v>
      </c>
      <c r="E359" t="s">
        <v>25</v>
      </c>
      <c r="F359">
        <v>2.99</v>
      </c>
      <c r="G359">
        <v>3.65</v>
      </c>
      <c r="H359" t="s">
        <v>35</v>
      </c>
      <c r="I359" t="s">
        <v>27</v>
      </c>
      <c r="J359" t="s">
        <v>28</v>
      </c>
      <c r="K359" t="s">
        <v>29</v>
      </c>
      <c r="L359" t="s">
        <v>10</v>
      </c>
      <c r="M359" t="s">
        <v>30</v>
      </c>
      <c r="N359" t="s">
        <v>31</v>
      </c>
      <c r="O359" t="s">
        <v>32</v>
      </c>
      <c r="P359" t="s">
        <v>33</v>
      </c>
      <c r="Q359" s="1">
        <v>45283</v>
      </c>
      <c r="R359" s="1">
        <v>45243</v>
      </c>
      <c r="S359" s="1">
        <v>45287</v>
      </c>
      <c r="T359" s="1">
        <v>45287</v>
      </c>
      <c r="U359" s="1">
        <v>45287</v>
      </c>
      <c r="V359" s="1">
        <v>45299</v>
      </c>
      <c r="W359">
        <f>IF(YEAR(Table1[[#This Row],[In Service Date]])= 1900, "Not in Service", YEAR(Table1[[#This Row],[In Service Date]]))</f>
        <v>2024</v>
      </c>
    </row>
    <row r="360" spans="1:23" x14ac:dyDescent="0.35">
      <c r="A360" t="s">
        <v>396</v>
      </c>
      <c r="B360" t="s">
        <v>23</v>
      </c>
      <c r="C360" t="s">
        <v>23</v>
      </c>
      <c r="D360" t="s">
        <v>24</v>
      </c>
      <c r="E360" t="s">
        <v>25</v>
      </c>
      <c r="F360">
        <v>12</v>
      </c>
      <c r="G360">
        <v>14.6</v>
      </c>
      <c r="H360" t="s">
        <v>35</v>
      </c>
      <c r="I360" t="s">
        <v>27</v>
      </c>
      <c r="J360" t="s">
        <v>28</v>
      </c>
      <c r="K360" t="s">
        <v>29</v>
      </c>
      <c r="L360" t="s">
        <v>10</v>
      </c>
      <c r="M360" t="s">
        <v>30</v>
      </c>
      <c r="N360" t="s">
        <v>31</v>
      </c>
      <c r="O360" t="s">
        <v>32</v>
      </c>
      <c r="P360" t="s">
        <v>33</v>
      </c>
      <c r="Q360" s="1">
        <v>44957</v>
      </c>
      <c r="R360" s="1">
        <v>44957</v>
      </c>
      <c r="S360" s="1">
        <v>44960</v>
      </c>
      <c r="T360" s="1">
        <v>44960</v>
      </c>
      <c r="U360" s="1">
        <v>44960</v>
      </c>
      <c r="V360" s="1">
        <v>45078</v>
      </c>
      <c r="W360">
        <f>IF(YEAR(Table1[[#This Row],[In Service Date]])= 1900, "Not in Service", YEAR(Table1[[#This Row],[In Service Date]]))</f>
        <v>2023</v>
      </c>
    </row>
    <row r="361" spans="1:23" x14ac:dyDescent="0.35">
      <c r="A361" t="s">
        <v>397</v>
      </c>
      <c r="B361" t="s">
        <v>23</v>
      </c>
      <c r="C361" t="s">
        <v>23</v>
      </c>
      <c r="D361" t="s">
        <v>24</v>
      </c>
      <c r="E361" t="s">
        <v>25</v>
      </c>
      <c r="F361">
        <v>5.0999999999999996</v>
      </c>
      <c r="G361">
        <v>6.2050000000000001</v>
      </c>
      <c r="H361" t="s">
        <v>35</v>
      </c>
      <c r="I361" t="s">
        <v>27</v>
      </c>
      <c r="J361" t="s">
        <v>28</v>
      </c>
      <c r="K361" t="s">
        <v>29</v>
      </c>
      <c r="L361" t="s">
        <v>10</v>
      </c>
      <c r="M361" t="s">
        <v>30</v>
      </c>
      <c r="N361" t="s">
        <v>31</v>
      </c>
      <c r="O361" t="s">
        <v>32</v>
      </c>
      <c r="P361" t="s">
        <v>33</v>
      </c>
      <c r="Q361" s="1">
        <v>45181</v>
      </c>
      <c r="R361" s="1">
        <v>45169</v>
      </c>
      <c r="S361" s="1">
        <v>45184</v>
      </c>
      <c r="T361" s="1">
        <v>45184</v>
      </c>
      <c r="U361" s="1">
        <v>45184</v>
      </c>
      <c r="V361" s="1">
        <v>45194</v>
      </c>
      <c r="W361">
        <f>IF(YEAR(Table1[[#This Row],[In Service Date]])= 1900, "Not in Service", YEAR(Table1[[#This Row],[In Service Date]]))</f>
        <v>2023</v>
      </c>
    </row>
    <row r="362" spans="1:23" x14ac:dyDescent="0.35">
      <c r="A362" t="s">
        <v>398</v>
      </c>
      <c r="B362" t="s">
        <v>23</v>
      </c>
      <c r="C362" t="s">
        <v>281</v>
      </c>
      <c r="D362" t="s">
        <v>24</v>
      </c>
      <c r="E362" t="s">
        <v>25</v>
      </c>
      <c r="F362">
        <v>7.16</v>
      </c>
      <c r="G362">
        <v>8.76</v>
      </c>
      <c r="H362" t="s">
        <v>35</v>
      </c>
      <c r="I362" t="s">
        <v>27</v>
      </c>
      <c r="J362" t="s">
        <v>28</v>
      </c>
      <c r="K362" t="s">
        <v>29</v>
      </c>
      <c r="L362" t="s">
        <v>10</v>
      </c>
      <c r="M362" t="s">
        <v>30</v>
      </c>
      <c r="N362" t="s">
        <v>31</v>
      </c>
      <c r="O362" t="s">
        <v>32</v>
      </c>
      <c r="P362" t="s">
        <v>33</v>
      </c>
      <c r="Q362" s="1">
        <v>45127</v>
      </c>
      <c r="R362" s="1">
        <v>45191</v>
      </c>
      <c r="S362" s="1">
        <v>45208</v>
      </c>
      <c r="T362" s="1">
        <v>45208</v>
      </c>
      <c r="U362" s="1">
        <v>45208</v>
      </c>
      <c r="V362" s="1">
        <v>45329</v>
      </c>
      <c r="W362">
        <f>IF(YEAR(Table1[[#This Row],[In Service Date]])= 1900, "Not in Service", YEAR(Table1[[#This Row],[In Service Date]]))</f>
        <v>2024</v>
      </c>
    </row>
    <row r="363" spans="1:23" x14ac:dyDescent="0.35">
      <c r="A363" t="s">
        <v>399</v>
      </c>
      <c r="B363" t="s">
        <v>23</v>
      </c>
      <c r="C363" t="s">
        <v>23</v>
      </c>
      <c r="D363" t="s">
        <v>24</v>
      </c>
      <c r="E363" t="s">
        <v>25</v>
      </c>
      <c r="F363">
        <v>9</v>
      </c>
      <c r="G363">
        <v>11.1</v>
      </c>
      <c r="H363" t="s">
        <v>35</v>
      </c>
      <c r="I363" t="s">
        <v>27</v>
      </c>
      <c r="J363" t="s">
        <v>28</v>
      </c>
      <c r="K363" t="s">
        <v>29</v>
      </c>
      <c r="L363" t="s">
        <v>10</v>
      </c>
      <c r="M363" t="s">
        <v>30</v>
      </c>
      <c r="N363" t="s">
        <v>31</v>
      </c>
      <c r="O363" t="s">
        <v>32</v>
      </c>
      <c r="P363" t="s">
        <v>33</v>
      </c>
      <c r="Q363" s="1">
        <v>44835</v>
      </c>
      <c r="R363" s="1">
        <v>44834</v>
      </c>
      <c r="S363" s="1">
        <v>44880</v>
      </c>
      <c r="T363" s="1">
        <v>44881</v>
      </c>
      <c r="U363" s="1">
        <v>44881</v>
      </c>
      <c r="V363" s="1">
        <v>44916</v>
      </c>
      <c r="W363">
        <f>IF(YEAR(Table1[[#This Row],[In Service Date]])= 1900, "Not in Service", YEAR(Table1[[#This Row],[In Service Date]]))</f>
        <v>2022</v>
      </c>
    </row>
    <row r="364" spans="1:23" x14ac:dyDescent="0.35">
      <c r="A364" t="s">
        <v>400</v>
      </c>
      <c r="B364" t="s">
        <v>23</v>
      </c>
      <c r="C364" t="s">
        <v>23</v>
      </c>
      <c r="D364" t="s">
        <v>24</v>
      </c>
      <c r="E364" t="s">
        <v>25</v>
      </c>
      <c r="F364">
        <v>8.09</v>
      </c>
      <c r="G364">
        <v>9.8550000000000004</v>
      </c>
      <c r="H364" t="s">
        <v>35</v>
      </c>
      <c r="I364" t="s">
        <v>27</v>
      </c>
      <c r="J364" t="s">
        <v>28</v>
      </c>
      <c r="K364" t="s">
        <v>29</v>
      </c>
      <c r="L364" t="s">
        <v>10</v>
      </c>
      <c r="M364" t="s">
        <v>30</v>
      </c>
      <c r="N364" t="s">
        <v>31</v>
      </c>
      <c r="O364" t="s">
        <v>32</v>
      </c>
      <c r="P364" t="s">
        <v>33</v>
      </c>
      <c r="Q364" s="1">
        <v>45007</v>
      </c>
      <c r="R364" s="1">
        <v>45006</v>
      </c>
      <c r="S364" s="1">
        <v>45009</v>
      </c>
      <c r="T364" s="1">
        <v>45009</v>
      </c>
      <c r="U364" s="1">
        <v>45009</v>
      </c>
      <c r="V364" s="1">
        <v>45300</v>
      </c>
      <c r="W364">
        <f>IF(YEAR(Table1[[#This Row],[In Service Date]])= 1900, "Not in Service", YEAR(Table1[[#This Row],[In Service Date]]))</f>
        <v>2024</v>
      </c>
    </row>
    <row r="365" spans="1:23" x14ac:dyDescent="0.35">
      <c r="A365" t="s">
        <v>401</v>
      </c>
      <c r="B365" t="s">
        <v>23</v>
      </c>
      <c r="C365" t="s">
        <v>23</v>
      </c>
      <c r="D365" t="s">
        <v>24</v>
      </c>
      <c r="E365" t="s">
        <v>25</v>
      </c>
      <c r="F365">
        <v>4.17</v>
      </c>
      <c r="G365">
        <v>8.0299999999999994</v>
      </c>
      <c r="H365" t="s">
        <v>35</v>
      </c>
      <c r="I365" t="s">
        <v>27</v>
      </c>
      <c r="J365" t="s">
        <v>28</v>
      </c>
      <c r="K365" t="s">
        <v>29</v>
      </c>
      <c r="L365" t="s">
        <v>10</v>
      </c>
      <c r="M365" t="s">
        <v>30</v>
      </c>
      <c r="N365" t="s">
        <v>31</v>
      </c>
      <c r="O365" t="s">
        <v>32</v>
      </c>
      <c r="P365" t="s">
        <v>33</v>
      </c>
      <c r="Q365" s="1">
        <v>45181</v>
      </c>
      <c r="R365" s="1">
        <v>45139</v>
      </c>
      <c r="S365" s="1">
        <v>45182</v>
      </c>
      <c r="T365" s="1">
        <v>45182</v>
      </c>
      <c r="U365" s="1">
        <v>45182</v>
      </c>
      <c r="V365" s="1">
        <v>45376</v>
      </c>
      <c r="W365">
        <f>IF(YEAR(Table1[[#This Row],[In Service Date]])= 1900, "Not in Service", YEAR(Table1[[#This Row],[In Service Date]]))</f>
        <v>2024</v>
      </c>
    </row>
    <row r="366" spans="1:23" x14ac:dyDescent="0.35">
      <c r="A366" t="s">
        <v>402</v>
      </c>
      <c r="B366" t="s">
        <v>23</v>
      </c>
      <c r="C366" t="s">
        <v>23</v>
      </c>
      <c r="D366" t="s">
        <v>24</v>
      </c>
      <c r="E366" t="s">
        <v>25</v>
      </c>
      <c r="F366">
        <v>4.1900000000000004</v>
      </c>
      <c r="G366">
        <v>5.1100000000000003</v>
      </c>
      <c r="H366" t="s">
        <v>26</v>
      </c>
      <c r="I366" t="s">
        <v>27</v>
      </c>
      <c r="J366" t="s">
        <v>28</v>
      </c>
      <c r="K366" t="s">
        <v>29</v>
      </c>
      <c r="L366" t="s">
        <v>10</v>
      </c>
      <c r="M366" t="s">
        <v>30</v>
      </c>
      <c r="N366" t="s">
        <v>31</v>
      </c>
      <c r="O366" t="s">
        <v>32</v>
      </c>
      <c r="P366" t="s">
        <v>33</v>
      </c>
      <c r="Q366" s="1">
        <v>45274</v>
      </c>
      <c r="R366" s="1">
        <v>45274</v>
      </c>
      <c r="S366" s="1">
        <v>45278</v>
      </c>
      <c r="T366" s="1">
        <v>45278</v>
      </c>
      <c r="U366" s="1">
        <v>45278</v>
      </c>
      <c r="V366" s="1">
        <v>45293</v>
      </c>
      <c r="W366">
        <f>IF(YEAR(Table1[[#This Row],[In Service Date]])= 1900, "Not in Service", YEAR(Table1[[#This Row],[In Service Date]]))</f>
        <v>2024</v>
      </c>
    </row>
    <row r="367" spans="1:23" x14ac:dyDescent="0.35">
      <c r="A367" t="s">
        <v>403</v>
      </c>
      <c r="B367" t="s">
        <v>23</v>
      </c>
      <c r="C367" t="s">
        <v>23</v>
      </c>
      <c r="D367" t="s">
        <v>24</v>
      </c>
      <c r="E367" t="s">
        <v>25</v>
      </c>
      <c r="F367">
        <v>11.1</v>
      </c>
      <c r="G367">
        <v>12.045</v>
      </c>
      <c r="H367" t="s">
        <v>35</v>
      </c>
      <c r="I367" t="s">
        <v>27</v>
      </c>
      <c r="J367" t="s">
        <v>28</v>
      </c>
      <c r="K367" t="s">
        <v>29</v>
      </c>
      <c r="L367" t="s">
        <v>10</v>
      </c>
      <c r="M367" t="s">
        <v>30</v>
      </c>
      <c r="N367" t="s">
        <v>31</v>
      </c>
      <c r="O367" t="s">
        <v>32</v>
      </c>
      <c r="P367" t="s">
        <v>33</v>
      </c>
      <c r="Q367" s="1">
        <v>45164</v>
      </c>
      <c r="R367" s="1">
        <v>45160</v>
      </c>
      <c r="S367" s="1">
        <v>45175</v>
      </c>
      <c r="T367" s="1">
        <v>45232</v>
      </c>
      <c r="U367" s="1">
        <v>45232</v>
      </c>
      <c r="V367" s="1">
        <v>45302</v>
      </c>
      <c r="W367">
        <f>IF(YEAR(Table1[[#This Row],[In Service Date]])= 1900, "Not in Service", YEAR(Table1[[#This Row],[In Service Date]]))</f>
        <v>2024</v>
      </c>
    </row>
    <row r="368" spans="1:23" x14ac:dyDescent="0.35">
      <c r="A368" t="s">
        <v>404</v>
      </c>
      <c r="B368" t="s">
        <v>23</v>
      </c>
      <c r="C368" t="s">
        <v>23</v>
      </c>
      <c r="D368" t="s">
        <v>24</v>
      </c>
      <c r="E368" t="s">
        <v>25</v>
      </c>
      <c r="F368">
        <v>6.57</v>
      </c>
      <c r="G368">
        <v>8.0299999999999994</v>
      </c>
      <c r="H368" t="s">
        <v>35</v>
      </c>
      <c r="I368" t="s">
        <v>27</v>
      </c>
      <c r="J368" t="s">
        <v>28</v>
      </c>
      <c r="K368" t="s">
        <v>29</v>
      </c>
      <c r="L368" t="s">
        <v>10</v>
      </c>
      <c r="M368" t="s">
        <v>30</v>
      </c>
      <c r="N368" t="s">
        <v>31</v>
      </c>
      <c r="O368" t="s">
        <v>32</v>
      </c>
      <c r="P368" t="s">
        <v>33</v>
      </c>
      <c r="Q368" s="1">
        <v>45148</v>
      </c>
      <c r="R368" s="1">
        <v>45154</v>
      </c>
      <c r="S368" s="1">
        <v>45188</v>
      </c>
      <c r="T368" s="1">
        <v>45188</v>
      </c>
      <c r="U368" s="1">
        <v>45188</v>
      </c>
      <c r="V368" s="1">
        <v>45275</v>
      </c>
      <c r="W368">
        <f>IF(YEAR(Table1[[#This Row],[In Service Date]])= 1900, "Not in Service", YEAR(Table1[[#This Row],[In Service Date]]))</f>
        <v>2023</v>
      </c>
    </row>
    <row r="369" spans="1:23" x14ac:dyDescent="0.35">
      <c r="A369" t="s">
        <v>405</v>
      </c>
      <c r="B369" t="s">
        <v>23</v>
      </c>
      <c r="C369" t="s">
        <v>23</v>
      </c>
      <c r="D369" t="s">
        <v>24</v>
      </c>
      <c r="E369" t="s">
        <v>25</v>
      </c>
      <c r="F369">
        <v>11.08</v>
      </c>
      <c r="G369">
        <v>13.69</v>
      </c>
      <c r="H369" t="s">
        <v>35</v>
      </c>
      <c r="I369" t="s">
        <v>27</v>
      </c>
      <c r="J369" t="s">
        <v>28</v>
      </c>
      <c r="K369" t="s">
        <v>29</v>
      </c>
      <c r="L369" t="s">
        <v>10</v>
      </c>
      <c r="M369" t="s">
        <v>30</v>
      </c>
      <c r="N369" t="s">
        <v>31</v>
      </c>
      <c r="O369" t="s">
        <v>32</v>
      </c>
      <c r="P369" t="s">
        <v>33</v>
      </c>
      <c r="Q369" s="1">
        <v>44951</v>
      </c>
      <c r="R369" s="1">
        <v>44967</v>
      </c>
      <c r="S369" s="1">
        <v>44981</v>
      </c>
      <c r="T369" s="1">
        <v>44981</v>
      </c>
      <c r="U369" s="1">
        <v>44981</v>
      </c>
      <c r="V369" s="1">
        <v>45098</v>
      </c>
      <c r="W369">
        <f>IF(YEAR(Table1[[#This Row],[In Service Date]])= 1900, "Not in Service", YEAR(Table1[[#This Row],[In Service Date]]))</f>
        <v>2023</v>
      </c>
    </row>
    <row r="370" spans="1:23" x14ac:dyDescent="0.35">
      <c r="A370" t="s">
        <v>406</v>
      </c>
      <c r="B370" t="s">
        <v>23</v>
      </c>
      <c r="C370" t="s">
        <v>23</v>
      </c>
      <c r="D370" t="s">
        <v>24</v>
      </c>
      <c r="E370" t="s">
        <v>25</v>
      </c>
      <c r="F370">
        <v>8.0500000000000007</v>
      </c>
      <c r="G370">
        <v>9.8550000000000004</v>
      </c>
      <c r="H370" t="s">
        <v>35</v>
      </c>
      <c r="I370" t="s">
        <v>27</v>
      </c>
      <c r="J370" t="s">
        <v>28</v>
      </c>
      <c r="K370" t="s">
        <v>29</v>
      </c>
      <c r="L370" t="s">
        <v>10</v>
      </c>
      <c r="M370" t="s">
        <v>30</v>
      </c>
      <c r="N370" t="s">
        <v>31</v>
      </c>
      <c r="O370" t="s">
        <v>32</v>
      </c>
      <c r="P370" t="s">
        <v>33</v>
      </c>
      <c r="Q370" s="1">
        <v>45188</v>
      </c>
      <c r="R370" s="1">
        <v>45189</v>
      </c>
      <c r="S370" s="1">
        <v>45208</v>
      </c>
      <c r="T370" s="1">
        <v>45208</v>
      </c>
      <c r="U370" s="1">
        <v>45208</v>
      </c>
      <c r="V370" s="1">
        <v>45371</v>
      </c>
      <c r="W370">
        <f>IF(YEAR(Table1[[#This Row],[In Service Date]])= 1900, "Not in Service", YEAR(Table1[[#This Row],[In Service Date]]))</f>
        <v>2024</v>
      </c>
    </row>
    <row r="371" spans="1:23" x14ac:dyDescent="0.35">
      <c r="A371" t="s">
        <v>407</v>
      </c>
      <c r="B371" t="s">
        <v>23</v>
      </c>
      <c r="C371" t="s">
        <v>23</v>
      </c>
      <c r="D371" t="s">
        <v>24</v>
      </c>
      <c r="E371" t="s">
        <v>25</v>
      </c>
      <c r="F371">
        <v>5.75</v>
      </c>
      <c r="G371">
        <v>6.56</v>
      </c>
      <c r="H371" t="s">
        <v>35</v>
      </c>
      <c r="I371" t="s">
        <v>27</v>
      </c>
      <c r="J371" t="s">
        <v>28</v>
      </c>
      <c r="K371" t="s">
        <v>29</v>
      </c>
      <c r="L371" t="s">
        <v>10</v>
      </c>
      <c r="M371" t="s">
        <v>30</v>
      </c>
      <c r="N371" t="s">
        <v>31</v>
      </c>
      <c r="O371" t="s">
        <v>32</v>
      </c>
      <c r="P371" t="s">
        <v>33</v>
      </c>
      <c r="Q371" s="1">
        <v>45380</v>
      </c>
      <c r="R371" s="1">
        <v>45380</v>
      </c>
      <c r="S371" s="1">
        <v>45387</v>
      </c>
      <c r="T371" s="1">
        <v>45387</v>
      </c>
      <c r="U371" s="1">
        <v>45387</v>
      </c>
      <c r="V371" s="1">
        <v>45399</v>
      </c>
      <c r="W371">
        <f>IF(YEAR(Table1[[#This Row],[In Service Date]])= 1900, "Not in Service", YEAR(Table1[[#This Row],[In Service Date]]))</f>
        <v>2024</v>
      </c>
    </row>
    <row r="372" spans="1:23" x14ac:dyDescent="0.35">
      <c r="A372" t="s">
        <v>408</v>
      </c>
      <c r="B372" t="s">
        <v>23</v>
      </c>
      <c r="C372" t="s">
        <v>23</v>
      </c>
      <c r="D372" t="s">
        <v>24</v>
      </c>
      <c r="E372" t="s">
        <v>25</v>
      </c>
      <c r="F372">
        <v>10.49</v>
      </c>
      <c r="G372">
        <v>12.775</v>
      </c>
      <c r="H372" t="s">
        <v>35</v>
      </c>
      <c r="I372" t="s">
        <v>27</v>
      </c>
      <c r="J372" t="s">
        <v>28</v>
      </c>
      <c r="K372" t="s">
        <v>29</v>
      </c>
      <c r="L372" t="s">
        <v>10</v>
      </c>
      <c r="M372" t="s">
        <v>30</v>
      </c>
      <c r="N372" t="s">
        <v>31</v>
      </c>
      <c r="O372" t="s">
        <v>32</v>
      </c>
      <c r="P372" t="s">
        <v>33</v>
      </c>
      <c r="Q372" s="1">
        <v>44977</v>
      </c>
      <c r="R372" s="1">
        <v>44974</v>
      </c>
      <c r="S372" s="1">
        <v>44993</v>
      </c>
      <c r="T372" s="1">
        <v>44993</v>
      </c>
      <c r="U372" s="1">
        <v>44993</v>
      </c>
      <c r="V372" s="1">
        <v>45061</v>
      </c>
      <c r="W372">
        <f>IF(YEAR(Table1[[#This Row],[In Service Date]])= 1900, "Not in Service", YEAR(Table1[[#This Row],[In Service Date]]))</f>
        <v>2023</v>
      </c>
    </row>
    <row r="373" spans="1:23" x14ac:dyDescent="0.35">
      <c r="A373" t="s">
        <v>409</v>
      </c>
      <c r="B373" t="s">
        <v>23</v>
      </c>
      <c r="C373" t="s">
        <v>23</v>
      </c>
      <c r="D373" t="s">
        <v>24</v>
      </c>
      <c r="E373" t="s">
        <v>25</v>
      </c>
      <c r="F373">
        <v>13.8</v>
      </c>
      <c r="G373">
        <v>14.72</v>
      </c>
      <c r="H373" t="s">
        <v>35</v>
      </c>
      <c r="I373" t="s">
        <v>27</v>
      </c>
      <c r="J373" t="s">
        <v>28</v>
      </c>
      <c r="K373" t="s">
        <v>29</v>
      </c>
      <c r="L373" t="s">
        <v>10</v>
      </c>
      <c r="M373" t="s">
        <v>30</v>
      </c>
      <c r="N373" t="s">
        <v>31</v>
      </c>
      <c r="O373" t="s">
        <v>32</v>
      </c>
      <c r="P373" t="s">
        <v>33</v>
      </c>
      <c r="Q373" s="1">
        <v>44439</v>
      </c>
      <c r="R373" s="1">
        <v>44439</v>
      </c>
      <c r="S373" s="1">
        <v>44448</v>
      </c>
      <c r="T373" s="1">
        <v>44448</v>
      </c>
      <c r="U373" s="1">
        <v>44448</v>
      </c>
      <c r="V373" s="1">
        <v>44460</v>
      </c>
      <c r="W373">
        <f>IF(YEAR(Table1[[#This Row],[In Service Date]])= 1900, "Not in Service", YEAR(Table1[[#This Row],[In Service Date]]))</f>
        <v>2021</v>
      </c>
    </row>
    <row r="374" spans="1:23" x14ac:dyDescent="0.35">
      <c r="A374" t="s">
        <v>410</v>
      </c>
      <c r="B374" t="s">
        <v>23</v>
      </c>
      <c r="C374" t="s">
        <v>23</v>
      </c>
      <c r="D374" t="s">
        <v>24</v>
      </c>
      <c r="E374" t="s">
        <v>25</v>
      </c>
      <c r="F374">
        <v>3.6</v>
      </c>
      <c r="G374">
        <v>4.38</v>
      </c>
      <c r="H374" t="s">
        <v>35</v>
      </c>
      <c r="I374" t="s">
        <v>27</v>
      </c>
      <c r="J374" t="s">
        <v>28</v>
      </c>
      <c r="K374" t="s">
        <v>29</v>
      </c>
      <c r="L374" t="s">
        <v>10</v>
      </c>
      <c r="M374" t="s">
        <v>30</v>
      </c>
      <c r="N374" t="s">
        <v>31</v>
      </c>
      <c r="O374" t="s">
        <v>32</v>
      </c>
      <c r="P374" t="s">
        <v>33</v>
      </c>
      <c r="Q374" s="1">
        <v>44963</v>
      </c>
      <c r="R374" s="1">
        <v>44959</v>
      </c>
      <c r="S374" s="1">
        <v>44964</v>
      </c>
      <c r="T374" s="1">
        <v>44964</v>
      </c>
      <c r="U374" s="1">
        <v>44964</v>
      </c>
      <c r="V374" s="1">
        <v>45106</v>
      </c>
      <c r="W374">
        <f>IF(YEAR(Table1[[#This Row],[In Service Date]])= 1900, "Not in Service", YEAR(Table1[[#This Row],[In Service Date]]))</f>
        <v>2023</v>
      </c>
    </row>
    <row r="375" spans="1:23" x14ac:dyDescent="0.35">
      <c r="A375" t="s">
        <v>411</v>
      </c>
      <c r="B375" t="s">
        <v>23</v>
      </c>
      <c r="C375" t="s">
        <v>23</v>
      </c>
      <c r="D375" t="s">
        <v>24</v>
      </c>
      <c r="E375" t="s">
        <v>25</v>
      </c>
      <c r="F375">
        <v>12.96</v>
      </c>
      <c r="G375">
        <v>12.96</v>
      </c>
      <c r="H375" t="s">
        <v>35</v>
      </c>
      <c r="I375" t="s">
        <v>27</v>
      </c>
      <c r="J375" t="s">
        <v>28</v>
      </c>
      <c r="K375" t="s">
        <v>29</v>
      </c>
      <c r="L375" t="s">
        <v>10</v>
      </c>
      <c r="M375" t="s">
        <v>30</v>
      </c>
      <c r="N375" t="s">
        <v>31</v>
      </c>
      <c r="O375" t="s">
        <v>32</v>
      </c>
      <c r="P375" t="s">
        <v>33</v>
      </c>
      <c r="Q375" s="1">
        <v>44721</v>
      </c>
      <c r="R375" s="1">
        <v>44715</v>
      </c>
      <c r="S375" s="1">
        <v>44789</v>
      </c>
      <c r="T375" s="1">
        <v>44755</v>
      </c>
      <c r="U375" s="1">
        <v>44755</v>
      </c>
      <c r="V375" s="1">
        <v>44946</v>
      </c>
      <c r="W375">
        <f>IF(YEAR(Table1[[#This Row],[In Service Date]])= 1900, "Not in Service", YEAR(Table1[[#This Row],[In Service Date]]))</f>
        <v>2023</v>
      </c>
    </row>
    <row r="376" spans="1:23" x14ac:dyDescent="0.35">
      <c r="A376" t="s">
        <v>412</v>
      </c>
      <c r="B376" t="s">
        <v>23</v>
      </c>
      <c r="C376" t="s">
        <v>23</v>
      </c>
      <c r="D376" t="s">
        <v>24</v>
      </c>
      <c r="E376" t="s">
        <v>25</v>
      </c>
      <c r="F376">
        <v>7.8</v>
      </c>
      <c r="G376">
        <v>9.36</v>
      </c>
      <c r="H376" t="s">
        <v>35</v>
      </c>
      <c r="I376" t="s">
        <v>27</v>
      </c>
      <c r="J376" t="s">
        <v>28</v>
      </c>
      <c r="K376" t="s">
        <v>29</v>
      </c>
      <c r="L376" t="s">
        <v>10</v>
      </c>
      <c r="M376" t="s">
        <v>30</v>
      </c>
      <c r="N376" t="s">
        <v>31</v>
      </c>
      <c r="O376" t="s">
        <v>32</v>
      </c>
      <c r="P376" t="s">
        <v>33</v>
      </c>
      <c r="Q376" s="1">
        <v>44502</v>
      </c>
      <c r="R376" s="1">
        <v>44502</v>
      </c>
      <c r="S376" s="1">
        <v>44519</v>
      </c>
      <c r="T376" s="1">
        <v>44522</v>
      </c>
      <c r="U376" s="1">
        <v>44522</v>
      </c>
      <c r="V376" s="1">
        <v>44589</v>
      </c>
      <c r="W376">
        <f>IF(YEAR(Table1[[#This Row],[In Service Date]])= 1900, "Not in Service", YEAR(Table1[[#This Row],[In Service Date]]))</f>
        <v>2022</v>
      </c>
    </row>
    <row r="377" spans="1:23" x14ac:dyDescent="0.35">
      <c r="A377" t="s">
        <v>413</v>
      </c>
      <c r="B377" t="s">
        <v>23</v>
      </c>
      <c r="C377" t="s">
        <v>23</v>
      </c>
      <c r="D377" t="s">
        <v>24</v>
      </c>
      <c r="E377" t="s">
        <v>25</v>
      </c>
      <c r="F377">
        <v>13.2</v>
      </c>
      <c r="G377">
        <v>15.84</v>
      </c>
      <c r="H377" t="s">
        <v>35</v>
      </c>
      <c r="I377" t="s">
        <v>27</v>
      </c>
      <c r="J377" t="s">
        <v>28</v>
      </c>
      <c r="K377" t="s">
        <v>29</v>
      </c>
      <c r="L377" t="s">
        <v>10</v>
      </c>
      <c r="M377" t="s">
        <v>30</v>
      </c>
      <c r="N377" t="s">
        <v>31</v>
      </c>
      <c r="O377" t="s">
        <v>32</v>
      </c>
      <c r="P377" t="s">
        <v>33</v>
      </c>
      <c r="Q377" s="1">
        <v>44511</v>
      </c>
      <c r="R377" s="1">
        <v>44504</v>
      </c>
      <c r="S377" s="1">
        <v>44515</v>
      </c>
      <c r="T377" s="1">
        <v>44515</v>
      </c>
      <c r="U377" s="1">
        <v>44515</v>
      </c>
      <c r="V377" s="1">
        <v>44593</v>
      </c>
      <c r="W377">
        <f>IF(YEAR(Table1[[#This Row],[In Service Date]])= 1900, "Not in Service", YEAR(Table1[[#This Row],[In Service Date]]))</f>
        <v>2022</v>
      </c>
    </row>
    <row r="378" spans="1:23" x14ac:dyDescent="0.35">
      <c r="A378" t="s">
        <v>414</v>
      </c>
      <c r="B378" t="s">
        <v>23</v>
      </c>
      <c r="C378" t="s">
        <v>23</v>
      </c>
      <c r="D378" t="s">
        <v>24</v>
      </c>
      <c r="E378" t="s">
        <v>25</v>
      </c>
      <c r="F378">
        <v>3</v>
      </c>
      <c r="G378">
        <v>3.6</v>
      </c>
      <c r="H378" t="s">
        <v>35</v>
      </c>
      <c r="I378" t="s">
        <v>27</v>
      </c>
      <c r="J378" t="s">
        <v>28</v>
      </c>
      <c r="K378" t="s">
        <v>29</v>
      </c>
      <c r="L378" t="s">
        <v>10</v>
      </c>
      <c r="M378" t="s">
        <v>30</v>
      </c>
      <c r="N378" t="s">
        <v>31</v>
      </c>
      <c r="O378" t="s">
        <v>32</v>
      </c>
      <c r="P378" t="s">
        <v>33</v>
      </c>
      <c r="Q378" s="1">
        <v>44596</v>
      </c>
      <c r="R378" s="1">
        <v>44588</v>
      </c>
      <c r="S378" s="1">
        <v>44596</v>
      </c>
      <c r="T378" s="1">
        <v>44600</v>
      </c>
      <c r="U378" s="1">
        <v>44600</v>
      </c>
      <c r="V378" s="1">
        <v>44690</v>
      </c>
      <c r="W378">
        <f>IF(YEAR(Table1[[#This Row],[In Service Date]])= 1900, "Not in Service", YEAR(Table1[[#This Row],[In Service Date]]))</f>
        <v>2022</v>
      </c>
    </row>
    <row r="379" spans="1:23" x14ac:dyDescent="0.35">
      <c r="A379" t="s">
        <v>415</v>
      </c>
      <c r="B379" t="s">
        <v>23</v>
      </c>
      <c r="C379" t="s">
        <v>23</v>
      </c>
      <c r="D379" t="s">
        <v>24</v>
      </c>
      <c r="E379" t="s">
        <v>25</v>
      </c>
      <c r="F379">
        <v>6.3</v>
      </c>
      <c r="G379">
        <v>6.72</v>
      </c>
      <c r="H379" t="s">
        <v>35</v>
      </c>
      <c r="I379" t="s">
        <v>27</v>
      </c>
      <c r="J379" t="s">
        <v>28</v>
      </c>
      <c r="K379" t="s">
        <v>29</v>
      </c>
      <c r="L379" t="s">
        <v>10</v>
      </c>
      <c r="M379" t="s">
        <v>30</v>
      </c>
      <c r="N379" t="s">
        <v>31</v>
      </c>
      <c r="O379" t="s">
        <v>32</v>
      </c>
      <c r="P379" t="s">
        <v>33</v>
      </c>
      <c r="Q379" s="1">
        <v>44431</v>
      </c>
      <c r="R379" s="1">
        <v>44421</v>
      </c>
      <c r="S379" s="1">
        <v>44438</v>
      </c>
      <c r="T379" s="1">
        <v>44440</v>
      </c>
      <c r="U379" s="1">
        <v>44440</v>
      </c>
      <c r="V379" s="1">
        <v>44530</v>
      </c>
      <c r="W379">
        <f>IF(YEAR(Table1[[#This Row],[In Service Date]])= 1900, "Not in Service", YEAR(Table1[[#This Row],[In Service Date]]))</f>
        <v>2021</v>
      </c>
    </row>
    <row r="380" spans="1:23" x14ac:dyDescent="0.35">
      <c r="A380" t="s">
        <v>416</v>
      </c>
      <c r="B380" t="s">
        <v>23</v>
      </c>
      <c r="C380" t="s">
        <v>23</v>
      </c>
      <c r="D380" t="s">
        <v>24</v>
      </c>
      <c r="E380" t="s">
        <v>25</v>
      </c>
      <c r="F380">
        <v>29.4</v>
      </c>
      <c r="G380">
        <v>29.4</v>
      </c>
      <c r="H380" t="s">
        <v>44</v>
      </c>
      <c r="I380" t="s">
        <v>27</v>
      </c>
      <c r="J380" t="s">
        <v>28</v>
      </c>
      <c r="K380" t="s">
        <v>29</v>
      </c>
      <c r="L380" t="s">
        <v>10</v>
      </c>
      <c r="M380" t="s">
        <v>30</v>
      </c>
      <c r="N380" t="s">
        <v>31</v>
      </c>
      <c r="O380" t="s">
        <v>32</v>
      </c>
      <c r="P380" t="s">
        <v>33</v>
      </c>
      <c r="Q380" s="1">
        <v>43048</v>
      </c>
      <c r="R380" s="1">
        <v>43048</v>
      </c>
      <c r="T380" s="1">
        <v>43078</v>
      </c>
      <c r="U380" s="1">
        <v>43078</v>
      </c>
      <c r="V380" s="1">
        <v>43098</v>
      </c>
      <c r="W380">
        <f>IF(YEAR(Table1[[#This Row],[In Service Date]])= 1900, "Not in Service", YEAR(Table1[[#This Row],[In Service Date]]))</f>
        <v>2017</v>
      </c>
    </row>
    <row r="381" spans="1:23" x14ac:dyDescent="0.35">
      <c r="A381" t="s">
        <v>417</v>
      </c>
      <c r="B381" t="s">
        <v>23</v>
      </c>
      <c r="C381" t="s">
        <v>23</v>
      </c>
      <c r="D381" t="s">
        <v>24</v>
      </c>
      <c r="E381" t="s">
        <v>25</v>
      </c>
      <c r="F381">
        <v>10.8</v>
      </c>
      <c r="G381">
        <v>16.425000000000001</v>
      </c>
      <c r="H381" t="s">
        <v>35</v>
      </c>
      <c r="I381" t="s">
        <v>27</v>
      </c>
      <c r="J381" t="s">
        <v>28</v>
      </c>
      <c r="K381" t="s">
        <v>29</v>
      </c>
      <c r="L381" t="s">
        <v>10</v>
      </c>
      <c r="M381" t="s">
        <v>30</v>
      </c>
      <c r="N381" t="s">
        <v>31</v>
      </c>
      <c r="O381" t="s">
        <v>32</v>
      </c>
      <c r="P381" t="s">
        <v>33</v>
      </c>
      <c r="Q381" s="1">
        <v>44609</v>
      </c>
      <c r="R381" s="1">
        <v>44608</v>
      </c>
      <c r="S381" s="1">
        <v>44613</v>
      </c>
      <c r="T381" s="1">
        <v>44616</v>
      </c>
      <c r="U381" s="1">
        <v>44616</v>
      </c>
      <c r="V381" s="1">
        <v>44641</v>
      </c>
      <c r="W381">
        <f>IF(YEAR(Table1[[#This Row],[In Service Date]])= 1900, "Not in Service", YEAR(Table1[[#This Row],[In Service Date]]))</f>
        <v>2022</v>
      </c>
    </row>
    <row r="382" spans="1:23" x14ac:dyDescent="0.35">
      <c r="A382" t="s">
        <v>418</v>
      </c>
      <c r="B382" t="s">
        <v>23</v>
      </c>
      <c r="C382" t="s">
        <v>23</v>
      </c>
      <c r="D382" t="s">
        <v>24</v>
      </c>
      <c r="E382" t="s">
        <v>25</v>
      </c>
      <c r="F382">
        <v>6.09</v>
      </c>
      <c r="G382">
        <v>8.0850000000000009</v>
      </c>
      <c r="H382" t="s">
        <v>35</v>
      </c>
      <c r="I382" t="s">
        <v>27</v>
      </c>
      <c r="J382" t="s">
        <v>28</v>
      </c>
      <c r="K382" t="s">
        <v>29</v>
      </c>
      <c r="L382" t="s">
        <v>10</v>
      </c>
      <c r="M382" t="s">
        <v>30</v>
      </c>
      <c r="N382" t="s">
        <v>31</v>
      </c>
      <c r="O382" t="s">
        <v>32</v>
      </c>
      <c r="P382" t="s">
        <v>33</v>
      </c>
      <c r="Q382" s="1">
        <v>45560</v>
      </c>
      <c r="R382" s="1">
        <v>45545</v>
      </c>
      <c r="S382" s="1">
        <v>45560</v>
      </c>
      <c r="T382" s="1">
        <v>45560</v>
      </c>
      <c r="U382" s="1">
        <v>45560</v>
      </c>
      <c r="V382" s="1">
        <v>45643</v>
      </c>
      <c r="W382">
        <f>IF(YEAR(Table1[[#This Row],[In Service Date]])= 1900, "Not in Service", YEAR(Table1[[#This Row],[In Service Date]]))</f>
        <v>2024</v>
      </c>
    </row>
    <row r="383" spans="1:23" x14ac:dyDescent="0.35">
      <c r="A383" t="s">
        <v>419</v>
      </c>
      <c r="B383" t="s">
        <v>23</v>
      </c>
      <c r="C383" t="s">
        <v>23</v>
      </c>
      <c r="D383" t="s">
        <v>24</v>
      </c>
      <c r="E383" t="s">
        <v>25</v>
      </c>
      <c r="F383">
        <v>14.5</v>
      </c>
      <c r="G383">
        <v>18.5</v>
      </c>
      <c r="H383" t="s">
        <v>35</v>
      </c>
      <c r="I383" t="s">
        <v>27</v>
      </c>
      <c r="J383" t="s">
        <v>28</v>
      </c>
      <c r="K383" t="s">
        <v>29</v>
      </c>
      <c r="L383" t="s">
        <v>10</v>
      </c>
      <c r="M383" t="s">
        <v>30</v>
      </c>
      <c r="N383" t="s">
        <v>31</v>
      </c>
      <c r="O383" t="s">
        <v>32</v>
      </c>
      <c r="P383" t="s">
        <v>33</v>
      </c>
      <c r="Q383" s="1">
        <v>45166</v>
      </c>
      <c r="R383" s="1">
        <v>45149</v>
      </c>
      <c r="S383" s="1">
        <v>45166</v>
      </c>
      <c r="T383" s="1">
        <v>45166</v>
      </c>
      <c r="U383" s="1">
        <v>45166</v>
      </c>
      <c r="V383" s="1">
        <v>45233</v>
      </c>
      <c r="W383">
        <f>IF(YEAR(Table1[[#This Row],[In Service Date]])= 1900, "Not in Service", YEAR(Table1[[#This Row],[In Service Date]]))</f>
        <v>2023</v>
      </c>
    </row>
    <row r="384" spans="1:23" x14ac:dyDescent="0.35">
      <c r="A384" t="s">
        <v>420</v>
      </c>
      <c r="B384" t="s">
        <v>23</v>
      </c>
      <c r="C384" t="s">
        <v>23</v>
      </c>
      <c r="D384" t="s">
        <v>24</v>
      </c>
      <c r="E384" t="s">
        <v>25</v>
      </c>
      <c r="F384">
        <v>17.600000000000001</v>
      </c>
      <c r="G384">
        <v>21.87</v>
      </c>
      <c r="H384" t="s">
        <v>35</v>
      </c>
      <c r="I384" t="s">
        <v>27</v>
      </c>
      <c r="J384" t="s">
        <v>28</v>
      </c>
      <c r="K384" t="s">
        <v>29</v>
      </c>
      <c r="L384" t="s">
        <v>10</v>
      </c>
      <c r="M384" t="s">
        <v>30</v>
      </c>
      <c r="N384" t="s">
        <v>31</v>
      </c>
      <c r="O384" t="s">
        <v>32</v>
      </c>
      <c r="P384" t="s">
        <v>33</v>
      </c>
      <c r="Q384" s="1">
        <v>45929</v>
      </c>
      <c r="R384" s="1">
        <v>45929</v>
      </c>
      <c r="S384" s="1">
        <v>45933</v>
      </c>
      <c r="T384" s="1">
        <v>45933</v>
      </c>
      <c r="U384" s="1">
        <v>45933</v>
      </c>
      <c r="V384" s="1">
        <v>45981</v>
      </c>
      <c r="W384">
        <f>IF(YEAR(Table1[[#This Row],[In Service Date]])= 1900, "Not in Service", YEAR(Table1[[#This Row],[In Service Date]]))</f>
        <v>2025</v>
      </c>
    </row>
    <row r="385" spans="1:23" x14ac:dyDescent="0.35">
      <c r="A385" t="s">
        <v>421</v>
      </c>
      <c r="B385" t="s">
        <v>23</v>
      </c>
      <c r="C385" t="s">
        <v>23</v>
      </c>
      <c r="D385" t="s">
        <v>24</v>
      </c>
      <c r="E385" t="s">
        <v>25</v>
      </c>
      <c r="F385">
        <v>11.4</v>
      </c>
      <c r="G385">
        <v>14.58</v>
      </c>
      <c r="H385" t="s">
        <v>35</v>
      </c>
      <c r="I385" t="s">
        <v>27</v>
      </c>
      <c r="J385" t="s">
        <v>28</v>
      </c>
      <c r="K385" t="s">
        <v>29</v>
      </c>
      <c r="L385" t="s">
        <v>10</v>
      </c>
      <c r="M385" t="s">
        <v>30</v>
      </c>
      <c r="N385" t="s">
        <v>31</v>
      </c>
      <c r="O385" t="s">
        <v>32</v>
      </c>
      <c r="P385" t="s">
        <v>33</v>
      </c>
      <c r="Q385" s="1">
        <v>45825</v>
      </c>
      <c r="R385" s="1">
        <v>45796</v>
      </c>
      <c r="S385" s="1">
        <v>45834</v>
      </c>
      <c r="T385" s="1">
        <v>45834</v>
      </c>
      <c r="U385" s="1">
        <v>45834</v>
      </c>
      <c r="V385" s="1">
        <v>45922</v>
      </c>
      <c r="W385">
        <f>IF(YEAR(Table1[[#This Row],[In Service Date]])= 1900, "Not in Service", YEAR(Table1[[#This Row],[In Service Date]]))</f>
        <v>2025</v>
      </c>
    </row>
    <row r="386" spans="1:23" x14ac:dyDescent="0.35">
      <c r="A386" t="s">
        <v>422</v>
      </c>
      <c r="B386" t="s">
        <v>23</v>
      </c>
      <c r="C386" t="s">
        <v>23</v>
      </c>
      <c r="D386" t="s">
        <v>24</v>
      </c>
      <c r="E386" t="s">
        <v>25</v>
      </c>
      <c r="F386">
        <v>4.05</v>
      </c>
      <c r="G386">
        <v>4.05</v>
      </c>
      <c r="H386" t="s">
        <v>35</v>
      </c>
      <c r="I386" t="s">
        <v>27</v>
      </c>
      <c r="J386" t="s">
        <v>28</v>
      </c>
      <c r="K386" t="s">
        <v>29</v>
      </c>
      <c r="L386" t="s">
        <v>10</v>
      </c>
      <c r="M386" t="s">
        <v>30</v>
      </c>
      <c r="N386" t="s">
        <v>31</v>
      </c>
      <c r="O386" t="s">
        <v>32</v>
      </c>
      <c r="P386" t="s">
        <v>33</v>
      </c>
      <c r="Q386" s="1">
        <v>45821</v>
      </c>
      <c r="R386" s="1">
        <v>45821</v>
      </c>
      <c r="S386" s="1">
        <v>45835</v>
      </c>
      <c r="T386" s="1">
        <v>45835</v>
      </c>
      <c r="U386" s="1">
        <v>45835</v>
      </c>
      <c r="V386" s="1">
        <v>45916</v>
      </c>
      <c r="W386">
        <f>IF(YEAR(Table1[[#This Row],[In Service Date]])= 1900, "Not in Service", YEAR(Table1[[#This Row],[In Service Date]]))</f>
        <v>2025</v>
      </c>
    </row>
    <row r="387" spans="1:23" x14ac:dyDescent="0.35">
      <c r="A387" t="s">
        <v>423</v>
      </c>
      <c r="B387" t="s">
        <v>23</v>
      </c>
      <c r="C387" t="s">
        <v>23</v>
      </c>
      <c r="D387" t="s">
        <v>24</v>
      </c>
      <c r="E387" t="s">
        <v>25</v>
      </c>
      <c r="F387">
        <v>4.46</v>
      </c>
      <c r="G387">
        <v>4.4550000000000001</v>
      </c>
      <c r="H387" t="s">
        <v>26</v>
      </c>
      <c r="I387" t="s">
        <v>27</v>
      </c>
      <c r="J387" t="s">
        <v>28</v>
      </c>
      <c r="K387" t="s">
        <v>29</v>
      </c>
      <c r="L387" t="s">
        <v>10</v>
      </c>
      <c r="M387" t="s">
        <v>30</v>
      </c>
      <c r="N387" t="s">
        <v>31</v>
      </c>
      <c r="O387" t="s">
        <v>32</v>
      </c>
      <c r="P387" t="s">
        <v>33</v>
      </c>
      <c r="Q387" s="1">
        <v>45849</v>
      </c>
      <c r="R387" s="1">
        <v>45849</v>
      </c>
      <c r="S387" s="1">
        <v>45849</v>
      </c>
      <c r="T387" s="1">
        <v>45849</v>
      </c>
      <c r="U387" s="1">
        <v>45849</v>
      </c>
      <c r="V387" s="1">
        <v>45951</v>
      </c>
      <c r="W387">
        <f>IF(YEAR(Table1[[#This Row],[In Service Date]])= 1900, "Not in Service", YEAR(Table1[[#This Row],[In Service Date]]))</f>
        <v>2025</v>
      </c>
    </row>
    <row r="388" spans="1:23" x14ac:dyDescent="0.35">
      <c r="A388" t="s">
        <v>424</v>
      </c>
      <c r="B388" t="s">
        <v>23</v>
      </c>
      <c r="C388" t="s">
        <v>23</v>
      </c>
      <c r="D388" t="s">
        <v>24</v>
      </c>
      <c r="E388" t="s">
        <v>25</v>
      </c>
      <c r="F388">
        <v>4.8600000000000003</v>
      </c>
      <c r="G388">
        <v>4.8600000000000003</v>
      </c>
      <c r="H388" t="s">
        <v>35</v>
      </c>
      <c r="I388" t="s">
        <v>27</v>
      </c>
      <c r="J388" t="s">
        <v>28</v>
      </c>
      <c r="K388" t="s">
        <v>29</v>
      </c>
      <c r="L388" t="s">
        <v>10</v>
      </c>
      <c r="M388" t="s">
        <v>30</v>
      </c>
      <c r="N388" t="s">
        <v>31</v>
      </c>
      <c r="O388" t="s">
        <v>32</v>
      </c>
      <c r="P388" t="s">
        <v>33</v>
      </c>
      <c r="Q388" s="1">
        <v>45937</v>
      </c>
      <c r="R388" s="1">
        <v>45931</v>
      </c>
      <c r="S388" s="1">
        <v>45961</v>
      </c>
      <c r="T388" s="1">
        <v>45961</v>
      </c>
      <c r="U388" s="1">
        <v>45961</v>
      </c>
      <c r="V388" s="1">
        <v>45974</v>
      </c>
      <c r="W388">
        <f>IF(YEAR(Table1[[#This Row],[In Service Date]])= 1900, "Not in Service", YEAR(Table1[[#This Row],[In Service Date]]))</f>
        <v>2025</v>
      </c>
    </row>
    <row r="389" spans="1:23" x14ac:dyDescent="0.35">
      <c r="A389" t="s">
        <v>425</v>
      </c>
      <c r="B389" t="s">
        <v>23</v>
      </c>
      <c r="C389" t="s">
        <v>23</v>
      </c>
      <c r="D389" t="s">
        <v>24</v>
      </c>
      <c r="E389" t="s">
        <v>25</v>
      </c>
      <c r="F389">
        <v>5.27</v>
      </c>
      <c r="G389">
        <v>5.2649999999999997</v>
      </c>
      <c r="H389" t="s">
        <v>35</v>
      </c>
      <c r="I389" t="s">
        <v>27</v>
      </c>
      <c r="J389" t="s">
        <v>28</v>
      </c>
      <c r="K389" t="s">
        <v>29</v>
      </c>
      <c r="L389" t="s">
        <v>10</v>
      </c>
      <c r="M389" t="s">
        <v>30</v>
      </c>
      <c r="N389" t="s">
        <v>31</v>
      </c>
      <c r="O389" t="s">
        <v>32</v>
      </c>
      <c r="P389" t="s">
        <v>33</v>
      </c>
      <c r="Q389" s="1">
        <v>45824</v>
      </c>
      <c r="R389" s="1">
        <v>45821</v>
      </c>
      <c r="S389" s="1">
        <v>45834</v>
      </c>
      <c r="T389" s="1">
        <v>45834</v>
      </c>
      <c r="U389" s="1">
        <v>45834</v>
      </c>
      <c r="V389" s="1">
        <v>45961</v>
      </c>
      <c r="W389">
        <f>IF(YEAR(Table1[[#This Row],[In Service Date]])= 1900, "Not in Service", YEAR(Table1[[#This Row],[In Service Date]]))</f>
        <v>2025</v>
      </c>
    </row>
    <row r="390" spans="1:23" x14ac:dyDescent="0.35">
      <c r="A390" t="s">
        <v>426</v>
      </c>
      <c r="B390" t="s">
        <v>23</v>
      </c>
      <c r="C390" t="s">
        <v>23</v>
      </c>
      <c r="D390" t="s">
        <v>24</v>
      </c>
      <c r="E390" t="s">
        <v>25</v>
      </c>
      <c r="F390">
        <v>7.6</v>
      </c>
      <c r="G390">
        <v>7.6950000000000003</v>
      </c>
      <c r="H390" t="s">
        <v>35</v>
      </c>
      <c r="I390" t="s">
        <v>27</v>
      </c>
      <c r="J390" t="s">
        <v>28</v>
      </c>
      <c r="K390" t="s">
        <v>29</v>
      </c>
      <c r="L390" t="s">
        <v>10</v>
      </c>
      <c r="M390" t="s">
        <v>30</v>
      </c>
      <c r="N390" t="s">
        <v>31</v>
      </c>
      <c r="O390" t="s">
        <v>32</v>
      </c>
      <c r="P390" t="s">
        <v>33</v>
      </c>
      <c r="Q390" s="1">
        <v>45740</v>
      </c>
      <c r="R390" s="1">
        <v>45735</v>
      </c>
      <c r="S390" s="1">
        <v>45741</v>
      </c>
      <c r="T390" s="1">
        <v>45741</v>
      </c>
      <c r="U390" s="1">
        <v>45741</v>
      </c>
      <c r="V390" s="1">
        <v>45786</v>
      </c>
      <c r="W390">
        <f>IF(YEAR(Table1[[#This Row],[In Service Date]])= 1900, "Not in Service", YEAR(Table1[[#This Row],[In Service Date]]))</f>
        <v>2025</v>
      </c>
    </row>
    <row r="391" spans="1:23" x14ac:dyDescent="0.35">
      <c r="A391" t="s">
        <v>427</v>
      </c>
      <c r="B391" t="s">
        <v>23</v>
      </c>
      <c r="C391" t="s">
        <v>23</v>
      </c>
      <c r="D391" t="s">
        <v>24</v>
      </c>
      <c r="E391" t="s">
        <v>25</v>
      </c>
      <c r="F391">
        <v>10</v>
      </c>
      <c r="G391">
        <v>12.15</v>
      </c>
      <c r="H391" t="s">
        <v>35</v>
      </c>
      <c r="I391" t="s">
        <v>27</v>
      </c>
      <c r="J391" t="s">
        <v>28</v>
      </c>
      <c r="K391" t="s">
        <v>29</v>
      </c>
      <c r="L391" t="s">
        <v>10</v>
      </c>
      <c r="M391" t="s">
        <v>30</v>
      </c>
      <c r="N391" t="s">
        <v>31</v>
      </c>
      <c r="O391" t="s">
        <v>32</v>
      </c>
      <c r="P391" t="s">
        <v>33</v>
      </c>
      <c r="Q391" s="1">
        <v>45875</v>
      </c>
      <c r="R391" s="1">
        <v>45875</v>
      </c>
      <c r="S391" s="1">
        <v>45881</v>
      </c>
      <c r="T391" s="1">
        <v>45881</v>
      </c>
      <c r="U391" s="1">
        <v>45881</v>
      </c>
      <c r="V391" s="1">
        <v>45985</v>
      </c>
      <c r="W391">
        <f>IF(YEAR(Table1[[#This Row],[In Service Date]])= 1900, "Not in Service", YEAR(Table1[[#This Row],[In Service Date]]))</f>
        <v>2025</v>
      </c>
    </row>
    <row r="392" spans="1:23" x14ac:dyDescent="0.35">
      <c r="A392" t="s">
        <v>428</v>
      </c>
      <c r="B392" t="s">
        <v>23</v>
      </c>
      <c r="C392" t="s">
        <v>23</v>
      </c>
      <c r="D392" t="s">
        <v>24</v>
      </c>
      <c r="E392" t="s">
        <v>25</v>
      </c>
      <c r="F392">
        <v>5.27</v>
      </c>
      <c r="G392">
        <v>5.2649999999999997</v>
      </c>
      <c r="H392" t="s">
        <v>35</v>
      </c>
      <c r="I392" t="s">
        <v>27</v>
      </c>
      <c r="J392" t="s">
        <v>28</v>
      </c>
      <c r="K392" t="s">
        <v>29</v>
      </c>
      <c r="L392" t="s">
        <v>10</v>
      </c>
      <c r="M392" t="s">
        <v>30</v>
      </c>
      <c r="N392" t="s">
        <v>31</v>
      </c>
      <c r="O392" t="s">
        <v>32</v>
      </c>
      <c r="P392" t="s">
        <v>33</v>
      </c>
      <c r="Q392" s="1">
        <v>46024</v>
      </c>
      <c r="R392" s="1">
        <v>46024</v>
      </c>
      <c r="S392" s="1">
        <v>46027</v>
      </c>
      <c r="T392" s="1">
        <v>46027</v>
      </c>
      <c r="U392" s="1">
        <v>46027</v>
      </c>
      <c r="V392" s="1">
        <v>46034</v>
      </c>
      <c r="W392">
        <f>IF(YEAR(Table1[[#This Row],[In Service Date]])= 1900, "Not in Service", YEAR(Table1[[#This Row],[In Service Date]]))</f>
        <v>2026</v>
      </c>
    </row>
    <row r="393" spans="1:23" x14ac:dyDescent="0.35">
      <c r="A393" t="s">
        <v>429</v>
      </c>
      <c r="B393" t="s">
        <v>23</v>
      </c>
      <c r="C393" t="s">
        <v>23</v>
      </c>
      <c r="D393" t="s">
        <v>24</v>
      </c>
      <c r="E393" t="s">
        <v>25</v>
      </c>
      <c r="F393">
        <v>10</v>
      </c>
      <c r="G393">
        <v>12.96</v>
      </c>
      <c r="H393" t="s">
        <v>35</v>
      </c>
      <c r="I393" t="s">
        <v>27</v>
      </c>
      <c r="J393" t="s">
        <v>28</v>
      </c>
      <c r="K393" t="s">
        <v>29</v>
      </c>
      <c r="L393" t="s">
        <v>10</v>
      </c>
      <c r="M393" t="s">
        <v>30</v>
      </c>
      <c r="N393" t="s">
        <v>31</v>
      </c>
      <c r="O393" t="s">
        <v>32</v>
      </c>
      <c r="P393" t="s">
        <v>33</v>
      </c>
      <c r="Q393" s="1">
        <v>45854</v>
      </c>
      <c r="R393" s="1">
        <v>45849</v>
      </c>
      <c r="S393" s="1">
        <v>45855</v>
      </c>
      <c r="T393" s="1">
        <v>45855</v>
      </c>
      <c r="U393" s="1">
        <v>45855</v>
      </c>
      <c r="V393" s="1">
        <v>45946</v>
      </c>
      <c r="W393">
        <f>IF(YEAR(Table1[[#This Row],[In Service Date]])= 1900, "Not in Service", YEAR(Table1[[#This Row],[In Service Date]]))</f>
        <v>2025</v>
      </c>
    </row>
    <row r="394" spans="1:23" x14ac:dyDescent="0.35">
      <c r="A394" t="s">
        <v>430</v>
      </c>
      <c r="B394" t="s">
        <v>23</v>
      </c>
      <c r="C394" t="s">
        <v>23</v>
      </c>
      <c r="D394" t="s">
        <v>24</v>
      </c>
      <c r="E394" t="s">
        <v>25</v>
      </c>
      <c r="F394">
        <v>7.6</v>
      </c>
      <c r="G394">
        <v>8.1</v>
      </c>
      <c r="H394" t="s">
        <v>35</v>
      </c>
      <c r="I394" t="s">
        <v>27</v>
      </c>
      <c r="J394" t="s">
        <v>28</v>
      </c>
      <c r="K394" t="s">
        <v>29</v>
      </c>
      <c r="L394" t="s">
        <v>10</v>
      </c>
      <c r="M394" t="s">
        <v>30</v>
      </c>
      <c r="N394" t="s">
        <v>31</v>
      </c>
      <c r="O394" t="s">
        <v>32</v>
      </c>
      <c r="P394" t="s">
        <v>33</v>
      </c>
      <c r="Q394" s="1">
        <v>46022</v>
      </c>
      <c r="R394" s="1">
        <v>46022</v>
      </c>
      <c r="S394" s="1">
        <v>46024</v>
      </c>
      <c r="T394" s="1">
        <v>46024</v>
      </c>
      <c r="U394" s="1">
        <v>46024</v>
      </c>
      <c r="V394" s="1">
        <v>46064</v>
      </c>
      <c r="W394">
        <f>IF(YEAR(Table1[[#This Row],[In Service Date]])= 1900, "Not in Service", YEAR(Table1[[#This Row],[In Service Date]]))</f>
        <v>2026</v>
      </c>
    </row>
    <row r="395" spans="1:23" x14ac:dyDescent="0.35">
      <c r="A395" t="s">
        <v>431</v>
      </c>
      <c r="B395" t="s">
        <v>23</v>
      </c>
      <c r="C395" t="s">
        <v>23</v>
      </c>
      <c r="D395" t="s">
        <v>24</v>
      </c>
      <c r="E395" t="s">
        <v>25</v>
      </c>
      <c r="F395">
        <v>4.8600000000000003</v>
      </c>
      <c r="G395">
        <v>4.8600000000000003</v>
      </c>
      <c r="H395" t="s">
        <v>35</v>
      </c>
      <c r="I395" t="s">
        <v>27</v>
      </c>
      <c r="J395" t="s">
        <v>28</v>
      </c>
      <c r="K395" t="s">
        <v>29</v>
      </c>
      <c r="L395" t="s">
        <v>10</v>
      </c>
      <c r="M395" t="s">
        <v>30</v>
      </c>
      <c r="N395" t="s">
        <v>31</v>
      </c>
      <c r="O395" t="s">
        <v>32</v>
      </c>
      <c r="P395" t="s">
        <v>33</v>
      </c>
      <c r="Q395" s="1">
        <v>45860</v>
      </c>
      <c r="R395" s="1">
        <v>45859</v>
      </c>
      <c r="S395" s="1">
        <v>45863</v>
      </c>
      <c r="T395" s="1">
        <v>45848</v>
      </c>
      <c r="U395" s="1">
        <v>45848</v>
      </c>
      <c r="V395" s="1">
        <v>45961</v>
      </c>
      <c r="W395">
        <f>IF(YEAR(Table1[[#This Row],[In Service Date]])= 1900, "Not in Service", YEAR(Table1[[#This Row],[In Service Date]]))</f>
        <v>2025</v>
      </c>
    </row>
    <row r="396" spans="1:23" x14ac:dyDescent="0.35">
      <c r="A396" t="s">
        <v>432</v>
      </c>
      <c r="B396" t="s">
        <v>23</v>
      </c>
      <c r="C396" t="s">
        <v>23</v>
      </c>
      <c r="D396" t="s">
        <v>24</v>
      </c>
      <c r="E396" t="s">
        <v>25</v>
      </c>
      <c r="F396">
        <v>6</v>
      </c>
      <c r="G396">
        <v>7.29</v>
      </c>
      <c r="H396" t="s">
        <v>35</v>
      </c>
      <c r="I396" t="s">
        <v>27</v>
      </c>
      <c r="J396" t="s">
        <v>28</v>
      </c>
      <c r="K396" t="s">
        <v>29</v>
      </c>
      <c r="L396" t="s">
        <v>10</v>
      </c>
      <c r="M396" t="s">
        <v>30</v>
      </c>
      <c r="N396" t="s">
        <v>31</v>
      </c>
      <c r="O396" t="s">
        <v>32</v>
      </c>
      <c r="P396" t="s">
        <v>33</v>
      </c>
      <c r="Q396" s="1">
        <v>45817</v>
      </c>
      <c r="R396" s="1">
        <v>45817</v>
      </c>
      <c r="S396" s="1">
        <v>45821</v>
      </c>
      <c r="T396" s="1">
        <v>45821</v>
      </c>
      <c r="U396" s="1">
        <v>45821</v>
      </c>
      <c r="V396" s="1">
        <v>45961</v>
      </c>
      <c r="W396">
        <f>IF(YEAR(Table1[[#This Row],[In Service Date]])= 1900, "Not in Service", YEAR(Table1[[#This Row],[In Service Date]]))</f>
        <v>2025</v>
      </c>
    </row>
    <row r="397" spans="1:23" x14ac:dyDescent="0.35">
      <c r="A397" t="s">
        <v>433</v>
      </c>
      <c r="B397" t="s">
        <v>23</v>
      </c>
      <c r="C397" t="s">
        <v>23</v>
      </c>
      <c r="D397" t="s">
        <v>24</v>
      </c>
      <c r="E397" t="s">
        <v>25</v>
      </c>
      <c r="F397">
        <v>3.65</v>
      </c>
      <c r="G397">
        <v>3.645</v>
      </c>
      <c r="H397" t="s">
        <v>35</v>
      </c>
      <c r="I397" t="s">
        <v>27</v>
      </c>
      <c r="J397" t="s">
        <v>28</v>
      </c>
      <c r="K397" t="s">
        <v>29</v>
      </c>
      <c r="L397" t="s">
        <v>10</v>
      </c>
      <c r="M397" t="s">
        <v>30</v>
      </c>
      <c r="N397" t="s">
        <v>31</v>
      </c>
      <c r="O397" t="s">
        <v>32</v>
      </c>
      <c r="P397" t="s">
        <v>33</v>
      </c>
      <c r="Q397" s="1">
        <v>45821</v>
      </c>
      <c r="R397" s="1">
        <v>45821</v>
      </c>
      <c r="S397" s="1">
        <v>45835</v>
      </c>
      <c r="T397" s="1">
        <v>45835</v>
      </c>
      <c r="U397" s="1">
        <v>45835</v>
      </c>
      <c r="V397" s="1">
        <v>46031</v>
      </c>
      <c r="W397">
        <f>IF(YEAR(Table1[[#This Row],[In Service Date]])= 1900, "Not in Service", YEAR(Table1[[#This Row],[In Service Date]]))</f>
        <v>2026</v>
      </c>
    </row>
    <row r="398" spans="1:23" x14ac:dyDescent="0.35">
      <c r="A398" t="s">
        <v>434</v>
      </c>
      <c r="B398" t="s">
        <v>23</v>
      </c>
      <c r="C398" t="s">
        <v>23</v>
      </c>
      <c r="D398" t="s">
        <v>24</v>
      </c>
      <c r="E398" t="s">
        <v>25</v>
      </c>
      <c r="F398">
        <v>6</v>
      </c>
      <c r="G398">
        <v>6.48</v>
      </c>
      <c r="H398" t="s">
        <v>35</v>
      </c>
      <c r="I398" t="s">
        <v>27</v>
      </c>
      <c r="J398" t="s">
        <v>28</v>
      </c>
      <c r="K398" t="s">
        <v>29</v>
      </c>
      <c r="L398" t="s">
        <v>10</v>
      </c>
      <c r="M398" t="s">
        <v>30</v>
      </c>
      <c r="N398" t="s">
        <v>31</v>
      </c>
      <c r="O398" t="s">
        <v>32</v>
      </c>
      <c r="P398" t="s">
        <v>33</v>
      </c>
      <c r="Q398" s="1">
        <v>45818</v>
      </c>
      <c r="R398" s="1">
        <v>45805</v>
      </c>
      <c r="S398" s="1">
        <v>45831</v>
      </c>
      <c r="T398" s="1">
        <v>45831</v>
      </c>
      <c r="U398" s="1">
        <v>45831</v>
      </c>
      <c r="V398" s="1">
        <v>45946</v>
      </c>
      <c r="W398">
        <f>IF(YEAR(Table1[[#This Row],[In Service Date]])= 1900, "Not in Service", YEAR(Table1[[#This Row],[In Service Date]]))</f>
        <v>2025</v>
      </c>
    </row>
    <row r="399" spans="1:23" x14ac:dyDescent="0.35">
      <c r="A399" t="s">
        <v>435</v>
      </c>
      <c r="B399" t="s">
        <v>23</v>
      </c>
      <c r="C399" t="s">
        <v>23</v>
      </c>
      <c r="D399" t="s">
        <v>24</v>
      </c>
      <c r="E399" t="s">
        <v>25</v>
      </c>
      <c r="F399">
        <v>10</v>
      </c>
      <c r="G399">
        <v>11.9</v>
      </c>
      <c r="H399" t="s">
        <v>35</v>
      </c>
      <c r="I399" t="s">
        <v>27</v>
      </c>
      <c r="J399" t="s">
        <v>28</v>
      </c>
      <c r="K399" t="s">
        <v>29</v>
      </c>
      <c r="L399" t="s">
        <v>10</v>
      </c>
      <c r="M399" t="s">
        <v>30</v>
      </c>
      <c r="N399" t="s">
        <v>31</v>
      </c>
      <c r="O399" t="s">
        <v>32</v>
      </c>
      <c r="P399" t="s">
        <v>33</v>
      </c>
      <c r="Q399" s="1">
        <v>45630</v>
      </c>
      <c r="R399" s="1">
        <v>45622</v>
      </c>
      <c r="S399" s="1">
        <v>45631</v>
      </c>
      <c r="T399" s="1">
        <v>45631</v>
      </c>
      <c r="U399" s="1">
        <v>45631</v>
      </c>
      <c r="V399" s="1">
        <v>45756</v>
      </c>
      <c r="W399">
        <f>IF(YEAR(Table1[[#This Row],[In Service Date]])= 1900, "Not in Service", YEAR(Table1[[#This Row],[In Service Date]]))</f>
        <v>2025</v>
      </c>
    </row>
    <row r="400" spans="1:23" x14ac:dyDescent="0.35">
      <c r="A400" t="s">
        <v>436</v>
      </c>
      <c r="B400" t="s">
        <v>23</v>
      </c>
      <c r="C400" t="s">
        <v>23</v>
      </c>
      <c r="D400" t="s">
        <v>24</v>
      </c>
      <c r="E400" t="s">
        <v>25</v>
      </c>
      <c r="F400">
        <v>3.65</v>
      </c>
      <c r="G400">
        <v>3.645</v>
      </c>
      <c r="H400" t="s">
        <v>26</v>
      </c>
      <c r="I400" t="s">
        <v>27</v>
      </c>
      <c r="J400" t="s">
        <v>28</v>
      </c>
      <c r="K400" t="s">
        <v>29</v>
      </c>
      <c r="L400" t="s">
        <v>10</v>
      </c>
      <c r="M400" t="s">
        <v>30</v>
      </c>
      <c r="N400" t="s">
        <v>31</v>
      </c>
      <c r="O400" t="s">
        <v>32</v>
      </c>
      <c r="P400" t="s">
        <v>33</v>
      </c>
      <c r="Q400" s="1">
        <v>45824</v>
      </c>
      <c r="R400" s="1">
        <v>45824</v>
      </c>
      <c r="S400" s="1">
        <v>45831</v>
      </c>
      <c r="T400" s="1">
        <v>45831</v>
      </c>
      <c r="U400" s="1">
        <v>45831</v>
      </c>
      <c r="V400" s="1">
        <v>45916</v>
      </c>
      <c r="W400">
        <f>IF(YEAR(Table1[[#This Row],[In Service Date]])= 1900, "Not in Service", YEAR(Table1[[#This Row],[In Service Date]]))</f>
        <v>2025</v>
      </c>
    </row>
    <row r="401" spans="1:23" x14ac:dyDescent="0.35">
      <c r="A401" t="s">
        <v>437</v>
      </c>
      <c r="B401" t="s">
        <v>23</v>
      </c>
      <c r="C401" t="s">
        <v>23</v>
      </c>
      <c r="D401" t="s">
        <v>24</v>
      </c>
      <c r="E401" t="s">
        <v>25</v>
      </c>
      <c r="F401">
        <v>17.16</v>
      </c>
      <c r="G401">
        <v>21.06</v>
      </c>
      <c r="H401" t="s">
        <v>35</v>
      </c>
      <c r="I401" t="s">
        <v>27</v>
      </c>
      <c r="J401" t="s">
        <v>28</v>
      </c>
      <c r="K401" t="s">
        <v>29</v>
      </c>
      <c r="L401" t="s">
        <v>10</v>
      </c>
      <c r="M401" t="s">
        <v>30</v>
      </c>
      <c r="N401" t="s">
        <v>31</v>
      </c>
      <c r="O401" t="s">
        <v>32</v>
      </c>
      <c r="P401" t="s">
        <v>33</v>
      </c>
      <c r="Q401" s="1">
        <v>45727</v>
      </c>
      <c r="R401" s="1">
        <v>45727</v>
      </c>
      <c r="S401" s="1">
        <v>45730</v>
      </c>
      <c r="T401" s="1">
        <v>45730</v>
      </c>
      <c r="U401" s="1">
        <v>45730</v>
      </c>
      <c r="V401" s="1">
        <v>45796</v>
      </c>
      <c r="W401">
        <f>IF(YEAR(Table1[[#This Row],[In Service Date]])= 1900, "Not in Service", YEAR(Table1[[#This Row],[In Service Date]]))</f>
        <v>2025</v>
      </c>
    </row>
    <row r="402" spans="1:23" x14ac:dyDescent="0.35">
      <c r="A402" t="s">
        <v>438</v>
      </c>
      <c r="B402" t="s">
        <v>23</v>
      </c>
      <c r="C402" t="s">
        <v>23</v>
      </c>
      <c r="D402" t="s">
        <v>24</v>
      </c>
      <c r="E402" t="s">
        <v>25</v>
      </c>
      <c r="F402">
        <v>20.5</v>
      </c>
      <c r="G402">
        <v>24.574999999999999</v>
      </c>
      <c r="H402" t="s">
        <v>35</v>
      </c>
      <c r="I402" t="s">
        <v>27</v>
      </c>
      <c r="J402" t="s">
        <v>28</v>
      </c>
      <c r="K402" t="s">
        <v>29</v>
      </c>
      <c r="L402" t="s">
        <v>10</v>
      </c>
      <c r="M402" t="s">
        <v>30</v>
      </c>
      <c r="N402" t="s">
        <v>31</v>
      </c>
      <c r="O402" t="s">
        <v>32</v>
      </c>
      <c r="P402" t="s">
        <v>33</v>
      </c>
      <c r="Q402" s="1">
        <v>45982</v>
      </c>
      <c r="R402" s="1">
        <v>45982</v>
      </c>
      <c r="S402" s="1">
        <v>45992</v>
      </c>
      <c r="T402" s="1">
        <v>45992</v>
      </c>
      <c r="U402" s="1">
        <v>45992</v>
      </c>
      <c r="V402" s="1">
        <v>45992</v>
      </c>
      <c r="W402">
        <f>IF(YEAR(Table1[[#This Row],[In Service Date]])= 1900, "Not in Service", YEAR(Table1[[#This Row],[In Service Date]]))</f>
        <v>2025</v>
      </c>
    </row>
    <row r="403" spans="1:23" x14ac:dyDescent="0.35">
      <c r="A403" t="s">
        <v>439</v>
      </c>
      <c r="B403" t="s">
        <v>23</v>
      </c>
      <c r="C403" t="s">
        <v>23</v>
      </c>
      <c r="D403" t="s">
        <v>24</v>
      </c>
      <c r="E403" t="s">
        <v>25</v>
      </c>
      <c r="F403">
        <v>3.24</v>
      </c>
      <c r="G403">
        <v>3.24</v>
      </c>
      <c r="H403" t="s">
        <v>35</v>
      </c>
      <c r="I403" t="s">
        <v>27</v>
      </c>
      <c r="J403" t="s">
        <v>28</v>
      </c>
      <c r="K403" t="s">
        <v>29</v>
      </c>
      <c r="L403" t="s">
        <v>10</v>
      </c>
      <c r="M403" t="s">
        <v>30</v>
      </c>
      <c r="N403" t="s">
        <v>31</v>
      </c>
      <c r="O403" t="s">
        <v>32</v>
      </c>
      <c r="P403" t="s">
        <v>33</v>
      </c>
      <c r="Q403" s="1">
        <v>45972</v>
      </c>
      <c r="R403" s="1">
        <v>45972</v>
      </c>
      <c r="S403" s="1">
        <v>45978</v>
      </c>
      <c r="T403" s="1">
        <v>45978</v>
      </c>
      <c r="U403" s="1">
        <v>45978</v>
      </c>
      <c r="V403" s="1">
        <v>46028</v>
      </c>
      <c r="W403">
        <f>IF(YEAR(Table1[[#This Row],[In Service Date]])= 1900, "Not in Service", YEAR(Table1[[#This Row],[In Service Date]]))</f>
        <v>2026</v>
      </c>
    </row>
    <row r="404" spans="1:23" x14ac:dyDescent="0.35">
      <c r="A404" t="s">
        <v>440</v>
      </c>
      <c r="B404" t="s">
        <v>23</v>
      </c>
      <c r="C404" t="s">
        <v>23</v>
      </c>
      <c r="D404" t="s">
        <v>24</v>
      </c>
      <c r="E404" t="s">
        <v>25</v>
      </c>
      <c r="F404">
        <v>5.0999999999999996</v>
      </c>
      <c r="G404">
        <v>5.0999999999999996</v>
      </c>
      <c r="H404" t="s">
        <v>35</v>
      </c>
      <c r="I404" t="s">
        <v>27</v>
      </c>
      <c r="J404" t="s">
        <v>28</v>
      </c>
      <c r="K404" t="s">
        <v>29</v>
      </c>
      <c r="L404" t="s">
        <v>10</v>
      </c>
      <c r="M404" t="s">
        <v>30</v>
      </c>
      <c r="N404" t="s">
        <v>31</v>
      </c>
      <c r="O404" t="s">
        <v>32</v>
      </c>
      <c r="P404" t="s">
        <v>33</v>
      </c>
      <c r="Q404" s="1">
        <v>45698</v>
      </c>
      <c r="R404" s="1">
        <v>45680</v>
      </c>
      <c r="S404" s="1">
        <v>45707</v>
      </c>
      <c r="T404" s="1">
        <v>45707</v>
      </c>
      <c r="U404" s="1">
        <v>45707</v>
      </c>
      <c r="V404" s="1">
        <v>45749</v>
      </c>
      <c r="W404">
        <f>IF(YEAR(Table1[[#This Row],[In Service Date]])= 1900, "Not in Service", YEAR(Table1[[#This Row],[In Service Date]]))</f>
        <v>2025</v>
      </c>
    </row>
    <row r="405" spans="1:23" x14ac:dyDescent="0.35">
      <c r="A405" t="s">
        <v>441</v>
      </c>
      <c r="B405" t="s">
        <v>23</v>
      </c>
      <c r="C405" t="s">
        <v>23</v>
      </c>
      <c r="D405" t="s">
        <v>24</v>
      </c>
      <c r="E405" t="s">
        <v>25</v>
      </c>
      <c r="F405">
        <v>7.6</v>
      </c>
      <c r="G405">
        <v>8.5050000000000008</v>
      </c>
      <c r="H405" t="s">
        <v>35</v>
      </c>
      <c r="I405" t="s">
        <v>27</v>
      </c>
      <c r="J405" t="s">
        <v>28</v>
      </c>
      <c r="K405" t="s">
        <v>29</v>
      </c>
      <c r="L405" t="s">
        <v>10</v>
      </c>
      <c r="M405" t="s">
        <v>30</v>
      </c>
      <c r="N405" t="s">
        <v>31</v>
      </c>
      <c r="O405" t="s">
        <v>32</v>
      </c>
      <c r="P405" t="s">
        <v>33</v>
      </c>
      <c r="Q405" s="1">
        <v>45853</v>
      </c>
      <c r="R405" s="1">
        <v>45853</v>
      </c>
      <c r="S405" s="1">
        <v>45855</v>
      </c>
      <c r="T405" s="1">
        <v>45855</v>
      </c>
      <c r="U405" s="1">
        <v>45855</v>
      </c>
      <c r="V405" s="1">
        <v>45919</v>
      </c>
      <c r="W405">
        <f>IF(YEAR(Table1[[#This Row],[In Service Date]])= 1900, "Not in Service", YEAR(Table1[[#This Row],[In Service Date]]))</f>
        <v>2025</v>
      </c>
    </row>
    <row r="406" spans="1:23" x14ac:dyDescent="0.35">
      <c r="A406" t="s">
        <v>442</v>
      </c>
      <c r="B406" t="s">
        <v>23</v>
      </c>
      <c r="C406" t="s">
        <v>281</v>
      </c>
      <c r="D406" t="s">
        <v>24</v>
      </c>
      <c r="E406" t="s">
        <v>25</v>
      </c>
      <c r="F406">
        <v>10</v>
      </c>
      <c r="G406">
        <v>11.475</v>
      </c>
      <c r="H406" t="s">
        <v>35</v>
      </c>
      <c r="I406" t="s">
        <v>27</v>
      </c>
      <c r="J406" t="s">
        <v>28</v>
      </c>
      <c r="K406" t="s">
        <v>29</v>
      </c>
      <c r="L406" t="s">
        <v>10</v>
      </c>
      <c r="M406" t="s">
        <v>30</v>
      </c>
      <c r="N406" t="s">
        <v>31</v>
      </c>
      <c r="O406" t="s">
        <v>32</v>
      </c>
      <c r="P406" t="s">
        <v>33</v>
      </c>
      <c r="Q406" s="1">
        <v>45644</v>
      </c>
      <c r="R406" s="1">
        <v>45644</v>
      </c>
      <c r="S406" s="1">
        <v>45667</v>
      </c>
      <c r="T406" s="1">
        <v>45667</v>
      </c>
      <c r="U406" s="1">
        <v>45667</v>
      </c>
      <c r="V406" s="1">
        <v>45735</v>
      </c>
      <c r="W406">
        <f>IF(YEAR(Table1[[#This Row],[In Service Date]])= 1900, "Not in Service", YEAR(Table1[[#This Row],[In Service Date]]))</f>
        <v>2025</v>
      </c>
    </row>
    <row r="407" spans="1:23" x14ac:dyDescent="0.35">
      <c r="A407" t="s">
        <v>443</v>
      </c>
      <c r="B407" t="s">
        <v>23</v>
      </c>
      <c r="C407" t="s">
        <v>23</v>
      </c>
      <c r="D407" t="s">
        <v>24</v>
      </c>
      <c r="E407" t="s">
        <v>25</v>
      </c>
      <c r="F407">
        <v>7.6</v>
      </c>
      <c r="G407">
        <v>9.7200000000000006</v>
      </c>
      <c r="H407" t="s">
        <v>35</v>
      </c>
      <c r="I407" t="s">
        <v>27</v>
      </c>
      <c r="J407" t="s">
        <v>28</v>
      </c>
      <c r="K407" t="s">
        <v>29</v>
      </c>
      <c r="L407" t="s">
        <v>10</v>
      </c>
      <c r="M407" t="s">
        <v>30</v>
      </c>
      <c r="N407" t="s">
        <v>31</v>
      </c>
      <c r="O407" t="s">
        <v>32</v>
      </c>
      <c r="P407" t="s">
        <v>33</v>
      </c>
      <c r="Q407" s="1">
        <v>45827</v>
      </c>
      <c r="R407" s="1">
        <v>45825</v>
      </c>
      <c r="S407" s="1">
        <v>45831</v>
      </c>
      <c r="T407" s="1">
        <v>45831</v>
      </c>
      <c r="U407" s="1">
        <v>45831</v>
      </c>
      <c r="V407" s="1">
        <v>45891</v>
      </c>
      <c r="W407">
        <f>IF(YEAR(Table1[[#This Row],[In Service Date]])= 1900, "Not in Service", YEAR(Table1[[#This Row],[In Service Date]]))</f>
        <v>2025</v>
      </c>
    </row>
    <row r="408" spans="1:23" x14ac:dyDescent="0.35">
      <c r="A408" t="s">
        <v>444</v>
      </c>
      <c r="B408" t="s">
        <v>23</v>
      </c>
      <c r="C408" t="s">
        <v>23</v>
      </c>
      <c r="D408" t="s">
        <v>24</v>
      </c>
      <c r="E408" t="s">
        <v>25</v>
      </c>
      <c r="F408">
        <v>5.76</v>
      </c>
      <c r="G408">
        <v>5.91</v>
      </c>
      <c r="H408" t="s">
        <v>35</v>
      </c>
      <c r="I408" t="s">
        <v>27</v>
      </c>
      <c r="J408" t="s">
        <v>28</v>
      </c>
      <c r="K408" t="s">
        <v>29</v>
      </c>
      <c r="L408" t="s">
        <v>10</v>
      </c>
      <c r="M408" t="s">
        <v>30</v>
      </c>
      <c r="N408" t="s">
        <v>31</v>
      </c>
      <c r="O408" t="s">
        <v>32</v>
      </c>
      <c r="P408" t="s">
        <v>33</v>
      </c>
      <c r="Q408" s="1">
        <v>45867</v>
      </c>
      <c r="R408" s="1">
        <v>45863</v>
      </c>
      <c r="S408" s="1">
        <v>45868</v>
      </c>
      <c r="T408" s="1">
        <v>45798</v>
      </c>
      <c r="U408" s="1">
        <v>45798</v>
      </c>
      <c r="V408" s="1">
        <v>45881</v>
      </c>
      <c r="W408">
        <f>IF(YEAR(Table1[[#This Row],[In Service Date]])= 1900, "Not in Service", YEAR(Table1[[#This Row],[In Service Date]]))</f>
        <v>2025</v>
      </c>
    </row>
    <row r="409" spans="1:23" x14ac:dyDescent="0.35">
      <c r="A409" t="s">
        <v>445</v>
      </c>
      <c r="B409" t="s">
        <v>23</v>
      </c>
      <c r="C409" t="s">
        <v>23</v>
      </c>
      <c r="D409" t="s">
        <v>24</v>
      </c>
      <c r="E409" t="s">
        <v>25</v>
      </c>
      <c r="F409">
        <v>6.08</v>
      </c>
      <c r="G409">
        <v>6.0750000000000002</v>
      </c>
      <c r="H409" t="s">
        <v>35</v>
      </c>
      <c r="I409" t="s">
        <v>27</v>
      </c>
      <c r="J409" t="s">
        <v>28</v>
      </c>
      <c r="K409" t="s">
        <v>29</v>
      </c>
      <c r="L409" t="s">
        <v>10</v>
      </c>
      <c r="M409" t="s">
        <v>30</v>
      </c>
      <c r="N409" t="s">
        <v>31</v>
      </c>
      <c r="O409" t="s">
        <v>32</v>
      </c>
      <c r="P409" t="s">
        <v>33</v>
      </c>
      <c r="Q409" s="1">
        <v>46031</v>
      </c>
      <c r="R409" s="1">
        <v>46031</v>
      </c>
      <c r="S409" s="1">
        <v>46034</v>
      </c>
      <c r="T409" s="1">
        <v>46034</v>
      </c>
      <c r="U409" s="1">
        <v>46034</v>
      </c>
      <c r="V409" s="1">
        <v>46038</v>
      </c>
      <c r="W409">
        <f>IF(YEAR(Table1[[#This Row],[In Service Date]])= 1900, "Not in Service", YEAR(Table1[[#This Row],[In Service Date]]))</f>
        <v>2026</v>
      </c>
    </row>
    <row r="410" spans="1:23" x14ac:dyDescent="0.35">
      <c r="A410" t="s">
        <v>446</v>
      </c>
      <c r="B410" t="s">
        <v>23</v>
      </c>
      <c r="C410" t="s">
        <v>23</v>
      </c>
      <c r="D410" t="s">
        <v>24</v>
      </c>
      <c r="E410" t="s">
        <v>25</v>
      </c>
      <c r="F410">
        <v>4.8600000000000003</v>
      </c>
      <c r="G410">
        <v>4.8600000000000003</v>
      </c>
      <c r="H410" t="s">
        <v>35</v>
      </c>
      <c r="I410" t="s">
        <v>27</v>
      </c>
      <c r="J410" t="s">
        <v>28</v>
      </c>
      <c r="K410" t="s">
        <v>29</v>
      </c>
      <c r="L410" t="s">
        <v>10</v>
      </c>
      <c r="M410" t="s">
        <v>30</v>
      </c>
      <c r="N410" t="s">
        <v>31</v>
      </c>
      <c r="O410" t="s">
        <v>32</v>
      </c>
      <c r="P410" t="s">
        <v>33</v>
      </c>
      <c r="Q410" s="1">
        <v>45831</v>
      </c>
      <c r="R410" s="1">
        <v>45831</v>
      </c>
      <c r="S410" s="1">
        <v>45835</v>
      </c>
      <c r="T410" s="1">
        <v>45835</v>
      </c>
      <c r="U410" s="1">
        <v>45835</v>
      </c>
      <c r="V410" s="1">
        <v>45946</v>
      </c>
      <c r="W410">
        <f>IF(YEAR(Table1[[#This Row],[In Service Date]])= 1900, "Not in Service", YEAR(Table1[[#This Row],[In Service Date]]))</f>
        <v>2025</v>
      </c>
    </row>
    <row r="411" spans="1:23" x14ac:dyDescent="0.35">
      <c r="A411" t="s">
        <v>447</v>
      </c>
      <c r="B411" t="s">
        <v>23</v>
      </c>
      <c r="C411" t="s">
        <v>23</v>
      </c>
      <c r="D411" t="s">
        <v>24</v>
      </c>
      <c r="E411" t="s">
        <v>25</v>
      </c>
      <c r="F411">
        <v>13.32</v>
      </c>
      <c r="G411">
        <v>19.035</v>
      </c>
      <c r="H411" t="s">
        <v>35</v>
      </c>
      <c r="I411" t="s">
        <v>27</v>
      </c>
      <c r="J411" t="s">
        <v>28</v>
      </c>
      <c r="K411" t="s">
        <v>29</v>
      </c>
      <c r="L411" t="s">
        <v>10</v>
      </c>
      <c r="M411" t="s">
        <v>30</v>
      </c>
      <c r="N411" t="s">
        <v>31</v>
      </c>
      <c r="O411" t="s">
        <v>32</v>
      </c>
      <c r="P411" t="s">
        <v>33</v>
      </c>
      <c r="Q411" s="1">
        <v>46008</v>
      </c>
      <c r="R411" s="1">
        <v>46008</v>
      </c>
      <c r="S411" s="1">
        <v>46009</v>
      </c>
      <c r="T411" s="1">
        <v>46009</v>
      </c>
      <c r="U411" s="1">
        <v>46009</v>
      </c>
      <c r="V411" s="1">
        <v>46111</v>
      </c>
      <c r="W411">
        <f>IF(YEAR(Table1[[#This Row],[In Service Date]])= 1900, "Not in Service", YEAR(Table1[[#This Row],[In Service Date]]))</f>
        <v>2026</v>
      </c>
    </row>
    <row r="412" spans="1:23" x14ac:dyDescent="0.35">
      <c r="A412" t="s">
        <v>448</v>
      </c>
      <c r="B412" t="s">
        <v>23</v>
      </c>
      <c r="C412" t="s">
        <v>23</v>
      </c>
      <c r="D412" t="s">
        <v>24</v>
      </c>
      <c r="E412" t="s">
        <v>25</v>
      </c>
      <c r="F412">
        <v>7.6</v>
      </c>
      <c r="G412">
        <v>8.9250000000000007</v>
      </c>
      <c r="H412" t="s">
        <v>35</v>
      </c>
      <c r="I412" t="s">
        <v>27</v>
      </c>
      <c r="J412" t="s">
        <v>28</v>
      </c>
      <c r="K412" t="s">
        <v>29</v>
      </c>
      <c r="L412" t="s">
        <v>10</v>
      </c>
      <c r="M412" t="s">
        <v>30</v>
      </c>
      <c r="N412" t="s">
        <v>31</v>
      </c>
      <c r="O412" t="s">
        <v>32</v>
      </c>
      <c r="P412" t="s">
        <v>33</v>
      </c>
      <c r="Q412" s="1">
        <v>45617</v>
      </c>
      <c r="R412" s="1">
        <v>45615</v>
      </c>
      <c r="S412" s="1">
        <v>45618</v>
      </c>
      <c r="T412" s="1">
        <v>45618</v>
      </c>
      <c r="U412" s="1">
        <v>45618</v>
      </c>
      <c r="V412" s="1">
        <v>45796</v>
      </c>
      <c r="W412">
        <f>IF(YEAR(Table1[[#This Row],[In Service Date]])= 1900, "Not in Service", YEAR(Table1[[#This Row],[In Service Date]]))</f>
        <v>2025</v>
      </c>
    </row>
    <row r="413" spans="1:23" x14ac:dyDescent="0.35">
      <c r="A413" t="s">
        <v>449</v>
      </c>
      <c r="B413" t="s">
        <v>23</v>
      </c>
      <c r="C413" t="s">
        <v>23</v>
      </c>
      <c r="D413" t="s">
        <v>24</v>
      </c>
      <c r="E413" t="s">
        <v>25</v>
      </c>
      <c r="F413">
        <v>1.45</v>
      </c>
      <c r="G413">
        <v>2.0249999999999999</v>
      </c>
      <c r="H413" t="s">
        <v>26</v>
      </c>
      <c r="I413" t="s">
        <v>27</v>
      </c>
      <c r="J413" t="s">
        <v>28</v>
      </c>
      <c r="K413" t="s">
        <v>29</v>
      </c>
      <c r="L413" t="s">
        <v>10</v>
      </c>
      <c r="M413" t="s">
        <v>30</v>
      </c>
      <c r="N413" t="s">
        <v>31</v>
      </c>
      <c r="O413" t="s">
        <v>32</v>
      </c>
      <c r="P413" t="s">
        <v>33</v>
      </c>
      <c r="Q413" s="1">
        <v>45840</v>
      </c>
      <c r="R413" s="1">
        <v>45840</v>
      </c>
      <c r="S413" s="1">
        <v>45846</v>
      </c>
      <c r="T413" s="1">
        <v>45846</v>
      </c>
      <c r="U413" s="1">
        <v>45846</v>
      </c>
      <c r="V413" s="1">
        <v>45946</v>
      </c>
      <c r="W413">
        <f>IF(YEAR(Table1[[#This Row],[In Service Date]])= 1900, "Not in Service", YEAR(Table1[[#This Row],[In Service Date]]))</f>
        <v>2025</v>
      </c>
    </row>
    <row r="414" spans="1:23" x14ac:dyDescent="0.35">
      <c r="A414" t="s">
        <v>450</v>
      </c>
      <c r="B414" t="s">
        <v>23</v>
      </c>
      <c r="C414" t="s">
        <v>23</v>
      </c>
      <c r="D414" t="s">
        <v>24</v>
      </c>
      <c r="E414" t="s">
        <v>25</v>
      </c>
      <c r="F414">
        <v>30</v>
      </c>
      <c r="G414">
        <v>44.84</v>
      </c>
      <c r="H414" t="s">
        <v>26</v>
      </c>
      <c r="I414" t="s">
        <v>27</v>
      </c>
      <c r="J414" t="s">
        <v>28</v>
      </c>
      <c r="K414" t="s">
        <v>29</v>
      </c>
      <c r="L414" t="s">
        <v>10</v>
      </c>
      <c r="M414" t="s">
        <v>30</v>
      </c>
      <c r="N414" t="s">
        <v>31</v>
      </c>
      <c r="O414" t="s">
        <v>32</v>
      </c>
      <c r="P414" t="s">
        <v>33</v>
      </c>
      <c r="Q414" s="1">
        <v>46105</v>
      </c>
      <c r="R414" s="1">
        <v>46108</v>
      </c>
      <c r="S414" s="1">
        <v>46112</v>
      </c>
      <c r="T414" s="1">
        <v>46112</v>
      </c>
      <c r="U414" s="1">
        <v>46112</v>
      </c>
      <c r="V414" s="1">
        <v>46168</v>
      </c>
      <c r="W414">
        <f>IF(YEAR(Table1[[#This Row],[In Service Date]])= 1900, "Not in Service", YEAR(Table1[[#This Row],[In Service Date]]))</f>
        <v>2026</v>
      </c>
    </row>
    <row r="415" spans="1:23" x14ac:dyDescent="0.35">
      <c r="A415" t="s">
        <v>451</v>
      </c>
      <c r="B415" t="s">
        <v>23</v>
      </c>
      <c r="C415" t="s">
        <v>23</v>
      </c>
      <c r="D415" t="s">
        <v>24</v>
      </c>
      <c r="E415" t="s">
        <v>25</v>
      </c>
      <c r="F415">
        <v>10.050000000000001</v>
      </c>
      <c r="G415">
        <v>16.52</v>
      </c>
      <c r="H415" t="s">
        <v>44</v>
      </c>
      <c r="I415" t="s">
        <v>27</v>
      </c>
      <c r="J415" t="s">
        <v>28</v>
      </c>
      <c r="K415" t="s">
        <v>29</v>
      </c>
      <c r="L415" t="s">
        <v>10</v>
      </c>
      <c r="M415" t="s">
        <v>30</v>
      </c>
      <c r="N415" t="s">
        <v>31</v>
      </c>
      <c r="O415" t="s">
        <v>32</v>
      </c>
      <c r="P415" t="s">
        <v>33</v>
      </c>
      <c r="Q415" s="1">
        <v>46083</v>
      </c>
      <c r="R415" s="1">
        <v>46091</v>
      </c>
      <c r="S415" s="1">
        <v>46101</v>
      </c>
      <c r="T415" s="1">
        <v>46101</v>
      </c>
      <c r="U415" s="1">
        <v>46101</v>
      </c>
      <c r="V415" s="1">
        <v>46111</v>
      </c>
      <c r="W415">
        <f>IF(YEAR(Table1[[#This Row],[In Service Date]])= 1900, "Not in Service", YEAR(Table1[[#This Row],[In Service Date]]))</f>
        <v>2026</v>
      </c>
    </row>
    <row r="416" spans="1:23" x14ac:dyDescent="0.35">
      <c r="A416" t="s">
        <v>452</v>
      </c>
      <c r="B416" t="s">
        <v>23</v>
      </c>
      <c r="C416" t="s">
        <v>23</v>
      </c>
      <c r="D416" t="s">
        <v>24</v>
      </c>
      <c r="E416" t="s">
        <v>25</v>
      </c>
      <c r="F416">
        <v>30</v>
      </c>
      <c r="G416">
        <v>44.25</v>
      </c>
      <c r="H416" t="s">
        <v>26</v>
      </c>
      <c r="I416" t="s">
        <v>27</v>
      </c>
      <c r="J416" t="s">
        <v>28</v>
      </c>
      <c r="K416" t="s">
        <v>29</v>
      </c>
      <c r="L416" t="s">
        <v>10</v>
      </c>
      <c r="M416" t="s">
        <v>30</v>
      </c>
      <c r="N416" t="s">
        <v>31</v>
      </c>
      <c r="O416" t="s">
        <v>32</v>
      </c>
      <c r="P416" t="s">
        <v>33</v>
      </c>
      <c r="Q416" s="1">
        <v>46105</v>
      </c>
      <c r="R416" s="1">
        <v>46108</v>
      </c>
      <c r="S416" s="1">
        <v>46112</v>
      </c>
      <c r="T416" s="1">
        <v>46112</v>
      </c>
      <c r="U416" s="1">
        <v>46112</v>
      </c>
      <c r="V416" s="1">
        <v>46183</v>
      </c>
      <c r="W416">
        <f>IF(YEAR(Table1[[#This Row],[In Service Date]])= 1900, "Not in Service", YEAR(Table1[[#This Row],[In Service Date]]))</f>
        <v>2026</v>
      </c>
    </row>
    <row r="417" spans="1:23" x14ac:dyDescent="0.35">
      <c r="A417" t="s">
        <v>453</v>
      </c>
      <c r="B417" t="s">
        <v>23</v>
      </c>
      <c r="C417" t="s">
        <v>23</v>
      </c>
      <c r="D417" t="s">
        <v>24</v>
      </c>
      <c r="E417" t="s">
        <v>25</v>
      </c>
      <c r="F417">
        <v>1.92</v>
      </c>
      <c r="G417">
        <v>2.56</v>
      </c>
      <c r="H417" t="s">
        <v>35</v>
      </c>
      <c r="I417" t="s">
        <v>27</v>
      </c>
      <c r="J417" t="s">
        <v>28</v>
      </c>
      <c r="K417" t="s">
        <v>29</v>
      </c>
      <c r="L417" t="s">
        <v>10</v>
      </c>
      <c r="M417" t="s">
        <v>30</v>
      </c>
      <c r="N417" t="s">
        <v>31</v>
      </c>
      <c r="O417" t="s">
        <v>32</v>
      </c>
      <c r="P417" t="s">
        <v>33</v>
      </c>
      <c r="Q417" s="1">
        <v>44152</v>
      </c>
      <c r="R417" s="1">
        <v>44152</v>
      </c>
      <c r="S417" s="1">
        <v>44294</v>
      </c>
      <c r="T417" s="1">
        <v>44298</v>
      </c>
      <c r="U417" s="1">
        <v>44298</v>
      </c>
      <c r="V417" s="1">
        <v>44333</v>
      </c>
      <c r="W417">
        <f>IF(YEAR(Table1[[#This Row],[In Service Date]])= 1900, "Not in Service", YEAR(Table1[[#This Row],[In Service Date]]))</f>
        <v>2021</v>
      </c>
    </row>
    <row r="418" spans="1:23" x14ac:dyDescent="0.35">
      <c r="A418" t="s">
        <v>454</v>
      </c>
      <c r="B418" t="s">
        <v>23</v>
      </c>
      <c r="C418" t="s">
        <v>23</v>
      </c>
      <c r="D418" t="s">
        <v>24</v>
      </c>
      <c r="E418" t="s">
        <v>25</v>
      </c>
      <c r="F418">
        <v>6.38</v>
      </c>
      <c r="G418">
        <v>8.1999999999999993</v>
      </c>
      <c r="H418" t="s">
        <v>35</v>
      </c>
      <c r="I418" t="s">
        <v>27</v>
      </c>
      <c r="J418" t="s">
        <v>28</v>
      </c>
      <c r="K418" t="s">
        <v>29</v>
      </c>
      <c r="L418" t="s">
        <v>10</v>
      </c>
      <c r="M418" t="s">
        <v>30</v>
      </c>
      <c r="N418" t="s">
        <v>31</v>
      </c>
      <c r="O418" t="s">
        <v>32</v>
      </c>
      <c r="P418" t="s">
        <v>33</v>
      </c>
      <c r="Q418" s="1">
        <v>45713</v>
      </c>
      <c r="R418" s="1">
        <v>45707</v>
      </c>
      <c r="S418" s="1">
        <v>45716</v>
      </c>
      <c r="T418" s="1">
        <v>45716</v>
      </c>
      <c r="U418" s="1">
        <v>45716</v>
      </c>
      <c r="V418" s="1">
        <v>45811</v>
      </c>
      <c r="W418">
        <f>IF(YEAR(Table1[[#This Row],[In Service Date]])= 1900, "Not in Service", YEAR(Table1[[#This Row],[In Service Date]]))</f>
        <v>2025</v>
      </c>
    </row>
    <row r="419" spans="1:23" x14ac:dyDescent="0.35">
      <c r="A419" t="s">
        <v>455</v>
      </c>
      <c r="B419" t="s">
        <v>23</v>
      </c>
      <c r="C419" t="s">
        <v>23</v>
      </c>
      <c r="D419" t="s">
        <v>24</v>
      </c>
      <c r="E419" t="s">
        <v>25</v>
      </c>
      <c r="F419">
        <v>6.4</v>
      </c>
      <c r="G419">
        <v>8.8000000000000007</v>
      </c>
      <c r="H419" t="s">
        <v>35</v>
      </c>
      <c r="I419" t="s">
        <v>27</v>
      </c>
      <c r="J419" t="s">
        <v>28</v>
      </c>
      <c r="K419" t="s">
        <v>29</v>
      </c>
      <c r="L419" t="s">
        <v>10</v>
      </c>
      <c r="M419" t="s">
        <v>30</v>
      </c>
      <c r="N419" t="s">
        <v>31</v>
      </c>
      <c r="O419" t="s">
        <v>32</v>
      </c>
      <c r="P419" t="s">
        <v>33</v>
      </c>
      <c r="Q419" s="1">
        <v>45342</v>
      </c>
      <c r="R419" s="1">
        <v>45337</v>
      </c>
      <c r="S419" s="1">
        <v>45342</v>
      </c>
      <c r="T419" s="1">
        <v>45342</v>
      </c>
      <c r="U419" s="1">
        <v>45342</v>
      </c>
      <c r="V419" s="1">
        <v>45355</v>
      </c>
      <c r="W419">
        <f>IF(YEAR(Table1[[#This Row],[In Service Date]])= 1900, "Not in Service", YEAR(Table1[[#This Row],[In Service Date]]))</f>
        <v>2024</v>
      </c>
    </row>
    <row r="420" spans="1:23" x14ac:dyDescent="0.35">
      <c r="A420" t="s">
        <v>456</v>
      </c>
      <c r="B420" t="s">
        <v>23</v>
      </c>
      <c r="C420" t="s">
        <v>23</v>
      </c>
      <c r="D420" t="s">
        <v>24</v>
      </c>
      <c r="E420" t="s">
        <v>25</v>
      </c>
      <c r="F420">
        <v>6.4</v>
      </c>
      <c r="G420">
        <v>8.8000000000000007</v>
      </c>
      <c r="H420" t="s">
        <v>35</v>
      </c>
      <c r="I420" t="s">
        <v>27</v>
      </c>
      <c r="J420" t="s">
        <v>28</v>
      </c>
      <c r="K420" t="s">
        <v>29</v>
      </c>
      <c r="L420" t="s">
        <v>10</v>
      </c>
      <c r="M420" t="s">
        <v>30</v>
      </c>
      <c r="N420" t="s">
        <v>31</v>
      </c>
      <c r="O420" t="s">
        <v>32</v>
      </c>
      <c r="P420" t="s">
        <v>33</v>
      </c>
      <c r="Q420" s="1">
        <v>45219</v>
      </c>
      <c r="R420" s="1">
        <v>45217</v>
      </c>
      <c r="S420" s="1">
        <v>45219</v>
      </c>
      <c r="T420" s="1">
        <v>45219</v>
      </c>
      <c r="U420" s="1">
        <v>45219</v>
      </c>
      <c r="V420" s="1">
        <v>45338</v>
      </c>
      <c r="W420">
        <f>IF(YEAR(Table1[[#This Row],[In Service Date]])= 1900, "Not in Service", YEAR(Table1[[#This Row],[In Service Date]]))</f>
        <v>2024</v>
      </c>
    </row>
    <row r="421" spans="1:23" x14ac:dyDescent="0.35">
      <c r="A421" t="s">
        <v>457</v>
      </c>
      <c r="B421" t="s">
        <v>23</v>
      </c>
      <c r="C421" t="s">
        <v>23</v>
      </c>
      <c r="D421" t="s">
        <v>24</v>
      </c>
      <c r="E421" t="s">
        <v>25</v>
      </c>
      <c r="F421">
        <v>8.3800000000000008</v>
      </c>
      <c r="G421">
        <v>9.7200000000000006</v>
      </c>
      <c r="H421" t="s">
        <v>35</v>
      </c>
      <c r="I421" t="s">
        <v>27</v>
      </c>
      <c r="J421" t="s">
        <v>28</v>
      </c>
      <c r="K421" t="s">
        <v>29</v>
      </c>
      <c r="L421" t="s">
        <v>10</v>
      </c>
      <c r="M421" t="s">
        <v>30</v>
      </c>
      <c r="N421" t="s">
        <v>31</v>
      </c>
      <c r="O421" t="s">
        <v>32</v>
      </c>
      <c r="P421" t="s">
        <v>33</v>
      </c>
      <c r="Q421" s="1">
        <v>45008</v>
      </c>
      <c r="R421" s="1">
        <v>45000</v>
      </c>
      <c r="S421" s="1">
        <v>45009</v>
      </c>
      <c r="T421" s="1">
        <v>45009</v>
      </c>
      <c r="U421" s="1">
        <v>45009</v>
      </c>
      <c r="V421" s="1">
        <v>45365</v>
      </c>
      <c r="W421">
        <f>IF(YEAR(Table1[[#This Row],[In Service Date]])= 1900, "Not in Service", YEAR(Table1[[#This Row],[In Service Date]]))</f>
        <v>2024</v>
      </c>
    </row>
    <row r="422" spans="1:23" x14ac:dyDescent="0.35">
      <c r="A422" t="s">
        <v>458</v>
      </c>
      <c r="B422" t="s">
        <v>23</v>
      </c>
      <c r="C422" t="s">
        <v>23</v>
      </c>
      <c r="D422" t="s">
        <v>24</v>
      </c>
      <c r="E422" t="s">
        <v>25</v>
      </c>
      <c r="F422">
        <v>6.91</v>
      </c>
      <c r="G422">
        <v>7.92</v>
      </c>
      <c r="H422" t="s">
        <v>35</v>
      </c>
      <c r="I422" t="s">
        <v>27</v>
      </c>
      <c r="J422" t="s">
        <v>28</v>
      </c>
      <c r="K422" t="s">
        <v>29</v>
      </c>
      <c r="L422" t="s">
        <v>10</v>
      </c>
      <c r="M422" t="s">
        <v>30</v>
      </c>
      <c r="N422" t="s">
        <v>31</v>
      </c>
      <c r="O422" t="s">
        <v>32</v>
      </c>
      <c r="P422" t="s">
        <v>33</v>
      </c>
      <c r="Q422" s="1">
        <v>45288</v>
      </c>
      <c r="R422" s="1">
        <v>45288</v>
      </c>
      <c r="S422" s="1">
        <v>45293</v>
      </c>
      <c r="T422" s="1">
        <v>45293</v>
      </c>
      <c r="U422" s="1">
        <v>45293</v>
      </c>
      <c r="V422" s="1">
        <v>45366</v>
      </c>
      <c r="W422">
        <f>IF(YEAR(Table1[[#This Row],[In Service Date]])= 1900, "Not in Service", YEAR(Table1[[#This Row],[In Service Date]]))</f>
        <v>2024</v>
      </c>
    </row>
    <row r="423" spans="1:23" x14ac:dyDescent="0.35">
      <c r="A423" t="s">
        <v>459</v>
      </c>
      <c r="B423" t="s">
        <v>23</v>
      </c>
      <c r="C423" t="s">
        <v>23</v>
      </c>
      <c r="D423" t="s">
        <v>24</v>
      </c>
      <c r="E423" t="s">
        <v>25</v>
      </c>
      <c r="F423">
        <v>20</v>
      </c>
      <c r="G423">
        <v>21</v>
      </c>
      <c r="H423" t="s">
        <v>44</v>
      </c>
      <c r="I423" t="s">
        <v>27</v>
      </c>
      <c r="J423" t="s">
        <v>28</v>
      </c>
      <c r="K423" t="s">
        <v>29</v>
      </c>
      <c r="L423" t="s">
        <v>10</v>
      </c>
      <c r="M423" t="s">
        <v>30</v>
      </c>
      <c r="N423" t="s">
        <v>31</v>
      </c>
      <c r="O423" t="s">
        <v>32</v>
      </c>
      <c r="P423" t="s">
        <v>33</v>
      </c>
      <c r="Q423" s="1">
        <v>43727</v>
      </c>
      <c r="R423" s="1">
        <v>43727</v>
      </c>
      <c r="T423" s="1">
        <v>43738</v>
      </c>
      <c r="U423" s="1">
        <v>43738</v>
      </c>
      <c r="V423" s="1">
        <v>43826</v>
      </c>
      <c r="W423">
        <f>IF(YEAR(Table1[[#This Row],[In Service Date]])= 1900, "Not in Service", YEAR(Table1[[#This Row],[In Service Date]]))</f>
        <v>2019</v>
      </c>
    </row>
    <row r="424" spans="1:23" x14ac:dyDescent="0.35">
      <c r="A424" t="s">
        <v>460</v>
      </c>
      <c r="B424" t="s">
        <v>23</v>
      </c>
      <c r="C424" t="s">
        <v>23</v>
      </c>
      <c r="D424" t="s">
        <v>24</v>
      </c>
      <c r="E424" t="s">
        <v>25</v>
      </c>
      <c r="F424">
        <v>42.6</v>
      </c>
      <c r="G424">
        <v>42.6</v>
      </c>
      <c r="H424" t="s">
        <v>26</v>
      </c>
      <c r="I424" t="s">
        <v>27</v>
      </c>
      <c r="J424" t="s">
        <v>28</v>
      </c>
      <c r="K424" t="s">
        <v>29</v>
      </c>
      <c r="L424" t="s">
        <v>10</v>
      </c>
      <c r="M424" t="s">
        <v>30</v>
      </c>
      <c r="N424" t="s">
        <v>31</v>
      </c>
      <c r="O424" t="s">
        <v>32</v>
      </c>
      <c r="P424" t="s">
        <v>33</v>
      </c>
      <c r="Q424" s="1">
        <v>43805</v>
      </c>
      <c r="R424" s="1">
        <v>43805</v>
      </c>
      <c r="T424" s="1">
        <v>43850</v>
      </c>
      <c r="U424" s="1">
        <v>43850</v>
      </c>
      <c r="V424" s="1">
        <v>43762</v>
      </c>
      <c r="W424">
        <f>IF(YEAR(Table1[[#This Row],[In Service Date]])= 1900, "Not in Service", YEAR(Table1[[#This Row],[In Service Date]]))</f>
        <v>2019</v>
      </c>
    </row>
    <row r="425" spans="1:23" x14ac:dyDescent="0.35">
      <c r="A425" t="s">
        <v>461</v>
      </c>
      <c r="B425" t="s">
        <v>23</v>
      </c>
      <c r="C425" t="s">
        <v>23</v>
      </c>
      <c r="D425" t="s">
        <v>24</v>
      </c>
      <c r="E425" t="s">
        <v>25</v>
      </c>
      <c r="F425">
        <v>30</v>
      </c>
      <c r="G425">
        <v>34.6</v>
      </c>
      <c r="H425" t="s">
        <v>44</v>
      </c>
      <c r="I425" t="s">
        <v>27</v>
      </c>
      <c r="J425" t="s">
        <v>28</v>
      </c>
      <c r="K425" t="s">
        <v>29</v>
      </c>
      <c r="L425" t="s">
        <v>10</v>
      </c>
      <c r="M425" t="s">
        <v>30</v>
      </c>
      <c r="N425" t="s">
        <v>31</v>
      </c>
      <c r="O425" t="s">
        <v>32</v>
      </c>
      <c r="P425" t="s">
        <v>33</v>
      </c>
      <c r="Q425" s="1">
        <v>43390</v>
      </c>
      <c r="R425" s="1">
        <v>43390</v>
      </c>
      <c r="T425" s="1">
        <v>43406</v>
      </c>
      <c r="U425" s="1">
        <v>43406</v>
      </c>
      <c r="V425" s="1">
        <v>43734</v>
      </c>
      <c r="W425">
        <f>IF(YEAR(Table1[[#This Row],[In Service Date]])= 1900, "Not in Service", YEAR(Table1[[#This Row],[In Service Date]]))</f>
        <v>2019</v>
      </c>
    </row>
    <row r="426" spans="1:23" x14ac:dyDescent="0.35">
      <c r="A426" t="s">
        <v>462</v>
      </c>
      <c r="B426" t="s">
        <v>23</v>
      </c>
      <c r="C426" t="s">
        <v>23</v>
      </c>
      <c r="D426" t="s">
        <v>24</v>
      </c>
      <c r="E426" t="s">
        <v>25</v>
      </c>
      <c r="F426">
        <v>14.85</v>
      </c>
      <c r="G426">
        <v>14.85</v>
      </c>
      <c r="H426" t="s">
        <v>35</v>
      </c>
      <c r="I426" t="s">
        <v>27</v>
      </c>
      <c r="J426" t="s">
        <v>28</v>
      </c>
      <c r="K426" t="s">
        <v>29</v>
      </c>
      <c r="L426" t="s">
        <v>10</v>
      </c>
      <c r="M426" t="s">
        <v>30</v>
      </c>
      <c r="N426" t="s">
        <v>31</v>
      </c>
      <c r="O426" t="s">
        <v>32</v>
      </c>
      <c r="P426" t="s">
        <v>33</v>
      </c>
      <c r="Q426" s="1">
        <v>44897</v>
      </c>
      <c r="R426" s="1">
        <v>44897</v>
      </c>
      <c r="S426" s="1">
        <v>44932</v>
      </c>
      <c r="T426" s="1">
        <v>44932</v>
      </c>
      <c r="U426" s="1">
        <v>44932</v>
      </c>
      <c r="V426" s="1">
        <v>44971</v>
      </c>
      <c r="W426">
        <f>IF(YEAR(Table1[[#This Row],[In Service Date]])= 1900, "Not in Service", YEAR(Table1[[#This Row],[In Service Date]]))</f>
        <v>2023</v>
      </c>
    </row>
    <row r="427" spans="1:23" x14ac:dyDescent="0.35">
      <c r="A427" t="s">
        <v>463</v>
      </c>
      <c r="B427" t="s">
        <v>23</v>
      </c>
      <c r="C427" t="s">
        <v>23</v>
      </c>
      <c r="D427" t="s">
        <v>24</v>
      </c>
      <c r="E427" t="s">
        <v>25</v>
      </c>
      <c r="F427">
        <v>11.6</v>
      </c>
      <c r="G427">
        <v>13.2</v>
      </c>
      <c r="H427" t="s">
        <v>35</v>
      </c>
      <c r="I427" t="s">
        <v>27</v>
      </c>
      <c r="J427" t="s">
        <v>28</v>
      </c>
      <c r="K427" t="s">
        <v>29</v>
      </c>
      <c r="L427" t="s">
        <v>10</v>
      </c>
      <c r="M427" t="s">
        <v>30</v>
      </c>
      <c r="N427" t="s">
        <v>31</v>
      </c>
      <c r="O427" t="s">
        <v>32</v>
      </c>
      <c r="P427" t="s">
        <v>33</v>
      </c>
      <c r="Q427" s="1">
        <v>44243</v>
      </c>
      <c r="R427" s="1">
        <v>44231</v>
      </c>
      <c r="S427" s="1">
        <v>44244</v>
      </c>
      <c r="T427" s="1">
        <v>44244</v>
      </c>
      <c r="U427" s="1">
        <v>44244</v>
      </c>
      <c r="V427" s="1">
        <v>44281</v>
      </c>
      <c r="W427">
        <f>IF(YEAR(Table1[[#This Row],[In Service Date]])= 1900, "Not in Service", YEAR(Table1[[#This Row],[In Service Date]]))</f>
        <v>2021</v>
      </c>
    </row>
    <row r="428" spans="1:23" x14ac:dyDescent="0.35">
      <c r="A428" t="s">
        <v>464</v>
      </c>
      <c r="B428" t="s">
        <v>23</v>
      </c>
      <c r="C428" t="s">
        <v>23</v>
      </c>
      <c r="D428" t="s">
        <v>24</v>
      </c>
      <c r="E428" t="s">
        <v>25</v>
      </c>
      <c r="F428">
        <v>7.6</v>
      </c>
      <c r="G428">
        <v>9.3000000000000007</v>
      </c>
      <c r="H428" t="s">
        <v>35</v>
      </c>
      <c r="I428" t="s">
        <v>27</v>
      </c>
      <c r="J428" t="s">
        <v>28</v>
      </c>
      <c r="K428" t="s">
        <v>29</v>
      </c>
      <c r="L428" t="s">
        <v>10</v>
      </c>
      <c r="M428" t="s">
        <v>30</v>
      </c>
      <c r="N428" t="s">
        <v>31</v>
      </c>
      <c r="O428" t="s">
        <v>32</v>
      </c>
      <c r="P428" t="s">
        <v>33</v>
      </c>
      <c r="Q428" s="1">
        <v>43109</v>
      </c>
      <c r="R428" s="1">
        <v>43109</v>
      </c>
      <c r="T428" s="1">
        <v>43109</v>
      </c>
      <c r="U428" s="1">
        <v>43109</v>
      </c>
      <c r="V428" s="1">
        <v>43125</v>
      </c>
      <c r="W428">
        <f>IF(YEAR(Table1[[#This Row],[In Service Date]])= 1900, "Not in Service", YEAR(Table1[[#This Row],[In Service Date]]))</f>
        <v>2018</v>
      </c>
    </row>
    <row r="429" spans="1:23" x14ac:dyDescent="0.35">
      <c r="A429" t="s">
        <v>465</v>
      </c>
      <c r="B429" t="s">
        <v>23</v>
      </c>
      <c r="C429" t="s">
        <v>23</v>
      </c>
      <c r="D429" t="s">
        <v>24</v>
      </c>
      <c r="E429" t="s">
        <v>25</v>
      </c>
      <c r="F429">
        <v>10</v>
      </c>
      <c r="G429">
        <v>11.2</v>
      </c>
      <c r="H429" t="s">
        <v>35</v>
      </c>
      <c r="I429" t="s">
        <v>27</v>
      </c>
      <c r="J429" t="s">
        <v>28</v>
      </c>
      <c r="K429" t="s">
        <v>29</v>
      </c>
      <c r="L429" t="s">
        <v>10</v>
      </c>
      <c r="M429" t="s">
        <v>30</v>
      </c>
      <c r="N429" t="s">
        <v>31</v>
      </c>
      <c r="O429" t="s">
        <v>32</v>
      </c>
      <c r="P429" t="s">
        <v>33</v>
      </c>
      <c r="Q429" s="1">
        <v>43616</v>
      </c>
      <c r="R429" s="1">
        <v>43588</v>
      </c>
      <c r="S429" s="1">
        <v>43616</v>
      </c>
      <c r="T429" s="1">
        <v>43616</v>
      </c>
      <c r="U429" s="1">
        <v>43616</v>
      </c>
      <c r="V429" s="1">
        <v>43627</v>
      </c>
      <c r="W429">
        <f>IF(YEAR(Table1[[#This Row],[In Service Date]])= 1900, "Not in Service", YEAR(Table1[[#This Row],[In Service Date]]))</f>
        <v>2019</v>
      </c>
    </row>
    <row r="430" spans="1:23" x14ac:dyDescent="0.35">
      <c r="A430" t="s">
        <v>466</v>
      </c>
      <c r="B430" t="s">
        <v>23</v>
      </c>
      <c r="C430" t="s">
        <v>23</v>
      </c>
      <c r="D430" t="s">
        <v>24</v>
      </c>
      <c r="E430" t="s">
        <v>25</v>
      </c>
      <c r="F430">
        <v>43.2</v>
      </c>
      <c r="G430">
        <v>45.2</v>
      </c>
      <c r="H430" t="s">
        <v>26</v>
      </c>
      <c r="I430" t="s">
        <v>27</v>
      </c>
      <c r="J430" t="s">
        <v>28</v>
      </c>
      <c r="K430" t="s">
        <v>29</v>
      </c>
      <c r="L430" t="s">
        <v>10</v>
      </c>
      <c r="M430" t="s">
        <v>30</v>
      </c>
      <c r="N430" t="s">
        <v>31</v>
      </c>
      <c r="O430" t="s">
        <v>32</v>
      </c>
      <c r="P430" t="s">
        <v>33</v>
      </c>
      <c r="Q430" s="1">
        <v>43852</v>
      </c>
      <c r="R430" s="1">
        <v>43852</v>
      </c>
      <c r="U430" s="1">
        <v>36526</v>
      </c>
      <c r="V430" s="1">
        <v>43852</v>
      </c>
      <c r="W430">
        <f>IF(YEAR(Table1[[#This Row],[In Service Date]])= 1900, "Not in Service", YEAR(Table1[[#This Row],[In Service Date]]))</f>
        <v>2020</v>
      </c>
    </row>
    <row r="431" spans="1:23" x14ac:dyDescent="0.35">
      <c r="A431" t="s">
        <v>467</v>
      </c>
      <c r="B431" t="s">
        <v>23</v>
      </c>
      <c r="C431" t="s">
        <v>23</v>
      </c>
      <c r="D431" t="s">
        <v>24</v>
      </c>
      <c r="E431" t="s">
        <v>25</v>
      </c>
      <c r="F431">
        <v>30</v>
      </c>
      <c r="G431">
        <v>55.7</v>
      </c>
      <c r="H431" t="s">
        <v>26</v>
      </c>
      <c r="I431" t="s">
        <v>27</v>
      </c>
      <c r="J431" t="s">
        <v>28</v>
      </c>
      <c r="K431" t="s">
        <v>29</v>
      </c>
      <c r="L431" t="s">
        <v>10</v>
      </c>
      <c r="M431" t="s">
        <v>30</v>
      </c>
      <c r="N431" t="s">
        <v>31</v>
      </c>
      <c r="O431" t="s">
        <v>32</v>
      </c>
      <c r="P431" t="s">
        <v>33</v>
      </c>
      <c r="Q431" s="1">
        <v>43984</v>
      </c>
      <c r="R431" s="1">
        <v>43984</v>
      </c>
      <c r="U431" s="1">
        <v>36526</v>
      </c>
      <c r="V431" s="1">
        <v>43984</v>
      </c>
      <c r="W431">
        <f>IF(YEAR(Table1[[#This Row],[In Service Date]])= 1900, "Not in Service", YEAR(Table1[[#This Row],[In Service Date]]))</f>
        <v>2020</v>
      </c>
    </row>
    <row r="432" spans="1:23" x14ac:dyDescent="0.35">
      <c r="A432" t="s">
        <v>468</v>
      </c>
      <c r="B432" t="s">
        <v>23</v>
      </c>
      <c r="C432" t="s">
        <v>23</v>
      </c>
      <c r="D432" t="s">
        <v>24</v>
      </c>
      <c r="E432" t="s">
        <v>25</v>
      </c>
      <c r="F432">
        <v>7</v>
      </c>
      <c r="G432">
        <v>7.6</v>
      </c>
      <c r="H432" t="s">
        <v>35</v>
      </c>
      <c r="I432" t="s">
        <v>27</v>
      </c>
      <c r="J432" t="s">
        <v>28</v>
      </c>
      <c r="K432" t="s">
        <v>29</v>
      </c>
      <c r="L432" t="s">
        <v>10</v>
      </c>
      <c r="M432" t="s">
        <v>30</v>
      </c>
      <c r="N432" t="s">
        <v>31</v>
      </c>
      <c r="O432" t="s">
        <v>32</v>
      </c>
      <c r="P432" t="s">
        <v>33</v>
      </c>
      <c r="Q432" s="1">
        <v>43164</v>
      </c>
      <c r="R432" s="1">
        <v>43164</v>
      </c>
      <c r="T432" s="1">
        <v>43164</v>
      </c>
      <c r="U432" s="1">
        <v>43164</v>
      </c>
      <c r="V432" s="1">
        <v>43178</v>
      </c>
      <c r="W432">
        <f>IF(YEAR(Table1[[#This Row],[In Service Date]])= 1900, "Not in Service", YEAR(Table1[[#This Row],[In Service Date]]))</f>
        <v>2018</v>
      </c>
    </row>
  </sheetData>
  <conditionalFormatting sqref="F1:F1048576">
    <cfRule type="cellIs" dxfId="0" priority="1" operator="greaterThan">
      <formula>45</formula>
    </cfRule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+e0Q4NjA4NDY2LTg5M0MtNDUwOS04QjNCLTY0QjJGNERGNTU1MH08L2lkPjxWYWxpZD50cnVlPC9WYWxpZD48aXRlbT48c2lzbCBzaXNsVmVyc2lvbj0iMCIgcG9saWN5PSJlOWMwYjhkNy1iZGI0LTRmZDMtYjYyYS1mNTAzMjdhYWVmY2UiIG9yaWdpbj0idXNlclNlbGVjdGVkIj48ZWxlbWVudCB1aWQ9IjUwYzMxODI0LTA3ODAtNDkxMC04N2QxLWVhYWZmZDE4MmQ0MiIgdmFsdWU9IiIgeG1sbnM9Imh0dHA6Ly93d3cuYm9sZG9uamFtZXMuY29tLzIwMDgvMDEvc2llL2ludGVybmFsL2xhYmVsIiAvPjxlbGVtZW50IHVpZD0iZDE0ZjVjMzYtZjQ0YS00MzE1LWI0MzgtMDA1Y2ZlOGYwNjlmIiB2YWx1ZT0iIiB4bWxucz0iaHR0cDovL3d3dy5ib2xkb25qYW1lcy5jb20vMjAwOC8wMS9zaWUvaW50ZXJuYWwvbGFiZWwiIC8+PC9zaXNsPjxVc2VyTmFtZT5DT1JQXHMzMTE3MzU8L1VzZXJOYW1lPjxEYXRlVGltZT43LzYvMjAyNiAyOjE2OjI0IFBNPC9EYXRlVGltZT48TGFiZWxTdHJpbmc+QUVQIEludGVybmFsPC9MYWJlbFN0cmluZz48L2l0ZW0+PC9sYWJlbEhpc3Rvcnk+</Value>
  <Signature xmlns="http://www.w3.org/2000/09/xmldsig#">
    <SignedInfo>
      <CanonicalizationMethod Algorithm="http://www.w3.org/TR/2001/REC-xml-c14n-20010315"/>
      <SignatureMethod Algorithm="http://www.w3.org/2001/04/xmldsig-more#rsa-sha256"/>
      <Reference URI="">
        <Transforms>
          <Transform Algorithm="http://www.w3.org/2000/09/xmldsig#enveloped-signature"/>
        </Transforms>
        <DigestMethod Algorithm="http://www.w3.org/2001/04/xmlenc#sha256"/>
        <DigestValue>z1g3A/ON3a5VzwQmwV8+08OX1Hh16KEU0gfZ1a0HMJA=</DigestValue>
      </Reference>
      <Reference URI="#CLASSIFICATIONHISTORY">
        <DigestMethod Algorithm="http://www.w3.org/2001/04/xmlenc#sha256"/>
        <DigestValue>w0S8voVVik+edIN1RYtG1fkKLWn0Fg8G4x6uMhCizKY=</DigestValue>
      </Reference>
    </SignedInfo>
    <SignatureValue>M8O0+xQYq/t2xhWKNbVaBKXHDug1l2bEFbydCyBMV6uYqvhCH9ugZaY/I9rF2NOHulCUh8FmRbsN1WvI0z70pg==</SignatureValue>
    <Object Id="CLASSIFICATIONHISTORY">
      <ArrayOfString xmlns:xsd="http://www.w3.org/2001/XMLSchema" xmlns:xsi="http://www.w3.org/2001/XMLSchema-instance" xmlns="">
        <string>UdveXQOMtEkkrEVJW6wEdpWPCtSMAjlQ</string>
      </ArrayOfString>
    </Object>
  </Signature>
</WrappedLabelHistory>
</file>

<file path=customXml/item3.xml><?xml version="1.0" encoding="utf-8"?>
<sisl xmlns:xsd="http://www.w3.org/2001/XMLSchema" xmlns:xsi="http://www.w3.org/2001/XMLSchema-instance" xmlns="http://www.boldonjames.com/2008/01/sie/internal/label" sislVersion="0" policy="e9c0b8d7-bdb4-4fd3-b62a-f50327aaefce" origin="userSelected">
  <element uid="50c31824-0780-4910-87d1-eaaffd182d42" value=""/>
  <element uid="d14f5c36-f44a-4315-b438-005cfe8f069f" value=""/>
</sisl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F805D1E1DA4A49A223477D3B105720" ma:contentTypeVersion="21" ma:contentTypeDescription="Create a new document." ma:contentTypeScope="" ma:versionID="1883b834d3aa6d865b50bdf81bb54b4d">
  <xsd:schema xmlns:xsd="http://www.w3.org/2001/XMLSchema" xmlns:xs="http://www.w3.org/2001/XMLSchema" xmlns:p="http://schemas.microsoft.com/office/2006/metadata/properties" xmlns:ns2="f88ffb1c-9230-4705-a789-27bae69f5829" xmlns:ns3="b6888f76-1100-40b0-929b-1efe9044426d" targetNamespace="http://schemas.microsoft.com/office/2006/metadata/properties" ma:root="true" ma:fieldsID="41f3d3bb6af9996bd7003e59ea38af24" ns2:_="" ns3:_="">
    <xsd:import namespace="f88ffb1c-9230-4705-a789-27bae69f5829"/>
    <xsd:import namespace="b6888f76-1100-40b0-929b-1efe90444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Owner" minOccurs="0"/>
                <xsd:element ref="ns2:OriginalFileDate" minOccurs="0"/>
                <xsd:element ref="ns2:_Flow_SignoffStatus" minOccurs="0"/>
                <xsd:element ref="ns2:MediaServiceLocation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8ffb1c-9230-4705-a789-27bae69f58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efa54f2-5b03-49c6-9483-51c08a9736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Owner" ma:index="22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OriginalFileDate" ma:index="23" nillable="true" ma:displayName="Original File Date" ma:format="DateOnly" ma:internalName="OriginalFileDate">
      <xsd:simpleType>
        <xsd:restriction base="dms:DateTime"/>
      </xsd:simpleType>
    </xsd:element>
    <xsd:element name="_Flow_SignoffStatus" ma:index="24" nillable="true" ma:displayName="Sign-off status" ma:internalName="_x0024_Resources_x003a_core_x002c_Signoff_Status">
      <xsd:simpleType>
        <xsd:restriction base="dms:Text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Notes" ma:index="26" nillable="true" ma:displayName="Notes" ma:format="Dropdown" ma:internalName="Not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888f76-1100-40b0-929b-1efe90444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b0cac33-65cc-488e-b290-aff2b08f7242}" ma:internalName="TaxCatchAll" ma:showField="CatchAllData" ma:web="b6888f76-1100-40b0-929b-1efe90444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88ffb1c-9230-4705-a789-27bae69f5829">
      <Terms xmlns="http://schemas.microsoft.com/office/infopath/2007/PartnerControls"/>
    </lcf76f155ced4ddcb4097134ff3c332f>
    <TaxCatchAll xmlns="b6888f76-1100-40b0-929b-1efe9044426d" xsi:nil="true"/>
    <Notes xmlns="f88ffb1c-9230-4705-a789-27bae69f5829" xsi:nil="true"/>
    <OriginalFileDate xmlns="f88ffb1c-9230-4705-a789-27bae69f5829" xsi:nil="true"/>
    <Owner xmlns="f88ffb1c-9230-4705-a789-27bae69f5829">
      <UserInfo>
        <DisplayName/>
        <AccountId xsi:nil="true"/>
        <AccountType/>
      </UserInfo>
    </Owner>
    <_Flow_SignoffStatus xmlns="f88ffb1c-9230-4705-a789-27bae69f5829" xsi:nil="true"/>
  </documentManagement>
</p:properties>
</file>

<file path=customXml/itemProps1.xml><?xml version="1.0" encoding="utf-8"?>
<ds:datastoreItem xmlns:ds="http://schemas.openxmlformats.org/officeDocument/2006/customXml" ds:itemID="{98EB3D6A-EE27-4C7E-B5B0-7CAE1A43770E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D8608466-893C-4509-8B3B-64B2F4DF5550}">
  <ds:schemaRefs>
    <ds:schemaRef ds:uri="http://www.w3.org/2001/XMLSchema"/>
    <ds:schemaRef ds:uri="http://www.boldonjames.com/2016/02/Classifier/internal/wrappedLabelHistory"/>
    <ds:schemaRef ds:uri="http://www.w3.org/2000/09/xmldsig#"/>
    <ds:schemaRef ds:uri=""/>
  </ds:schemaRefs>
</ds:datastoreItem>
</file>

<file path=customXml/itemProps3.xml><?xml version="1.0" encoding="utf-8"?>
<ds:datastoreItem xmlns:ds="http://schemas.openxmlformats.org/officeDocument/2006/customXml" ds:itemID="{099FE8ED-890E-4BB5-B0B7-AEE5FF565FA1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8ABFAA3E-0EEC-4605-8CC2-7B1508F905C4}"/>
</file>

<file path=customXml/itemProps5.xml><?xml version="1.0" encoding="utf-8"?>
<ds:datastoreItem xmlns:ds="http://schemas.openxmlformats.org/officeDocument/2006/customXml" ds:itemID="{1313653B-205C-4591-8C1E-CB44B0234778}"/>
</file>

<file path=customXml/itemProps6.xml><?xml version="1.0" encoding="utf-8"?>
<ds:datastoreItem xmlns:ds="http://schemas.openxmlformats.org/officeDocument/2006/customXml" ds:itemID="{BFD24699-54EB-4B79-BF3D-E39448557D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Pivot</vt:lpstr>
      <vt:lpstr>Net Metering Investigation Case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M Coon</dc:creator>
  <cp:lastModifiedBy>Nicole M Coon</cp:lastModifiedBy>
  <dcterms:created xsi:type="dcterms:W3CDTF">2026-07-06T14:16:31Z</dcterms:created>
  <dcterms:modified xsi:type="dcterms:W3CDTF">2026-09-10T13:50:55Z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6521d2ce-7ba0-4b56-a19a-9ed772d2be05</vt:lpwstr>
  </property>
  <property fmtid="{D5CDD505-2E9C-101B-9397-08002B2CF9AE}" pid="3" name="bjSaver">
    <vt:lpwstr>6EXY9LX7ilsWkf3BL9EUn8v8dtUUsOWL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policy="e9c0b8d7-bdb4-4fd3-b62a-f50327aaefce" origin="userSelected" xmlns="http://www.boldonj</vt:lpwstr>
  </property>
  <property fmtid="{D5CDD505-2E9C-101B-9397-08002B2CF9AE}" pid="5" name="bjDocumentLabelXML-0">
    <vt:lpwstr>ames.com/2008/01/sie/internal/label"&gt;&lt;element uid="50c31824-0780-4910-87d1-eaaffd182d42" value="" /&gt;&lt;element uid="d14f5c36-f44a-4315-b438-005cfe8f069f" value="" /&gt;&lt;/sisl&gt;</vt:lpwstr>
  </property>
  <property fmtid="{D5CDD505-2E9C-101B-9397-08002B2CF9AE}" pid="6" name="bjDocumentSecurityLabel">
    <vt:lpwstr>AEP Internal</vt:lpwstr>
  </property>
  <property fmtid="{D5CDD505-2E9C-101B-9397-08002B2CF9AE}" pid="7" name="MSIP_Label_69f43042-6bda-44b2-91eb-eca3d3d484f4_SiteId">
    <vt:lpwstr>15f3c881-6b03-4ff6-8559-77bf5177818f</vt:lpwstr>
  </property>
  <property fmtid="{D5CDD505-2E9C-101B-9397-08002B2CF9AE}" pid="8" name="MSIP_Label_69f43042-6bda-44b2-91eb-eca3d3d484f4_Name">
    <vt:lpwstr>AEP Internal</vt:lpwstr>
  </property>
  <property fmtid="{D5CDD505-2E9C-101B-9397-08002B2CF9AE}" pid="9" name="MSIP_Label_69f43042-6bda-44b2-91eb-eca3d3d484f4_Enabled">
    <vt:lpwstr>true</vt:lpwstr>
  </property>
  <property fmtid="{D5CDD505-2E9C-101B-9397-08002B2CF9AE}" pid="10" name="bjClsUserRVM">
    <vt:lpwstr>[]</vt:lpwstr>
  </property>
  <property fmtid="{D5CDD505-2E9C-101B-9397-08002B2CF9AE}" pid="11" name="bjpmDocIH">
    <vt:lpwstr>UlCBV6MZkbRiHma6CQZ9UtsxQkWfju0H</vt:lpwstr>
  </property>
  <property fmtid="{D5CDD505-2E9C-101B-9397-08002B2CF9AE}" pid="12" name="bjLabelHistoryID">
    <vt:lpwstr>{D8608466-893C-4509-8B3B-64B2F4DF5550}</vt:lpwstr>
  </property>
  <property fmtid="{D5CDD505-2E9C-101B-9397-08002B2CF9AE}" pid="13" name="ContentTypeId">
    <vt:lpwstr>0x0101004DF805D1E1DA4A49A223477D3B105720</vt:lpwstr>
  </property>
</Properties>
</file>