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X:\Honaker Law Office\Clients\01640 - East Kentucky Power\0001 -  General\Drafts\2020-00302 - Net Metering\Grayson\DR2\"/>
    </mc:Choice>
  </mc:AlternateContent>
  <xr:revisionPtr revIDLastSave="0" documentId="13_ncr:1_{EE7EFB41-0820-4B69-97AA-9386E6E2227A}" xr6:coauthVersionLast="47" xr6:coauthVersionMax="47" xr10:uidLastSave="{00000000-0000-0000-0000-000000000000}"/>
  <bookViews>
    <workbookView xWindow="41610" yWindow="1275" windowWidth="21090" windowHeight="11340" xr2:uid="{00000000-000D-0000-FFFF-FFFF00000000}"/>
  </bookViews>
  <sheets>
    <sheet name="Sheet1" sheetId="1" r:id="rId1"/>
  </sheets>
  <definedNames>
    <definedName name="_xlnm.Print_Area" localSheetId="0">Sheet1!$A$1:$M$68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4" i="1" l="1"/>
  <c r="E74" i="1"/>
  <c r="F68" i="1"/>
  <c r="F35" i="1"/>
  <c r="M68" i="1"/>
  <c r="F71" i="1" l="1"/>
</calcChain>
</file>

<file path=xl/sharedStrings.xml><?xml version="1.0" encoding="utf-8"?>
<sst xmlns="http://schemas.openxmlformats.org/spreadsheetml/2006/main" count="305" uniqueCount="51">
  <si>
    <t>NET METERING</t>
  </si>
  <si>
    <t>KW</t>
  </si>
  <si>
    <t>COUNTY</t>
  </si>
  <si>
    <t>ELLIOTT</t>
  </si>
  <si>
    <t>LAWRENCE</t>
  </si>
  <si>
    <t>ROWAN</t>
  </si>
  <si>
    <t>CARTER</t>
  </si>
  <si>
    <t xml:space="preserve">ROWAN </t>
  </si>
  <si>
    <t>GREENUP</t>
  </si>
  <si>
    <t>LEWIS</t>
  </si>
  <si>
    <t>NAME</t>
  </si>
  <si>
    <t>MBRSEP</t>
  </si>
  <si>
    <t>TYPE</t>
  </si>
  <si>
    <t>METER</t>
  </si>
  <si>
    <t>NEAREST CITY</t>
  </si>
  <si>
    <t>SANDY HOOK</t>
  </si>
  <si>
    <t>OLIVE HILL</t>
  </si>
  <si>
    <t>MOREHEAD</t>
  </si>
  <si>
    <t>MARTHA</t>
  </si>
  <si>
    <t>BLAINE</t>
  </si>
  <si>
    <t>GRAYSON</t>
  </si>
  <si>
    <t>CLEARFIELD</t>
  </si>
  <si>
    <t>SOUTH SHORE</t>
  </si>
  <si>
    <t>QUINCY</t>
  </si>
  <si>
    <t>ARGILLITE</t>
  </si>
  <si>
    <t>VANCEBURG</t>
  </si>
  <si>
    <t>NORTH</t>
  </si>
  <si>
    <t>SOUTH</t>
  </si>
  <si>
    <t>LOCATION</t>
  </si>
  <si>
    <t xml:space="preserve"> </t>
  </si>
  <si>
    <t>TOTAL</t>
  </si>
  <si>
    <t>TOTAL OF BOTH</t>
  </si>
  <si>
    <t>ENERGY STORAGE</t>
  </si>
  <si>
    <t>GRID-TIED INVERTER</t>
  </si>
  <si>
    <t>GRID-TIED MICROINVERTER</t>
  </si>
  <si>
    <t>NONE</t>
  </si>
  <si>
    <t>BATTERY</t>
  </si>
  <si>
    <t>BATTERY 4.5 KW</t>
  </si>
  <si>
    <t>BATTERY 3800AH</t>
  </si>
  <si>
    <t>BATTERY 9 KWH</t>
  </si>
  <si>
    <t>GENERATING FACILITY TYPE</t>
  </si>
  <si>
    <t>BATTERY 370 AMP</t>
  </si>
  <si>
    <t>BATTERY 33KW</t>
  </si>
  <si>
    <t>Coop</t>
  </si>
  <si>
    <t>Meter MVWeb</t>
  </si>
  <si>
    <t>Peak (kW) 60min</t>
  </si>
  <si>
    <t>Date/Time</t>
  </si>
  <si>
    <t>1% of Peak</t>
  </si>
  <si>
    <t>Grayson</t>
  </si>
  <si>
    <t>Jan 22 2025 08:00</t>
  </si>
  <si>
    <t>% of 1%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</si>
</sst>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left" indent="5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/>
    <xf numFmtId="0" fontId="2" fillId="0" borderId="1" xfId="0" applyFont="1" applyBorder="1" applyAlignment="1">
      <alignment horizontal="center"/>
    </xf>
    <xf numFmtId="10" fontId="0" fillId="0" borderId="0" xfId="1" applyNumberFormat="1" applyFont="1"/>
    <xf numFmtId="2" fontId="0" fillId="0" borderId="0" xfId="0" applyNumberForma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topLeftCell="A38" workbookViewId="0">
      <selection activeCell="L68" sqref="L68"/>
    </sheetView>
  </sheetViews>
  <sheetFormatPr defaultRowHeight="14.6" x14ac:dyDescent="0.4"/>
  <cols>
    <col min="1" max="1" width="28.53515625" customWidth="1"/>
    <col min="2" max="2" width="10.84375" style="1" customWidth="1"/>
    <col min="3" max="3" width="15.53515625" style="1" customWidth="1"/>
    <col min="4" max="4" width="12.69140625" customWidth="1"/>
    <col min="5" max="5" width="3.69140625" customWidth="1"/>
    <col min="6" max="6" width="7.15234375" customWidth="1"/>
    <col min="7" max="7" width="3.69140625" customWidth="1"/>
    <col min="8" max="8" width="12.53515625" bestFit="1" customWidth="1"/>
    <col min="9" max="9" width="4.69140625" customWidth="1"/>
    <col min="10" max="10" width="17.15234375" customWidth="1"/>
    <col min="11" max="11" width="3.3046875" customWidth="1"/>
    <col min="12" max="12" width="15.69140625" style="4" customWidth="1"/>
    <col min="13" max="13" width="5.84375" style="2" customWidth="1"/>
    <col min="14" max="14" width="25.3046875" bestFit="1" customWidth="1"/>
    <col min="15" max="15" width="15.15234375" customWidth="1"/>
  </cols>
  <sheetData>
    <row r="1" spans="1:15" ht="30.75" customHeight="1" x14ac:dyDescent="0.4">
      <c r="A1" s="7" t="s">
        <v>10</v>
      </c>
      <c r="B1" s="8" t="s">
        <v>11</v>
      </c>
      <c r="C1" s="7" t="s">
        <v>12</v>
      </c>
      <c r="D1" s="7" t="s">
        <v>13</v>
      </c>
      <c r="E1" s="9"/>
      <c r="F1" s="7" t="s">
        <v>1</v>
      </c>
      <c r="G1" s="9"/>
      <c r="H1" s="9" t="s">
        <v>2</v>
      </c>
      <c r="I1" s="9"/>
      <c r="J1" s="7" t="s">
        <v>14</v>
      </c>
      <c r="K1" s="9"/>
      <c r="L1" s="10" t="s">
        <v>28</v>
      </c>
      <c r="N1" s="11" t="s">
        <v>40</v>
      </c>
      <c r="O1" s="6" t="s">
        <v>32</v>
      </c>
    </row>
    <row r="2" spans="1:15" x14ac:dyDescent="0.4">
      <c r="A2" s="2"/>
      <c r="C2" s="2"/>
      <c r="D2" s="2"/>
      <c r="F2" s="2"/>
      <c r="J2" s="2"/>
    </row>
    <row r="3" spans="1:15" x14ac:dyDescent="0.4">
      <c r="A3" s="3" t="s">
        <v>27</v>
      </c>
      <c r="C3" s="2"/>
      <c r="D3" s="2"/>
      <c r="F3" s="2"/>
      <c r="J3" s="2"/>
    </row>
    <row r="5" spans="1:15" x14ac:dyDescent="0.4">
      <c r="B5" s="1">
        <v>56633001</v>
      </c>
      <c r="C5" s="1" t="s">
        <v>0</v>
      </c>
      <c r="D5">
        <v>154296686</v>
      </c>
      <c r="F5">
        <v>22.8</v>
      </c>
      <c r="H5" t="s">
        <v>3</v>
      </c>
      <c r="J5" t="s">
        <v>15</v>
      </c>
      <c r="N5" t="s">
        <v>33</v>
      </c>
      <c r="O5" t="s">
        <v>37</v>
      </c>
    </row>
    <row r="6" spans="1:15" x14ac:dyDescent="0.4">
      <c r="B6" s="1">
        <v>60216002</v>
      </c>
      <c r="C6" s="1" t="s">
        <v>0</v>
      </c>
      <c r="D6">
        <v>154286340</v>
      </c>
      <c r="F6">
        <v>15.4</v>
      </c>
      <c r="H6" t="s">
        <v>5</v>
      </c>
      <c r="J6" t="s">
        <v>17</v>
      </c>
      <c r="N6" t="s">
        <v>34</v>
      </c>
      <c r="O6" t="s">
        <v>35</v>
      </c>
    </row>
    <row r="7" spans="1:15" x14ac:dyDescent="0.4">
      <c r="B7" s="1">
        <v>62276001</v>
      </c>
      <c r="C7" s="1" t="s">
        <v>0</v>
      </c>
      <c r="D7">
        <v>154283327</v>
      </c>
      <c r="F7">
        <v>6.6</v>
      </c>
      <c r="H7" t="s">
        <v>3</v>
      </c>
      <c r="J7" t="s">
        <v>16</v>
      </c>
      <c r="N7" t="s">
        <v>34</v>
      </c>
      <c r="O7" t="s">
        <v>35</v>
      </c>
    </row>
    <row r="8" spans="1:15" x14ac:dyDescent="0.4">
      <c r="B8" s="1">
        <v>76267001</v>
      </c>
      <c r="C8" s="1" t="s">
        <v>0</v>
      </c>
      <c r="D8">
        <v>154290202</v>
      </c>
      <c r="F8">
        <v>10</v>
      </c>
      <c r="H8" t="s">
        <v>3</v>
      </c>
      <c r="J8" t="s">
        <v>15</v>
      </c>
      <c r="N8" t="s">
        <v>33</v>
      </c>
      <c r="O8" t="s">
        <v>35</v>
      </c>
    </row>
    <row r="9" spans="1:15" x14ac:dyDescent="0.4">
      <c r="B9" s="1">
        <v>78077001</v>
      </c>
      <c r="C9" s="1" t="s">
        <v>0</v>
      </c>
      <c r="D9">
        <v>154291926</v>
      </c>
      <c r="F9">
        <v>12.95</v>
      </c>
      <c r="H9" t="s">
        <v>5</v>
      </c>
      <c r="J9" t="s">
        <v>17</v>
      </c>
      <c r="N9" t="s">
        <v>34</v>
      </c>
      <c r="O9" t="s">
        <v>35</v>
      </c>
    </row>
    <row r="10" spans="1:15" x14ac:dyDescent="0.4">
      <c r="B10" s="1">
        <v>79038001</v>
      </c>
      <c r="C10" s="1" t="s">
        <v>0</v>
      </c>
      <c r="D10">
        <v>154283110</v>
      </c>
      <c r="F10">
        <v>9.99</v>
      </c>
      <c r="H10" t="s">
        <v>4</v>
      </c>
      <c r="J10" t="s">
        <v>18</v>
      </c>
      <c r="N10" t="s">
        <v>33</v>
      </c>
      <c r="O10" t="s">
        <v>37</v>
      </c>
    </row>
    <row r="11" spans="1:15" x14ac:dyDescent="0.4">
      <c r="B11" s="1">
        <v>80837001</v>
      </c>
      <c r="C11" s="1" t="s">
        <v>0</v>
      </c>
      <c r="D11">
        <v>154287200</v>
      </c>
      <c r="F11">
        <v>22.36</v>
      </c>
      <c r="H11" t="s">
        <v>3</v>
      </c>
      <c r="J11" t="s">
        <v>15</v>
      </c>
      <c r="N11" t="s">
        <v>34</v>
      </c>
      <c r="O11" t="s">
        <v>35</v>
      </c>
    </row>
    <row r="12" spans="1:15" x14ac:dyDescent="0.4">
      <c r="B12" s="1">
        <v>62160001</v>
      </c>
      <c r="C12" s="1" t="s">
        <v>0</v>
      </c>
      <c r="D12">
        <v>154283945</v>
      </c>
      <c r="F12">
        <v>11.9</v>
      </c>
      <c r="H12" t="s">
        <v>4</v>
      </c>
      <c r="J12" t="s">
        <v>19</v>
      </c>
      <c r="N12" t="s">
        <v>34</v>
      </c>
      <c r="O12" t="s">
        <v>35</v>
      </c>
    </row>
    <row r="13" spans="1:15" x14ac:dyDescent="0.4">
      <c r="B13" s="1">
        <v>78151001</v>
      </c>
      <c r="C13" s="1" t="s">
        <v>0</v>
      </c>
      <c r="D13">
        <v>154286221</v>
      </c>
      <c r="F13">
        <v>11.72</v>
      </c>
      <c r="H13" t="s">
        <v>6</v>
      </c>
      <c r="J13" t="s">
        <v>20</v>
      </c>
      <c r="N13" t="s">
        <v>33</v>
      </c>
      <c r="O13" t="s">
        <v>35</v>
      </c>
    </row>
    <row r="14" spans="1:15" x14ac:dyDescent="0.4">
      <c r="B14" s="1">
        <v>75634002</v>
      </c>
      <c r="C14" s="1" t="s">
        <v>0</v>
      </c>
      <c r="D14">
        <v>154283824</v>
      </c>
      <c r="F14">
        <v>5.58</v>
      </c>
      <c r="H14" t="s">
        <v>3</v>
      </c>
      <c r="J14" t="s">
        <v>16</v>
      </c>
      <c r="N14" t="s">
        <v>34</v>
      </c>
      <c r="O14" t="s">
        <v>35</v>
      </c>
    </row>
    <row r="15" spans="1:15" x14ac:dyDescent="0.4">
      <c r="B15" s="1">
        <v>76711001</v>
      </c>
      <c r="C15" s="1" t="s">
        <v>0</v>
      </c>
      <c r="D15">
        <v>154296274</v>
      </c>
      <c r="F15">
        <v>21.46</v>
      </c>
      <c r="H15" t="s">
        <v>5</v>
      </c>
      <c r="J15" t="s">
        <v>17</v>
      </c>
      <c r="N15" t="s">
        <v>33</v>
      </c>
      <c r="O15" t="s">
        <v>35</v>
      </c>
    </row>
    <row r="16" spans="1:15" x14ac:dyDescent="0.4">
      <c r="B16" s="1">
        <v>52914001</v>
      </c>
      <c r="C16" s="1" t="s">
        <v>0</v>
      </c>
      <c r="D16">
        <v>151775940</v>
      </c>
      <c r="F16">
        <v>15</v>
      </c>
      <c r="H16" t="s">
        <v>6</v>
      </c>
      <c r="J16" t="s">
        <v>20</v>
      </c>
      <c r="N16" t="s">
        <v>33</v>
      </c>
      <c r="O16" t="s">
        <v>38</v>
      </c>
    </row>
    <row r="17" spans="2:15" x14ac:dyDescent="0.4">
      <c r="B17" s="1">
        <v>73174002</v>
      </c>
      <c r="C17" s="1" t="s">
        <v>0</v>
      </c>
      <c r="D17">
        <v>154287256</v>
      </c>
      <c r="F17">
        <v>6</v>
      </c>
      <c r="H17" t="s">
        <v>7</v>
      </c>
      <c r="J17" t="s">
        <v>17</v>
      </c>
      <c r="N17" t="s">
        <v>33</v>
      </c>
      <c r="O17" t="s">
        <v>39</v>
      </c>
    </row>
    <row r="18" spans="2:15" x14ac:dyDescent="0.4">
      <c r="B18" s="1">
        <v>18964001</v>
      </c>
      <c r="C18" s="1" t="s">
        <v>0</v>
      </c>
      <c r="D18">
        <v>154286338</v>
      </c>
      <c r="F18">
        <v>6.08</v>
      </c>
      <c r="H18" t="s">
        <v>3</v>
      </c>
      <c r="J18" t="s">
        <v>16</v>
      </c>
      <c r="N18" t="s">
        <v>33</v>
      </c>
      <c r="O18" t="s">
        <v>35</v>
      </c>
    </row>
    <row r="19" spans="2:15" x14ac:dyDescent="0.4">
      <c r="B19" s="1">
        <v>76961001</v>
      </c>
      <c r="C19" s="1" t="s">
        <v>0</v>
      </c>
      <c r="D19">
        <v>154291406</v>
      </c>
      <c r="F19">
        <v>8.7249999999999996</v>
      </c>
      <c r="H19" t="s">
        <v>5</v>
      </c>
      <c r="J19" t="s">
        <v>17</v>
      </c>
      <c r="N19" t="s">
        <v>34</v>
      </c>
      <c r="O19" t="s">
        <v>35</v>
      </c>
    </row>
    <row r="20" spans="2:15" x14ac:dyDescent="0.4">
      <c r="B20" s="1">
        <v>81935001</v>
      </c>
      <c r="C20" s="1" t="s">
        <v>0</v>
      </c>
      <c r="D20">
        <v>154287110</v>
      </c>
      <c r="F20">
        <v>5.3</v>
      </c>
      <c r="H20" t="s">
        <v>6</v>
      </c>
      <c r="J20" t="s">
        <v>16</v>
      </c>
      <c r="N20" t="s">
        <v>33</v>
      </c>
      <c r="O20" t="s">
        <v>35</v>
      </c>
    </row>
    <row r="21" spans="2:15" x14ac:dyDescent="0.4">
      <c r="B21" s="1">
        <v>53756002</v>
      </c>
      <c r="C21" s="1" t="s">
        <v>0</v>
      </c>
      <c r="D21">
        <v>154287875</v>
      </c>
      <c r="F21">
        <v>12</v>
      </c>
      <c r="H21" t="s">
        <v>3</v>
      </c>
      <c r="J21" t="s">
        <v>15</v>
      </c>
      <c r="N21" t="s">
        <v>33</v>
      </c>
      <c r="O21" t="s">
        <v>35</v>
      </c>
    </row>
    <row r="22" spans="2:15" x14ac:dyDescent="0.4">
      <c r="B22" s="1">
        <v>73584001</v>
      </c>
      <c r="C22" s="1" t="s">
        <v>0</v>
      </c>
      <c r="D22">
        <v>154286339</v>
      </c>
      <c r="F22">
        <v>9.9</v>
      </c>
      <c r="H22" t="s">
        <v>5</v>
      </c>
      <c r="J22" t="s">
        <v>21</v>
      </c>
      <c r="N22" t="s">
        <v>33</v>
      </c>
      <c r="O22" t="s">
        <v>35</v>
      </c>
    </row>
    <row r="23" spans="2:15" x14ac:dyDescent="0.4">
      <c r="B23" s="1">
        <v>77970001</v>
      </c>
      <c r="C23" s="1" t="s">
        <v>0</v>
      </c>
      <c r="D23">
        <v>154287111</v>
      </c>
      <c r="F23">
        <v>6.7</v>
      </c>
      <c r="H23" t="s">
        <v>3</v>
      </c>
      <c r="J23" t="s">
        <v>15</v>
      </c>
      <c r="N23" t="s">
        <v>33</v>
      </c>
      <c r="O23" t="s">
        <v>35</v>
      </c>
    </row>
    <row r="24" spans="2:15" x14ac:dyDescent="0.4">
      <c r="B24" s="1">
        <v>75184001</v>
      </c>
      <c r="C24" s="1" t="s">
        <v>0</v>
      </c>
      <c r="D24">
        <v>154283964</v>
      </c>
      <c r="F24">
        <v>10.585000000000001</v>
      </c>
      <c r="H24" t="s">
        <v>5</v>
      </c>
      <c r="J24" t="s">
        <v>17</v>
      </c>
      <c r="N24" t="s">
        <v>33</v>
      </c>
      <c r="O24" t="s">
        <v>37</v>
      </c>
    </row>
    <row r="25" spans="2:15" x14ac:dyDescent="0.4">
      <c r="B25" s="1">
        <v>81028001</v>
      </c>
      <c r="C25" s="1" t="s">
        <v>0</v>
      </c>
      <c r="D25">
        <v>154286218</v>
      </c>
      <c r="F25">
        <v>8.41</v>
      </c>
      <c r="H25" t="s">
        <v>5</v>
      </c>
      <c r="J25" t="s">
        <v>17</v>
      </c>
      <c r="N25" t="s">
        <v>34</v>
      </c>
      <c r="O25" t="s">
        <v>35</v>
      </c>
    </row>
    <row r="26" spans="2:15" x14ac:dyDescent="0.4">
      <c r="B26" s="1">
        <v>76109001</v>
      </c>
      <c r="C26" s="1" t="s">
        <v>0</v>
      </c>
      <c r="D26">
        <v>154283508</v>
      </c>
      <c r="F26">
        <v>2</v>
      </c>
      <c r="H26" t="s">
        <v>6</v>
      </c>
      <c r="J26" t="s">
        <v>20</v>
      </c>
      <c r="N26" t="s">
        <v>34</v>
      </c>
      <c r="O26" t="s">
        <v>35</v>
      </c>
    </row>
    <row r="27" spans="2:15" x14ac:dyDescent="0.4">
      <c r="B27" s="1">
        <v>18338001</v>
      </c>
      <c r="C27" s="1" t="s">
        <v>0</v>
      </c>
      <c r="D27">
        <v>154282805</v>
      </c>
      <c r="F27">
        <v>8.6</v>
      </c>
      <c r="H27" t="s">
        <v>6</v>
      </c>
      <c r="J27" t="s">
        <v>20</v>
      </c>
      <c r="N27" t="s">
        <v>33</v>
      </c>
      <c r="O27" t="s">
        <v>41</v>
      </c>
    </row>
    <row r="28" spans="2:15" x14ac:dyDescent="0.4">
      <c r="B28" s="1">
        <v>29840001</v>
      </c>
      <c r="C28" s="1" t="s">
        <v>0</v>
      </c>
      <c r="D28">
        <v>154285688</v>
      </c>
      <c r="F28">
        <v>5.44</v>
      </c>
      <c r="H28" t="s">
        <v>5</v>
      </c>
      <c r="J28" t="s">
        <v>17</v>
      </c>
      <c r="N28" t="s">
        <v>34</v>
      </c>
      <c r="O28" t="s">
        <v>35</v>
      </c>
    </row>
    <row r="29" spans="2:15" x14ac:dyDescent="0.4">
      <c r="B29" s="1">
        <v>75655002</v>
      </c>
      <c r="C29" s="1" t="s">
        <v>0</v>
      </c>
      <c r="D29">
        <v>154285802</v>
      </c>
      <c r="F29">
        <v>8.8800000000000008</v>
      </c>
      <c r="H29" t="s">
        <v>5</v>
      </c>
      <c r="J29" t="s">
        <v>21</v>
      </c>
      <c r="N29" t="s">
        <v>34</v>
      </c>
      <c r="O29" t="s">
        <v>35</v>
      </c>
    </row>
    <row r="30" spans="2:15" x14ac:dyDescent="0.4">
      <c r="B30" s="1">
        <v>60581001</v>
      </c>
      <c r="C30" s="1" t="s">
        <v>0</v>
      </c>
      <c r="D30">
        <v>154296642</v>
      </c>
      <c r="F30">
        <v>1.5</v>
      </c>
      <c r="H30" t="s">
        <v>5</v>
      </c>
      <c r="J30" t="s">
        <v>17</v>
      </c>
      <c r="N30" t="s">
        <v>34</v>
      </c>
      <c r="O30" t="s">
        <v>35</v>
      </c>
    </row>
    <row r="31" spans="2:15" x14ac:dyDescent="0.4">
      <c r="B31" s="1">
        <v>60644001</v>
      </c>
      <c r="C31" s="1" t="s">
        <v>0</v>
      </c>
      <c r="D31">
        <v>191157249</v>
      </c>
      <c r="F31">
        <v>29.7</v>
      </c>
      <c r="H31" t="s">
        <v>6</v>
      </c>
      <c r="J31" t="s">
        <v>20</v>
      </c>
      <c r="N31" t="s">
        <v>33</v>
      </c>
      <c r="O31" t="s">
        <v>35</v>
      </c>
    </row>
    <row r="32" spans="2:15" x14ac:dyDescent="0.4">
      <c r="B32" s="1">
        <v>65283001</v>
      </c>
      <c r="C32" s="1" t="s">
        <v>0</v>
      </c>
      <c r="D32">
        <v>154297600</v>
      </c>
      <c r="F32">
        <v>12</v>
      </c>
      <c r="H32" t="s">
        <v>3</v>
      </c>
      <c r="J32" t="s">
        <v>15</v>
      </c>
      <c r="N32" t="s">
        <v>33</v>
      </c>
      <c r="O32" t="s">
        <v>42</v>
      </c>
    </row>
    <row r="33" spans="1:15" x14ac:dyDescent="0.4">
      <c r="B33" s="1">
        <v>78224002</v>
      </c>
      <c r="C33" s="1" t="s">
        <v>0</v>
      </c>
      <c r="D33">
        <v>154291731</v>
      </c>
      <c r="F33">
        <v>7.56</v>
      </c>
      <c r="H33" t="s">
        <v>3</v>
      </c>
      <c r="J33" t="s">
        <v>16</v>
      </c>
      <c r="N33" t="s">
        <v>33</v>
      </c>
      <c r="O33" t="s">
        <v>35</v>
      </c>
    </row>
    <row r="34" spans="1:15" x14ac:dyDescent="0.4">
      <c r="M34" s="2">
        <v>29</v>
      </c>
      <c r="O34" t="s">
        <v>29</v>
      </c>
    </row>
    <row r="35" spans="1:15" x14ac:dyDescent="0.4">
      <c r="D35" s="5" t="s">
        <v>30</v>
      </c>
      <c r="F35">
        <f>SUM(F5:F34)</f>
        <v>315.14000000000004</v>
      </c>
    </row>
    <row r="38" spans="1:15" x14ac:dyDescent="0.4">
      <c r="A38" t="s">
        <v>26</v>
      </c>
    </row>
    <row r="40" spans="1:15" x14ac:dyDescent="0.4">
      <c r="B40" s="1">
        <v>73982001</v>
      </c>
      <c r="C40" s="1" t="s">
        <v>0</v>
      </c>
      <c r="D40">
        <v>192915779</v>
      </c>
      <c r="F40">
        <v>10.62</v>
      </c>
      <c r="H40" t="s">
        <v>8</v>
      </c>
      <c r="J40" t="s">
        <v>20</v>
      </c>
      <c r="N40" t="s">
        <v>34</v>
      </c>
      <c r="O40" t="s">
        <v>35</v>
      </c>
    </row>
    <row r="41" spans="1:15" x14ac:dyDescent="0.4">
      <c r="B41" s="1">
        <v>58797001</v>
      </c>
      <c r="C41" s="1" t="s">
        <v>0</v>
      </c>
      <c r="D41">
        <v>154283599</v>
      </c>
      <c r="F41">
        <v>14.62</v>
      </c>
      <c r="H41" t="s">
        <v>8</v>
      </c>
      <c r="J41" t="s">
        <v>8</v>
      </c>
      <c r="N41" t="s">
        <v>34</v>
      </c>
      <c r="O41" t="s">
        <v>35</v>
      </c>
    </row>
    <row r="42" spans="1:15" x14ac:dyDescent="0.4">
      <c r="B42" s="1">
        <v>65712001</v>
      </c>
      <c r="C42" s="1" t="s">
        <v>0</v>
      </c>
      <c r="D42">
        <v>154283396</v>
      </c>
      <c r="F42">
        <v>12.16</v>
      </c>
      <c r="H42" t="s">
        <v>6</v>
      </c>
      <c r="J42" t="s">
        <v>16</v>
      </c>
      <c r="N42" t="s">
        <v>33</v>
      </c>
      <c r="O42" t="s">
        <v>35</v>
      </c>
    </row>
    <row r="43" spans="1:15" x14ac:dyDescent="0.4">
      <c r="B43" s="1">
        <v>55880001</v>
      </c>
      <c r="C43" s="1" t="s">
        <v>0</v>
      </c>
      <c r="D43">
        <v>154285812</v>
      </c>
      <c r="F43">
        <v>19.53</v>
      </c>
      <c r="H43" t="s">
        <v>8</v>
      </c>
      <c r="J43" t="s">
        <v>8</v>
      </c>
      <c r="N43" t="s">
        <v>34</v>
      </c>
      <c r="O43" t="s">
        <v>35</v>
      </c>
    </row>
    <row r="44" spans="1:15" x14ac:dyDescent="0.4">
      <c r="B44" s="1">
        <v>79406001</v>
      </c>
      <c r="C44" s="1" t="s">
        <v>0</v>
      </c>
      <c r="D44">
        <v>154289765</v>
      </c>
      <c r="F44">
        <v>21.6</v>
      </c>
      <c r="H44" t="s">
        <v>8</v>
      </c>
      <c r="J44" t="s">
        <v>22</v>
      </c>
      <c r="N44" t="s">
        <v>33</v>
      </c>
      <c r="O44" t="s">
        <v>35</v>
      </c>
    </row>
    <row r="45" spans="1:15" x14ac:dyDescent="0.4">
      <c r="B45" s="1">
        <v>78565001</v>
      </c>
      <c r="C45" s="1" t="s">
        <v>0</v>
      </c>
      <c r="D45">
        <v>154284235</v>
      </c>
      <c r="F45">
        <v>4.34</v>
      </c>
      <c r="H45" t="s">
        <v>8</v>
      </c>
      <c r="J45" t="s">
        <v>22</v>
      </c>
      <c r="N45" t="s">
        <v>34</v>
      </c>
      <c r="O45" t="s">
        <v>35</v>
      </c>
    </row>
    <row r="46" spans="1:15" x14ac:dyDescent="0.4">
      <c r="B46" s="1">
        <v>33448001</v>
      </c>
      <c r="C46" s="1" t="s">
        <v>0</v>
      </c>
      <c r="D46">
        <v>154282824</v>
      </c>
      <c r="F46">
        <v>10.36</v>
      </c>
      <c r="H46" t="s">
        <v>8</v>
      </c>
      <c r="J46" t="s">
        <v>22</v>
      </c>
      <c r="N46" t="s">
        <v>33</v>
      </c>
      <c r="O46" t="s">
        <v>37</v>
      </c>
    </row>
    <row r="47" spans="1:15" x14ac:dyDescent="0.4">
      <c r="B47" s="1">
        <v>78606001</v>
      </c>
      <c r="C47" s="1" t="s">
        <v>0</v>
      </c>
      <c r="D47">
        <v>154289269</v>
      </c>
      <c r="F47">
        <v>6.12</v>
      </c>
      <c r="H47" t="s">
        <v>9</v>
      </c>
      <c r="J47" t="s">
        <v>23</v>
      </c>
      <c r="N47" t="s">
        <v>33</v>
      </c>
      <c r="O47" t="s">
        <v>37</v>
      </c>
    </row>
    <row r="48" spans="1:15" x14ac:dyDescent="0.4">
      <c r="B48" s="1">
        <v>76775002</v>
      </c>
      <c r="C48" s="1" t="s">
        <v>0</v>
      </c>
      <c r="D48">
        <v>154291929</v>
      </c>
      <c r="F48">
        <v>20.88</v>
      </c>
      <c r="H48" t="s">
        <v>6</v>
      </c>
      <c r="J48" t="s">
        <v>20</v>
      </c>
      <c r="N48" t="s">
        <v>34</v>
      </c>
      <c r="O48" t="s">
        <v>35</v>
      </c>
    </row>
    <row r="49" spans="2:15" x14ac:dyDescent="0.4">
      <c r="B49" s="1">
        <v>78573001</v>
      </c>
      <c r="C49" s="1" t="s">
        <v>0</v>
      </c>
      <c r="D49">
        <v>154286220</v>
      </c>
      <c r="F49">
        <v>4.2</v>
      </c>
      <c r="H49" t="s">
        <v>8</v>
      </c>
      <c r="J49" t="s">
        <v>20</v>
      </c>
      <c r="N49" t="s">
        <v>34</v>
      </c>
      <c r="O49" t="s">
        <v>36</v>
      </c>
    </row>
    <row r="50" spans="2:15" x14ac:dyDescent="0.4">
      <c r="B50" s="1">
        <v>79284001</v>
      </c>
      <c r="C50" s="1" t="s">
        <v>0</v>
      </c>
      <c r="D50">
        <v>154285017</v>
      </c>
      <c r="F50">
        <v>7.15</v>
      </c>
      <c r="H50" t="s">
        <v>8</v>
      </c>
      <c r="J50" t="s">
        <v>24</v>
      </c>
      <c r="N50" t="s">
        <v>33</v>
      </c>
      <c r="O50" t="s">
        <v>35</v>
      </c>
    </row>
    <row r="51" spans="2:15" x14ac:dyDescent="0.4">
      <c r="B51" s="1">
        <v>62499001</v>
      </c>
      <c r="C51" s="1" t="s">
        <v>0</v>
      </c>
      <c r="D51">
        <v>154284335</v>
      </c>
      <c r="F51">
        <v>4.8</v>
      </c>
      <c r="H51" t="s">
        <v>6</v>
      </c>
      <c r="J51" t="s">
        <v>16</v>
      </c>
      <c r="N51" t="s">
        <v>34</v>
      </c>
      <c r="O51" t="s">
        <v>35</v>
      </c>
    </row>
    <row r="52" spans="2:15" x14ac:dyDescent="0.4">
      <c r="B52" s="1">
        <v>56944001</v>
      </c>
      <c r="C52" s="1" t="s">
        <v>0</v>
      </c>
      <c r="D52">
        <v>154291593</v>
      </c>
      <c r="F52">
        <v>5.25</v>
      </c>
      <c r="H52" t="s">
        <v>9</v>
      </c>
      <c r="J52" t="s">
        <v>25</v>
      </c>
      <c r="N52" t="s">
        <v>34</v>
      </c>
      <c r="O52" t="s">
        <v>35</v>
      </c>
    </row>
    <row r="53" spans="2:15" x14ac:dyDescent="0.4">
      <c r="B53" s="1">
        <v>78479001</v>
      </c>
      <c r="C53" s="1" t="s">
        <v>0</v>
      </c>
      <c r="D53">
        <v>154287113</v>
      </c>
      <c r="F53">
        <v>14.76</v>
      </c>
      <c r="H53" t="s">
        <v>8</v>
      </c>
      <c r="J53" t="s">
        <v>8</v>
      </c>
      <c r="N53" t="s">
        <v>34</v>
      </c>
      <c r="O53" t="s">
        <v>35</v>
      </c>
    </row>
    <row r="54" spans="2:15" x14ac:dyDescent="0.4">
      <c r="B54" s="1">
        <v>63250001</v>
      </c>
      <c r="C54" s="1" t="s">
        <v>0</v>
      </c>
      <c r="D54">
        <v>154293460</v>
      </c>
      <c r="F54">
        <v>14.8</v>
      </c>
      <c r="H54" t="s">
        <v>6</v>
      </c>
      <c r="J54" t="s">
        <v>16</v>
      </c>
      <c r="N54" t="s">
        <v>34</v>
      </c>
      <c r="O54" t="s">
        <v>35</v>
      </c>
    </row>
    <row r="55" spans="2:15" x14ac:dyDescent="0.4">
      <c r="B55" s="1">
        <v>74299001</v>
      </c>
      <c r="C55" s="1" t="s">
        <v>0</v>
      </c>
      <c r="D55">
        <v>154295577</v>
      </c>
      <c r="F55">
        <v>4</v>
      </c>
      <c r="H55" t="s">
        <v>8</v>
      </c>
      <c r="J55" t="s">
        <v>8</v>
      </c>
      <c r="N55" t="s">
        <v>33</v>
      </c>
      <c r="O55" t="s">
        <v>35</v>
      </c>
    </row>
    <row r="56" spans="2:15" x14ac:dyDescent="0.4">
      <c r="B56" s="1">
        <v>63327001</v>
      </c>
      <c r="C56" s="1" t="s">
        <v>0</v>
      </c>
      <c r="D56">
        <v>154293713</v>
      </c>
      <c r="F56">
        <v>5</v>
      </c>
      <c r="H56" t="s">
        <v>6</v>
      </c>
      <c r="J56" t="s">
        <v>20</v>
      </c>
      <c r="N56" t="s">
        <v>33</v>
      </c>
      <c r="O56" t="s">
        <v>35</v>
      </c>
    </row>
    <row r="57" spans="2:15" x14ac:dyDescent="0.4">
      <c r="B57" s="1">
        <v>62642001</v>
      </c>
      <c r="C57" s="1" t="s">
        <v>0</v>
      </c>
      <c r="D57">
        <v>154289805</v>
      </c>
      <c r="F57">
        <v>16.28</v>
      </c>
      <c r="H57" t="s">
        <v>6</v>
      </c>
      <c r="J57" t="s">
        <v>16</v>
      </c>
      <c r="N57" t="s">
        <v>33</v>
      </c>
      <c r="O57" t="s">
        <v>35</v>
      </c>
    </row>
    <row r="58" spans="2:15" x14ac:dyDescent="0.4">
      <c r="B58" s="1">
        <v>77142001</v>
      </c>
      <c r="C58" s="1" t="s">
        <v>0</v>
      </c>
      <c r="D58">
        <v>154286219</v>
      </c>
      <c r="F58">
        <v>8.9</v>
      </c>
      <c r="H58" t="s">
        <v>8</v>
      </c>
      <c r="J58" t="s">
        <v>22</v>
      </c>
      <c r="N58" t="s">
        <v>34</v>
      </c>
      <c r="O58" t="s">
        <v>35</v>
      </c>
    </row>
    <row r="59" spans="2:15" x14ac:dyDescent="0.4">
      <c r="B59" s="1">
        <v>77801003</v>
      </c>
      <c r="C59" s="1" t="s">
        <v>0</v>
      </c>
      <c r="D59">
        <v>154293712</v>
      </c>
      <c r="F59">
        <v>10.24</v>
      </c>
      <c r="H59" t="s">
        <v>6</v>
      </c>
      <c r="J59" t="s">
        <v>16</v>
      </c>
      <c r="N59" t="s">
        <v>33</v>
      </c>
      <c r="O59" t="s">
        <v>35</v>
      </c>
    </row>
    <row r="60" spans="2:15" x14ac:dyDescent="0.4">
      <c r="B60" s="1">
        <v>73486001</v>
      </c>
      <c r="C60" s="1" t="s">
        <v>0</v>
      </c>
      <c r="D60">
        <v>154295416</v>
      </c>
      <c r="F60">
        <v>21.56</v>
      </c>
      <c r="H60" t="s">
        <v>8</v>
      </c>
      <c r="J60" t="s">
        <v>24</v>
      </c>
      <c r="N60" t="s">
        <v>34</v>
      </c>
      <c r="O60" t="s">
        <v>35</v>
      </c>
    </row>
    <row r="61" spans="2:15" x14ac:dyDescent="0.4">
      <c r="B61" s="1">
        <v>74412001</v>
      </c>
      <c r="C61" s="1" t="s">
        <v>0</v>
      </c>
      <c r="D61">
        <v>154284795</v>
      </c>
      <c r="F61">
        <v>8.1</v>
      </c>
      <c r="H61" t="s">
        <v>6</v>
      </c>
      <c r="J61" t="s">
        <v>20</v>
      </c>
      <c r="N61" t="s">
        <v>33</v>
      </c>
      <c r="O61" t="s">
        <v>35</v>
      </c>
    </row>
    <row r="62" spans="2:15" x14ac:dyDescent="0.4">
      <c r="B62" s="1">
        <v>75233002</v>
      </c>
      <c r="C62" s="1" t="s">
        <v>0</v>
      </c>
      <c r="D62">
        <v>154287112</v>
      </c>
      <c r="F62">
        <v>5.2</v>
      </c>
      <c r="H62" t="s">
        <v>6</v>
      </c>
      <c r="J62" t="s">
        <v>16</v>
      </c>
      <c r="N62" t="s">
        <v>34</v>
      </c>
      <c r="O62" t="s">
        <v>35</v>
      </c>
    </row>
    <row r="63" spans="2:15" x14ac:dyDescent="0.4">
      <c r="B63" s="1">
        <v>78841001</v>
      </c>
      <c r="C63" s="1" t="s">
        <v>0</v>
      </c>
      <c r="D63">
        <v>154286341</v>
      </c>
      <c r="F63">
        <v>5.85</v>
      </c>
      <c r="H63" t="s">
        <v>8</v>
      </c>
      <c r="J63" t="s">
        <v>22</v>
      </c>
      <c r="N63" t="s">
        <v>33</v>
      </c>
      <c r="O63" t="s">
        <v>35</v>
      </c>
    </row>
    <row r="64" spans="2:15" x14ac:dyDescent="0.4">
      <c r="B64" s="1">
        <v>80518001</v>
      </c>
      <c r="C64" s="1" t="s">
        <v>0</v>
      </c>
      <c r="D64">
        <v>154284990</v>
      </c>
      <c r="F64">
        <v>6.16</v>
      </c>
      <c r="H64" t="s">
        <v>8</v>
      </c>
      <c r="J64" t="s">
        <v>22</v>
      </c>
      <c r="N64" t="s">
        <v>34</v>
      </c>
      <c r="O64" t="s">
        <v>35</v>
      </c>
    </row>
    <row r="65" spans="1:15" x14ac:dyDescent="0.4">
      <c r="B65" s="1">
        <v>80255001</v>
      </c>
      <c r="C65" s="1" t="s">
        <v>0</v>
      </c>
      <c r="D65">
        <v>192915781</v>
      </c>
      <c r="F65">
        <v>23.65</v>
      </c>
      <c r="H65" t="s">
        <v>8</v>
      </c>
      <c r="J65" t="s">
        <v>22</v>
      </c>
      <c r="N65" t="s">
        <v>34</v>
      </c>
      <c r="O65" t="s">
        <v>35</v>
      </c>
    </row>
    <row r="66" spans="1:15" x14ac:dyDescent="0.4">
      <c r="B66" s="1">
        <v>79897001</v>
      </c>
      <c r="C66" s="1" t="s">
        <v>0</v>
      </c>
      <c r="D66">
        <v>154293036</v>
      </c>
      <c r="F66">
        <v>7.25</v>
      </c>
      <c r="H66" t="s">
        <v>8</v>
      </c>
      <c r="J66" t="s">
        <v>22</v>
      </c>
      <c r="M66" s="2">
        <v>27</v>
      </c>
      <c r="N66" t="s">
        <v>34</v>
      </c>
      <c r="O66" t="s">
        <v>35</v>
      </c>
    </row>
    <row r="68" spans="1:15" x14ac:dyDescent="0.4">
      <c r="D68" s="1" t="s">
        <v>30</v>
      </c>
      <c r="F68">
        <f>SUM(F40:F67)</f>
        <v>293.38000000000005</v>
      </c>
      <c r="M68" s="2">
        <f>SUM(M33:M67)</f>
        <v>56</v>
      </c>
    </row>
    <row r="71" spans="1:15" x14ac:dyDescent="0.4">
      <c r="D71" t="s">
        <v>31</v>
      </c>
      <c r="F71">
        <f>SUM(F35,F68)</f>
        <v>608.5200000000001</v>
      </c>
    </row>
    <row r="73" spans="1:15" x14ac:dyDescent="0.4">
      <c r="A73" t="s">
        <v>43</v>
      </c>
      <c r="B73" t="s">
        <v>44</v>
      </c>
      <c r="C73" t="s">
        <v>45</v>
      </c>
      <c r="D73" t="s">
        <v>46</v>
      </c>
      <c r="E73" t="s">
        <v>47</v>
      </c>
      <c r="H73" s="13" t="s">
        <v>50</v>
      </c>
    </row>
    <row r="74" spans="1:15" x14ac:dyDescent="0.4">
      <c r="A74" t="s">
        <v>48</v>
      </c>
      <c r="B74" t="s">
        <v>30</v>
      </c>
      <c r="C74" s="12">
        <v>76122.882899999997</v>
      </c>
      <c r="D74" t="s">
        <v>49</v>
      </c>
      <c r="E74" s="15">
        <f t="shared" ref="E74" si="0">C74*0.01</f>
        <v>761.22882900000002</v>
      </c>
      <c r="F74" s="15"/>
      <c r="H74" s="14">
        <f>F71/E74</f>
        <v>0.79939168988041587</v>
      </c>
    </row>
  </sheetData>
  <sortState xmlns:xlrd2="http://schemas.microsoft.com/office/spreadsheetml/2017/richdata2" ref="A2:D14">
    <sortCondition ref="A2:A14"/>
  </sortState>
  <mergeCells count="1">
    <mergeCell ref="E74:F74"/>
  </mergeCells>
  <printOptions gridLines="1"/>
  <pageMargins left="0.7" right="0.7" top="0.75" bottom="0.75" header="0.3" footer="0.3"/>
  <pageSetup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 Skaggs</dc:creator>
  <cp:lastModifiedBy>Heather Temple</cp:lastModifiedBy>
  <cp:lastPrinted>2026-07-08T14:10:07Z</cp:lastPrinted>
  <dcterms:created xsi:type="dcterms:W3CDTF">2020-04-24T19:52:05Z</dcterms:created>
  <dcterms:modified xsi:type="dcterms:W3CDTF">2026-09-10T17:34:37Z</dcterms:modified>
</cp:coreProperties>
</file>