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u-19\home\Katelyn.Brown\Damon\"/>
    </mc:Choice>
  </mc:AlternateContent>
  <xr:revisionPtr revIDLastSave="0" documentId="14_{43E5F81D-D2F7-4551-9DA3-618B322957C6}" xr6:coauthVersionLast="36" xr6:coauthVersionMax="36" xr10:uidLastSave="{00000000-0000-0000-0000-000000000000}"/>
  <bookViews>
    <workbookView xWindow="0" yWindow="0" windowWidth="14380" windowHeight="4070" xr2:uid="{20651A1D-651E-454C-899A-BE724AB5B656}"/>
  </bookViews>
  <sheets>
    <sheet name="Q8 Respo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B17" i="1"/>
  <c r="C6" i="1"/>
  <c r="C11" i="1" s="1"/>
  <c r="B6" i="1"/>
  <c r="B11" i="1" s="1"/>
  <c r="D21" i="1"/>
  <c r="D22" i="1" s="1"/>
  <c r="D17" i="1"/>
  <c r="D6" i="1"/>
  <c r="D11" i="1" s="1"/>
  <c r="D24" i="1" l="1"/>
  <c r="D26" i="1" s="1"/>
  <c r="C21" i="1" l="1"/>
  <c r="B21" i="1"/>
  <c r="C22" i="1" l="1"/>
  <c r="C24" i="1" s="1"/>
  <c r="C26" i="1" s="1"/>
  <c r="B22" i="1"/>
  <c r="B24" i="1" s="1"/>
  <c r="B26" i="1" s="1"/>
</calcChain>
</file>

<file path=xl/sharedStrings.xml><?xml version="1.0" encoding="utf-8"?>
<sst xmlns="http://schemas.openxmlformats.org/spreadsheetml/2006/main" count="20" uniqueCount="20">
  <si>
    <t>Total Debt Service Expense</t>
  </si>
  <si>
    <t>Principal Payments on Bonds</t>
  </si>
  <si>
    <t>Interest on Long-Term Debt</t>
  </si>
  <si>
    <t>Operating Income</t>
  </si>
  <si>
    <t>(Operating Expenses, including Depr)</t>
  </si>
  <si>
    <t>Other Income</t>
  </si>
  <si>
    <t>Gain on Disposal of Capital Assets</t>
  </si>
  <si>
    <t>Available Revenue</t>
  </si>
  <si>
    <t>Operating Revenues</t>
  </si>
  <si>
    <t>Non-Operating Revenues (Expenses)</t>
  </si>
  <si>
    <t>Interest Income</t>
  </si>
  <si>
    <t>Principal Payment on Note</t>
  </si>
  <si>
    <t>Total Debt Service Expense for New Bonds</t>
  </si>
  <si>
    <t>Principal Payments on new $4.9M Bonds</t>
  </si>
  <si>
    <t>Interest on new $4.9M Bonds</t>
  </si>
  <si>
    <t>Total Debt Service Coverage</t>
  </si>
  <si>
    <t>Excel Question 8 - Future Debt Service Coverage for $4.9M Bonds</t>
  </si>
  <si>
    <t>Total Debt Service Expense on Existing Debt</t>
  </si>
  <si>
    <t>Existing Debt</t>
  </si>
  <si>
    <t>New $4.9M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</si>
</sst>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3" fontId="0" fillId="0" borderId="0" xfId="0" applyNumberFormat="1"/>
    <xf numFmtId="3" fontId="0" fillId="0" borderId="1" xfId="0" applyNumberFormat="1" applyBorder="1"/>
    <xf numFmtId="41" fontId="0" fillId="0" borderId="1" xfId="1" applyNumberFormat="1" applyFont="1" applyFill="1" applyBorder="1"/>
    <xf numFmtId="2" fontId="2" fillId="0" borderId="0" xfId="0" applyNumberFormat="1" applyFont="1"/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0" fillId="0" borderId="1" xfId="0" applyFill="1" applyBorder="1" applyAlignment="1">
      <alignment horizontal="left" indent="1"/>
    </xf>
    <xf numFmtId="0" fontId="4" fillId="0" borderId="0" xfId="0" applyFont="1" applyAlignment="1">
      <alignment horizontal="center"/>
    </xf>
  </cellXfs>
  <cellStyles count="3">
    <cellStyle name="Comma" xfId="1" builtinId="3"/>
    <cellStyle name="Comma 2" xfId="2" xr:uid="{46675BDA-612B-4AE8-AEB4-5F05F1E0982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0B67-A358-4A6A-BE93-ADF33747EE45}">
  <dimension ref="A1:D26"/>
  <sheetViews>
    <sheetView tabSelected="1" topLeftCell="A13" workbookViewId="0">
      <selection activeCell="D27" sqref="D27"/>
    </sheetView>
  </sheetViews>
  <sheetFormatPr defaultRowHeight="14.5" x14ac:dyDescent="0.35"/>
  <cols>
    <col min="1" max="1" width="37.90625" bestFit="1" customWidth="1"/>
    <col min="2" max="4" width="11.6328125" bestFit="1" customWidth="1"/>
  </cols>
  <sheetData>
    <row r="1" spans="1:4" ht="18.5" x14ac:dyDescent="0.45">
      <c r="A1" s="17" t="s">
        <v>16</v>
      </c>
      <c r="B1" s="17"/>
      <c r="C1" s="17"/>
      <c r="D1" s="17"/>
    </row>
    <row r="2" spans="1:4" x14ac:dyDescent="0.35">
      <c r="A2" s="4"/>
    </row>
    <row r="3" spans="1:4" x14ac:dyDescent="0.35">
      <c r="B3" s="7">
        <v>2023</v>
      </c>
      <c r="C3" s="7">
        <v>2024</v>
      </c>
      <c r="D3" s="7">
        <v>2025</v>
      </c>
    </row>
    <row r="4" spans="1:4" x14ac:dyDescent="0.35">
      <c r="A4" t="s">
        <v>8</v>
      </c>
      <c r="B4" s="10">
        <v>15317055</v>
      </c>
      <c r="C4" s="10">
        <v>15470226</v>
      </c>
      <c r="D4" s="10">
        <v>15624928</v>
      </c>
    </row>
    <row r="5" spans="1:4" x14ac:dyDescent="0.35">
      <c r="A5" s="2" t="s">
        <v>4</v>
      </c>
      <c r="B5" s="12">
        <v>-13552238</v>
      </c>
      <c r="C5" s="12">
        <v>-13823283</v>
      </c>
      <c r="D5" s="12">
        <v>-14099748</v>
      </c>
    </row>
    <row r="6" spans="1:4" x14ac:dyDescent="0.35">
      <c r="A6" t="s">
        <v>3</v>
      </c>
      <c r="B6" s="10">
        <f>SUM(B4:B5)</f>
        <v>1764817</v>
      </c>
      <c r="C6" s="10">
        <f>SUM(C4:C5)</f>
        <v>1646943</v>
      </c>
      <c r="D6" s="10">
        <f>SUM(D4:D5)</f>
        <v>1525180</v>
      </c>
    </row>
    <row r="7" spans="1:4" x14ac:dyDescent="0.35">
      <c r="A7" s="5" t="s">
        <v>9</v>
      </c>
      <c r="B7" s="10"/>
      <c r="C7" s="10"/>
    </row>
    <row r="8" spans="1:4" x14ac:dyDescent="0.35">
      <c r="A8" s="6" t="s">
        <v>10</v>
      </c>
      <c r="B8" s="10">
        <v>773152</v>
      </c>
      <c r="C8" s="10">
        <v>773152</v>
      </c>
      <c r="D8" s="10">
        <v>773152</v>
      </c>
    </row>
    <row r="9" spans="1:4" x14ac:dyDescent="0.35">
      <c r="A9" s="6" t="s">
        <v>5</v>
      </c>
      <c r="B9" s="10">
        <v>281690</v>
      </c>
      <c r="C9" s="10">
        <v>281690</v>
      </c>
      <c r="D9" s="10">
        <v>281690</v>
      </c>
    </row>
    <row r="10" spans="1:4" x14ac:dyDescent="0.35">
      <c r="A10" s="16" t="s">
        <v>6</v>
      </c>
      <c r="B10" s="11">
        <v>42729</v>
      </c>
      <c r="C10" s="11">
        <v>42729</v>
      </c>
      <c r="D10" s="11">
        <v>42729</v>
      </c>
    </row>
    <row r="11" spans="1:4" x14ac:dyDescent="0.35">
      <c r="A11" s="3" t="s">
        <v>7</v>
      </c>
      <c r="B11" s="10">
        <f>SUM(B6:B10)</f>
        <v>2862388</v>
      </c>
      <c r="C11" s="10">
        <f>SUM(C6:C10)</f>
        <v>2744514</v>
      </c>
      <c r="D11" s="10">
        <f>SUM(D6:D10)</f>
        <v>2622751</v>
      </c>
    </row>
    <row r="12" spans="1:4" x14ac:dyDescent="0.35">
      <c r="A12" s="3"/>
      <c r="B12" s="10"/>
      <c r="C12" s="10"/>
      <c r="D12" s="10"/>
    </row>
    <row r="13" spans="1:4" x14ac:dyDescent="0.35">
      <c r="A13" s="15" t="s">
        <v>18</v>
      </c>
      <c r="B13" s="10"/>
      <c r="C13" s="10"/>
    </row>
    <row r="14" spans="1:4" x14ac:dyDescent="0.35">
      <c r="A14" t="s">
        <v>1</v>
      </c>
      <c r="B14" s="10">
        <v>1056500</v>
      </c>
      <c r="C14" s="10">
        <v>1108000</v>
      </c>
      <c r="D14" s="10">
        <v>1139500</v>
      </c>
    </row>
    <row r="15" spans="1:4" x14ac:dyDescent="0.35">
      <c r="A15" t="s">
        <v>11</v>
      </c>
      <c r="B15" s="10">
        <v>289022</v>
      </c>
      <c r="C15" s="10">
        <v>296956</v>
      </c>
      <c r="D15" s="10">
        <v>305108</v>
      </c>
    </row>
    <row r="16" spans="1:4" x14ac:dyDescent="0.35">
      <c r="A16" s="2" t="s">
        <v>2</v>
      </c>
      <c r="B16" s="11">
        <v>519170</v>
      </c>
      <c r="C16" s="11">
        <v>478107</v>
      </c>
      <c r="D16" s="11">
        <v>435031</v>
      </c>
    </row>
    <row r="17" spans="1:4" x14ac:dyDescent="0.35">
      <c r="A17" s="1" t="s">
        <v>17</v>
      </c>
      <c r="B17" s="10">
        <f>SUM(B14:B16)</f>
        <v>1864692</v>
      </c>
      <c r="C17" s="10">
        <f>SUM(C14:C16)</f>
        <v>1883063</v>
      </c>
      <c r="D17" s="10">
        <f>SUM(D14:D16)</f>
        <v>1879639</v>
      </c>
    </row>
    <row r="18" spans="1:4" x14ac:dyDescent="0.35">
      <c r="A18" s="1"/>
      <c r="B18" s="10"/>
      <c r="C18" s="10"/>
      <c r="D18" s="10"/>
    </row>
    <row r="19" spans="1:4" x14ac:dyDescent="0.35">
      <c r="A19" s="14" t="s">
        <v>19</v>
      </c>
    </row>
    <row r="20" spans="1:4" x14ac:dyDescent="0.35">
      <c r="A20" s="8" t="s">
        <v>13</v>
      </c>
      <c r="B20" s="10">
        <v>135000</v>
      </c>
      <c r="C20" s="10">
        <v>135000</v>
      </c>
      <c r="D20" s="10">
        <v>135000</v>
      </c>
    </row>
    <row r="21" spans="1:4" x14ac:dyDescent="0.35">
      <c r="A21" s="9" t="s">
        <v>14</v>
      </c>
      <c r="B21" s="11">
        <f>40941+40644</f>
        <v>81585</v>
      </c>
      <c r="C21" s="11">
        <f>40644+40326.75</f>
        <v>80970.75</v>
      </c>
      <c r="D21" s="11">
        <f>40326.75+39989.25</f>
        <v>80316</v>
      </c>
    </row>
    <row r="22" spans="1:4" x14ac:dyDescent="0.35">
      <c r="A22" s="3" t="s">
        <v>12</v>
      </c>
      <c r="B22" s="10">
        <f>SUM(B20:B21)</f>
        <v>216585</v>
      </c>
      <c r="C22" s="10">
        <f>SUM(C20:C21)</f>
        <v>215970.75</v>
      </c>
      <c r="D22" s="10">
        <f>SUM(D20:D21)</f>
        <v>215316</v>
      </c>
    </row>
    <row r="24" spans="1:4" x14ac:dyDescent="0.35">
      <c r="A24" s="1" t="s">
        <v>0</v>
      </c>
      <c r="B24" s="10">
        <f>B17+B22</f>
        <v>2081277</v>
      </c>
      <c r="C24" s="10">
        <f>C17+C22</f>
        <v>2099033.75</v>
      </c>
      <c r="D24" s="10">
        <f>D17+D22</f>
        <v>2094955</v>
      </c>
    </row>
    <row r="26" spans="1:4" x14ac:dyDescent="0.35">
      <c r="A26" s="1" t="s">
        <v>15</v>
      </c>
      <c r="B26" s="13">
        <f>B11/B24</f>
        <v>1.3753037197835751</v>
      </c>
      <c r="C26" s="13">
        <f>C11/C24</f>
        <v>1.3075130402262469</v>
      </c>
      <c r="D26" s="13">
        <f>D11/D24</f>
        <v>1.2519366764441242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Q8 Response</vt:lpstr>
    </vt:vector>
  </TitlesOfParts>
  <Company>Stoll Keenon Ogden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</dc:creator>
  <cp:lastModifiedBy>SKO</cp:lastModifiedBy>
  <dcterms:created xsi:type="dcterms:W3CDTF">2020-09-25T13:32:11Z</dcterms:created>
  <dcterms:modified xsi:type="dcterms:W3CDTF">2020-10-02T12:38:20Z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