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415" windowHeight="127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6" i="1"/>
  <c r="D36"/>
  <c r="F35"/>
  <c r="F34"/>
  <c r="D31"/>
  <c r="F31" s="1"/>
  <c r="E30"/>
  <c r="E32" s="1"/>
  <c r="D27"/>
  <c r="F27" s="1"/>
  <c r="E26"/>
  <c r="E28" s="1"/>
  <c r="E18"/>
  <c r="D18"/>
  <c r="F17"/>
  <c r="F16"/>
  <c r="D14"/>
  <c r="F13"/>
  <c r="E12"/>
  <c r="E14" s="1"/>
  <c r="D10"/>
  <c r="F9"/>
  <c r="E8"/>
  <c r="E10" s="1"/>
  <c r="F18" l="1"/>
  <c r="D28"/>
  <c r="D38" s="1"/>
  <c r="D32"/>
  <c r="E20"/>
  <c r="E38"/>
  <c r="D20"/>
  <c r="F36"/>
  <c r="F8"/>
  <c r="F10" s="1"/>
  <c r="F12"/>
  <c r="F14" s="1"/>
  <c r="F20" s="1"/>
  <c r="F30"/>
  <c r="F32" s="1"/>
  <c r="F26"/>
  <c r="F28" s="1"/>
  <c r="F38" l="1"/>
</calcChain>
</file>

<file path=xl/sharedStrings.xml><?xml version="1.0" encoding="utf-8"?>
<sst xmlns="http://schemas.openxmlformats.org/spreadsheetml/2006/main" count="42" uniqueCount="17">
  <si>
    <t>Account</t>
  </si>
  <si>
    <t>Category of Expense</t>
  </si>
  <si>
    <t>Test Year Total</t>
  </si>
  <si>
    <t>Adjustment</t>
  </si>
  <si>
    <t>Proforma</t>
  </si>
  <si>
    <t>620-5</t>
  </si>
  <si>
    <t>Shared Expense</t>
  </si>
  <si>
    <t xml:space="preserve"> </t>
  </si>
  <si>
    <t>Unshared Expense</t>
  </si>
  <si>
    <t>Subtotal</t>
  </si>
  <si>
    <t>620-7</t>
  </si>
  <si>
    <t>621-7</t>
  </si>
  <si>
    <t>TOTAL MATERIALS AND SUPPLIES</t>
  </si>
  <si>
    <t>Southeast Daviess County Water District</t>
  </si>
  <si>
    <t>West Daviess County Water District</t>
  </si>
  <si>
    <t>PROFORMA MATERIALS AND SUPPLIES EXPENSE AND CORRECTED ADJUSTMENTS</t>
  </si>
  <si>
    <t>Southeast and West Daviess County Water Districts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</si>
</sst>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2" applyNumberFormat="1" applyFont="1"/>
    <xf numFmtId="164" fontId="0" fillId="0" borderId="0" xfId="2" applyNumberFormat="1" applyFont="1" applyBorder="1"/>
    <xf numFmtId="165" fontId="0" fillId="0" borderId="1" xfId="1" applyNumberFormat="1" applyFont="1" applyBorder="1"/>
    <xf numFmtId="165" fontId="0" fillId="0" borderId="0" xfId="1" applyNumberFormat="1" applyFont="1"/>
    <xf numFmtId="44" fontId="0" fillId="0" borderId="0" xfId="2" applyFont="1"/>
    <xf numFmtId="0" fontId="4" fillId="0" borderId="0" xfId="0" applyFont="1" applyAlignment="1">
      <alignment horizontal="center"/>
    </xf>
    <xf numFmtId="0" fontId="2" fillId="0" borderId="0" xfId="0" applyFont="1"/>
    <xf numFmtId="164" fontId="2" fillId="0" borderId="0" xfId="2" applyNumberFormat="1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3" fontId="4" fillId="0" borderId="1" xfId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>
      <selection activeCell="A3" sqref="A3"/>
    </sheetView>
  </sheetViews>
  <sheetFormatPr defaultRowHeight="15"/>
  <cols>
    <col min="3" max="3" width="21.42578125" customWidth="1"/>
    <col min="4" max="4" width="17.28515625" customWidth="1"/>
    <col min="5" max="6" width="12.7109375" customWidth="1"/>
  </cols>
  <sheetData>
    <row r="1" spans="1:9" ht="15.75">
      <c r="A1" s="11" t="s">
        <v>15</v>
      </c>
      <c r="B1" s="11"/>
      <c r="C1" s="11"/>
      <c r="D1" s="11"/>
      <c r="E1" s="11"/>
      <c r="F1" s="11"/>
      <c r="G1" s="11"/>
    </row>
    <row r="2" spans="1:9" ht="15.75">
      <c r="A2" s="8" t="s">
        <v>16</v>
      </c>
      <c r="B2" s="8"/>
      <c r="C2" s="8"/>
      <c r="D2" s="8"/>
      <c r="E2" s="8"/>
      <c r="F2" s="8"/>
      <c r="G2" s="8"/>
      <c r="H2" s="14"/>
      <c r="I2" s="14"/>
    </row>
    <row r="5" spans="1:9" ht="15.75">
      <c r="B5" s="12" t="s">
        <v>13</v>
      </c>
      <c r="C5" s="12"/>
      <c r="D5" s="12"/>
      <c r="E5" s="12"/>
      <c r="F5" s="12"/>
    </row>
    <row r="7" spans="1:9"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</row>
    <row r="8" spans="1:9">
      <c r="B8" s="2" t="s">
        <v>5</v>
      </c>
      <c r="C8" t="s">
        <v>6</v>
      </c>
      <c r="D8" s="3">
        <v>4944</v>
      </c>
      <c r="E8" s="4">
        <f>+D8/0.55*0.5871-D8</f>
        <v>333.49527272727209</v>
      </c>
      <c r="F8" s="3">
        <f>+D8+E8</f>
        <v>5277.4952727272721</v>
      </c>
    </row>
    <row r="9" spans="1:9">
      <c r="B9" s="2" t="s">
        <v>7</v>
      </c>
      <c r="C9" t="s">
        <v>8</v>
      </c>
      <c r="D9" s="5">
        <v>113465</v>
      </c>
      <c r="E9" s="5"/>
      <c r="F9" s="5">
        <f>+D9+E9</f>
        <v>113465</v>
      </c>
    </row>
    <row r="10" spans="1:9">
      <c r="B10" s="2"/>
      <c r="C10" t="s">
        <v>9</v>
      </c>
      <c r="D10" s="6">
        <f>+D8+D9</f>
        <v>118409</v>
      </c>
      <c r="E10" s="6">
        <f t="shared" ref="E10:F10" si="0">+E8+E9</f>
        <v>333.49527272727209</v>
      </c>
      <c r="F10" s="6">
        <f t="shared" si="0"/>
        <v>118742.49527272728</v>
      </c>
    </row>
    <row r="11" spans="1:9" ht="6.95" customHeight="1">
      <c r="B11" s="2"/>
    </row>
    <row r="12" spans="1:9">
      <c r="B12" s="2" t="s">
        <v>10</v>
      </c>
      <c r="C12" t="s">
        <v>6</v>
      </c>
      <c r="D12" s="3">
        <v>5235</v>
      </c>
      <c r="E12" s="4">
        <f>+D12/0.55*0.5871-D12</f>
        <v>353.12454545454511</v>
      </c>
      <c r="F12" s="3">
        <f>+D12+E12</f>
        <v>5588.1245454545451</v>
      </c>
    </row>
    <row r="13" spans="1:9">
      <c r="B13" s="2"/>
      <c r="C13" t="s">
        <v>8</v>
      </c>
      <c r="D13" s="5">
        <v>32926</v>
      </c>
      <c r="E13" s="5"/>
      <c r="F13" s="5">
        <f>+D13+E13</f>
        <v>32926</v>
      </c>
    </row>
    <row r="14" spans="1:9">
      <c r="B14" s="2"/>
      <c r="C14" t="s">
        <v>9</v>
      </c>
      <c r="D14" s="6">
        <f>+D12+D13</f>
        <v>38161</v>
      </c>
      <c r="E14" s="6">
        <f t="shared" ref="E14:F14" si="1">+E12+E13</f>
        <v>353.12454545454511</v>
      </c>
      <c r="F14" s="6">
        <f t="shared" si="1"/>
        <v>38514.124545454542</v>
      </c>
    </row>
    <row r="15" spans="1:9" ht="6.95" customHeight="1">
      <c r="B15" s="2"/>
    </row>
    <row r="16" spans="1:9">
      <c r="B16" s="2" t="s">
        <v>11</v>
      </c>
      <c r="C16" t="s">
        <v>6</v>
      </c>
      <c r="D16" s="7">
        <v>0</v>
      </c>
      <c r="E16" s="7"/>
      <c r="F16" s="7">
        <f>+D16+E16</f>
        <v>0</v>
      </c>
    </row>
    <row r="17" spans="2:6">
      <c r="C17" t="s">
        <v>8</v>
      </c>
      <c r="D17" s="5">
        <v>10284</v>
      </c>
      <c r="E17" s="5"/>
      <c r="F17" s="5">
        <f>+D17+E17</f>
        <v>10284</v>
      </c>
    </row>
    <row r="18" spans="2:6">
      <c r="C18" t="s">
        <v>9</v>
      </c>
      <c r="D18" s="6">
        <f>+D16+D17</f>
        <v>10284</v>
      </c>
      <c r="E18" s="6">
        <f t="shared" ref="E18:F18" si="2">+E16+E17</f>
        <v>0</v>
      </c>
      <c r="F18" s="6">
        <f t="shared" si="2"/>
        <v>10284</v>
      </c>
    </row>
    <row r="20" spans="2:6">
      <c r="B20" s="9" t="s">
        <v>12</v>
      </c>
      <c r="C20" s="9"/>
      <c r="D20" s="10">
        <f>+D10+D14+D18</f>
        <v>166854</v>
      </c>
      <c r="E20" s="10">
        <f t="shared" ref="E20:F20" si="3">+E10+E14+E18</f>
        <v>686.61981818181721</v>
      </c>
      <c r="F20" s="10">
        <f t="shared" si="3"/>
        <v>167540.61981818182</v>
      </c>
    </row>
    <row r="23" spans="2:6" ht="15.75">
      <c r="B23" s="13" t="s">
        <v>14</v>
      </c>
      <c r="C23" s="13"/>
      <c r="D23" s="13"/>
      <c r="E23" s="13"/>
      <c r="F23" s="13"/>
    </row>
    <row r="25" spans="2:6">
      <c r="B25" s="1" t="s">
        <v>0</v>
      </c>
      <c r="C25" s="1" t="s">
        <v>1</v>
      </c>
      <c r="D25" s="1" t="s">
        <v>2</v>
      </c>
      <c r="E25" s="1" t="s">
        <v>3</v>
      </c>
      <c r="F25" s="1" t="s">
        <v>4</v>
      </c>
    </row>
    <row r="26" spans="2:6">
      <c r="B26" s="2" t="s">
        <v>5</v>
      </c>
      <c r="C26" t="s">
        <v>6</v>
      </c>
      <c r="D26" s="3">
        <v>4045</v>
      </c>
      <c r="E26" s="4">
        <f>+D26/0.45*0.4129-D26</f>
        <v>-333.48777777777786</v>
      </c>
      <c r="F26" s="3">
        <f>+D26+E26</f>
        <v>3711.5122222222221</v>
      </c>
    </row>
    <row r="27" spans="2:6">
      <c r="B27" s="2" t="s">
        <v>7</v>
      </c>
      <c r="C27" t="s">
        <v>8</v>
      </c>
      <c r="D27" s="5">
        <f>55545.7-4045</f>
        <v>51500.7</v>
      </c>
      <c r="E27" s="5"/>
      <c r="F27" s="5">
        <f>+D27+E27</f>
        <v>51500.7</v>
      </c>
    </row>
    <row r="28" spans="2:6">
      <c r="B28" s="2"/>
      <c r="C28" t="s">
        <v>9</v>
      </c>
      <c r="D28" s="6">
        <f>+D26+D27</f>
        <v>55545.7</v>
      </c>
      <c r="E28" s="6">
        <f t="shared" ref="E28:F28" si="4">+E26+E27</f>
        <v>-333.48777777777786</v>
      </c>
      <c r="F28" s="6">
        <f t="shared" si="4"/>
        <v>55212.212222222217</v>
      </c>
    </row>
    <row r="29" spans="2:6" ht="6.95" customHeight="1">
      <c r="B29" s="2"/>
    </row>
    <row r="30" spans="2:6">
      <c r="B30" s="2" t="s">
        <v>10</v>
      </c>
      <c r="C30" t="s">
        <v>6</v>
      </c>
      <c r="D30" s="3">
        <v>4283</v>
      </c>
      <c r="E30" s="4">
        <f>+D30/0.45*0.4129-D30</f>
        <v>-353.10955555555574</v>
      </c>
      <c r="F30" s="3">
        <f>+D30+E30</f>
        <v>3929.8904444444443</v>
      </c>
    </row>
    <row r="31" spans="2:6">
      <c r="B31" s="2"/>
      <c r="C31" t="s">
        <v>8</v>
      </c>
      <c r="D31" s="5">
        <f>29584.41-4283</f>
        <v>25301.41</v>
      </c>
      <c r="E31" s="5"/>
      <c r="F31" s="5">
        <f>+D31+E31</f>
        <v>25301.41</v>
      </c>
    </row>
    <row r="32" spans="2:6">
      <c r="B32" s="2"/>
      <c r="C32" t="s">
        <v>9</v>
      </c>
      <c r="D32" s="6">
        <f>+D30+D31</f>
        <v>29584.41</v>
      </c>
      <c r="E32" s="6">
        <f t="shared" ref="E32:F32" si="5">+E30+E31</f>
        <v>-353.10955555555574</v>
      </c>
      <c r="F32" s="6">
        <f t="shared" si="5"/>
        <v>29231.300444444445</v>
      </c>
    </row>
    <row r="33" spans="2:6" ht="6.95" customHeight="1">
      <c r="B33" s="2"/>
    </row>
    <row r="34" spans="2:6">
      <c r="B34" s="2" t="s">
        <v>11</v>
      </c>
      <c r="C34" t="s">
        <v>6</v>
      </c>
      <c r="D34" s="7">
        <v>0</v>
      </c>
      <c r="E34" s="7"/>
      <c r="F34" s="7">
        <f>+D34+E34</f>
        <v>0</v>
      </c>
    </row>
    <row r="35" spans="2:6">
      <c r="C35" t="s">
        <v>8</v>
      </c>
      <c r="D35" s="5">
        <v>7571.55</v>
      </c>
      <c r="E35" s="5"/>
      <c r="F35" s="5">
        <f>+D35+E35</f>
        <v>7571.55</v>
      </c>
    </row>
    <row r="36" spans="2:6">
      <c r="C36" t="s">
        <v>9</v>
      </c>
      <c r="D36" s="6">
        <f>+D34+D35</f>
        <v>7571.55</v>
      </c>
      <c r="E36" s="6">
        <f t="shared" ref="E36:F36" si="6">+E34+E35</f>
        <v>0</v>
      </c>
      <c r="F36" s="6">
        <f t="shared" si="6"/>
        <v>7571.55</v>
      </c>
    </row>
    <row r="38" spans="2:6">
      <c r="B38" s="9" t="s">
        <v>12</v>
      </c>
      <c r="C38" s="9"/>
      <c r="D38" s="10">
        <f>+D28+D32+D36</f>
        <v>92701.66</v>
      </c>
      <c r="E38" s="10">
        <f t="shared" ref="E38:F38" si="7">+E28+E32+E36</f>
        <v>-686.59733333333361</v>
      </c>
      <c r="F38" s="10">
        <f t="shared" si="7"/>
        <v>92015.062666666665</v>
      </c>
    </row>
  </sheetData>
  <mergeCells count="4">
    <mergeCell ref="B5:F5"/>
    <mergeCell ref="B23:F23"/>
    <mergeCell ref="A1:G1"/>
    <mergeCell ref="A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Vilines</dc:creator>
  <cp:lastModifiedBy>Alan Vilines</cp:lastModifiedBy>
  <dcterms:created xsi:type="dcterms:W3CDTF">2020-11-26T12:18:01Z</dcterms:created>
  <dcterms:modified xsi:type="dcterms:W3CDTF">2020-11-26T12:46:09Z</dcterms:modified>
</cp:coreProperties>
</file>