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Internal\01_Regulatory Services\02_Cases\2020 Cases\01 2020-00174 Base Rate Case\07_Discovery\Staff\Set 02\2_8\"/>
    </mc:Choice>
  </mc:AlternateContent>
  <bookViews>
    <workbookView xWindow="0" yWindow="0" windowWidth="21570" windowHeight="6255"/>
  </bookViews>
  <sheets>
    <sheet name="Test Year" sheetId="5" r:id="rId1"/>
    <sheet name="12 Mos. Preceding Test Year" sheetId="6" r:id="rId2"/>
  </sheets>
  <definedNames>
    <definedName name="_xlnm._FilterDatabase" localSheetId="1" hidden="1">'12 Mos. Preceding Test Year'!$A$8:$I$601</definedName>
    <definedName name="_xlnm._FilterDatabase" localSheetId="0" hidden="1">'Test Year'!$A$8:$I$644</definedName>
    <definedName name="_xlnm.Print_Area" localSheetId="1">'12 Mos. Preceding Test Year'!$A$1:$I$601</definedName>
    <definedName name="_xlnm.Print_Area" localSheetId="0">'Test Year'!$A$1:$I$644</definedName>
    <definedName name="_xlnm.Print_Titles" localSheetId="1">'12 Mos. Preceding Test Year'!$1:$8</definedName>
    <definedName name="_xlnm.Print_Titles" localSheetId="0">'Test Year'!$1:$8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23" i="5" l="1"/>
  <c r="I622" i="5"/>
  <c r="I621" i="5"/>
  <c r="I620" i="5"/>
  <c r="I619" i="5"/>
  <c r="I618" i="5"/>
  <c r="I617" i="5"/>
  <c r="I616" i="5"/>
  <c r="I615" i="5"/>
  <c r="I614" i="5"/>
  <c r="I613" i="5"/>
  <c r="I612" i="5"/>
  <c r="I611" i="5"/>
  <c r="I610" i="5"/>
  <c r="I609" i="5"/>
  <c r="I608" i="5"/>
  <c r="I607" i="5"/>
  <c r="I606" i="5"/>
  <c r="I605" i="5"/>
  <c r="I604" i="5"/>
  <c r="I603" i="5"/>
  <c r="I602" i="5"/>
  <c r="I601" i="5"/>
  <c r="I595" i="5"/>
  <c r="I594" i="5"/>
  <c r="I593" i="5"/>
  <c r="I592" i="5"/>
  <c r="I591" i="5"/>
  <c r="I590" i="5"/>
  <c r="I589" i="5"/>
  <c r="I588" i="5"/>
  <c r="I587" i="5"/>
  <c r="I586" i="5"/>
  <c r="I585" i="5"/>
  <c r="I584" i="5"/>
  <c r="I583" i="5"/>
  <c r="I582" i="5"/>
  <c r="I581" i="5"/>
  <c r="I580" i="5"/>
  <c r="I579" i="5"/>
  <c r="I578" i="5"/>
  <c r="I577" i="5"/>
  <c r="I576" i="5"/>
  <c r="I575" i="5"/>
  <c r="I574" i="5"/>
  <c r="I573" i="5"/>
  <c r="I572" i="5"/>
  <c r="I571" i="5"/>
  <c r="I570" i="5"/>
  <c r="I569" i="5"/>
  <c r="I568" i="5"/>
  <c r="I567" i="5"/>
  <c r="I566" i="5"/>
  <c r="I565" i="5"/>
  <c r="I564" i="5"/>
  <c r="I563" i="5"/>
  <c r="I562" i="5"/>
  <c r="I561" i="5"/>
  <c r="I560" i="5"/>
  <c r="I559" i="5"/>
  <c r="I558" i="5"/>
  <c r="I557" i="5"/>
  <c r="I556" i="5"/>
  <c r="I555" i="5"/>
  <c r="I554" i="5"/>
  <c r="I553" i="5"/>
  <c r="I552" i="5"/>
  <c r="I551" i="5"/>
  <c r="I550" i="5"/>
  <c r="I549" i="5"/>
  <c r="I548" i="5"/>
  <c r="I547" i="5"/>
  <c r="I546" i="5"/>
  <c r="I545" i="5"/>
  <c r="I544" i="5"/>
  <c r="I543" i="5"/>
  <c r="I542" i="5"/>
  <c r="I541" i="5"/>
  <c r="I540" i="5"/>
  <c r="I539" i="5"/>
  <c r="I538" i="5"/>
  <c r="I537" i="5"/>
  <c r="I536" i="5"/>
  <c r="I535" i="5"/>
  <c r="I534" i="5"/>
  <c r="I533" i="5"/>
  <c r="I532" i="5"/>
  <c r="I531" i="5"/>
  <c r="I530" i="5"/>
  <c r="I529" i="5"/>
  <c r="I528" i="5"/>
  <c r="I527" i="5"/>
  <c r="I526" i="5"/>
  <c r="I525" i="5"/>
  <c r="I524" i="5"/>
  <c r="I523" i="5"/>
  <c r="I522" i="5"/>
  <c r="I521" i="5"/>
  <c r="I520" i="5"/>
  <c r="I519" i="5"/>
  <c r="I518" i="5"/>
  <c r="I517" i="5"/>
  <c r="I516" i="5"/>
  <c r="I515" i="5"/>
  <c r="I514" i="5"/>
  <c r="I513" i="5"/>
  <c r="I512" i="5"/>
  <c r="I511" i="5"/>
  <c r="I510" i="5"/>
  <c r="I509" i="5"/>
  <c r="I508" i="5"/>
  <c r="I507" i="5"/>
  <c r="I506" i="5"/>
  <c r="I505" i="5"/>
  <c r="I504" i="5"/>
  <c r="I503" i="5"/>
  <c r="I502" i="5"/>
  <c r="I501" i="5"/>
  <c r="I500" i="5"/>
  <c r="I499" i="5"/>
  <c r="I498" i="5"/>
  <c r="I497" i="5"/>
  <c r="I496" i="5"/>
  <c r="I495" i="5"/>
  <c r="I494" i="5"/>
  <c r="I493" i="5"/>
  <c r="I492" i="5"/>
  <c r="I491" i="5"/>
  <c r="I490" i="5"/>
  <c r="I489" i="5"/>
  <c r="I488" i="5"/>
  <c r="I487" i="5"/>
  <c r="I486" i="5"/>
  <c r="I485" i="5"/>
  <c r="I484" i="5"/>
  <c r="I483" i="5"/>
  <c r="I482" i="5"/>
  <c r="I481" i="5"/>
  <c r="I480" i="5"/>
  <c r="I479" i="5"/>
  <c r="I478" i="5"/>
  <c r="I477" i="5"/>
  <c r="I476" i="5"/>
  <c r="I475" i="5"/>
  <c r="I474" i="5"/>
  <c r="I473" i="5"/>
  <c r="I472" i="5"/>
  <c r="I471" i="5"/>
  <c r="I470" i="5"/>
  <c r="I469" i="5"/>
  <c r="I468" i="5"/>
  <c r="I467" i="5"/>
  <c r="I466" i="5"/>
  <c r="I465" i="5"/>
  <c r="I464" i="5"/>
  <c r="I463" i="5"/>
  <c r="I462" i="5"/>
  <c r="I461" i="5"/>
  <c r="I460" i="5"/>
  <c r="I459" i="5"/>
  <c r="I458" i="5"/>
  <c r="I457" i="5"/>
  <c r="I456" i="5"/>
  <c r="I455" i="5"/>
  <c r="I454" i="5"/>
  <c r="I453" i="5"/>
  <c r="I452" i="5"/>
  <c r="I451" i="5"/>
  <c r="I450" i="5"/>
  <c r="I449" i="5"/>
  <c r="I448" i="5"/>
  <c r="I447" i="5"/>
  <c r="I446" i="5"/>
  <c r="I445" i="5"/>
  <c r="I444" i="5"/>
  <c r="I443" i="5"/>
  <c r="I442" i="5"/>
  <c r="I441" i="5"/>
  <c r="I440" i="5"/>
  <c r="I439" i="5"/>
  <c r="I438" i="5"/>
  <c r="I437" i="5"/>
  <c r="I436" i="5"/>
  <c r="I435" i="5"/>
  <c r="I434" i="5"/>
  <c r="I433" i="5"/>
  <c r="I432" i="5"/>
  <c r="I431" i="5"/>
  <c r="I430" i="5"/>
  <c r="I429" i="5"/>
  <c r="I428" i="5"/>
  <c r="I427" i="5"/>
  <c r="I426" i="5"/>
  <c r="I425" i="5"/>
  <c r="I424" i="5"/>
  <c r="I423" i="5"/>
  <c r="I422" i="5"/>
  <c r="I421" i="5"/>
  <c r="I420" i="5"/>
  <c r="I419" i="5"/>
  <c r="I418" i="5"/>
  <c r="I417" i="5"/>
  <c r="I416" i="5"/>
  <c r="I415" i="5"/>
  <c r="I414" i="5"/>
  <c r="I413" i="5"/>
  <c r="I412" i="5"/>
  <c r="I411" i="5"/>
  <c r="I410" i="5"/>
  <c r="I409" i="5"/>
  <c r="I408" i="5"/>
  <c r="I407" i="5"/>
  <c r="I406" i="5"/>
  <c r="I405" i="5"/>
  <c r="I404" i="5"/>
  <c r="I403" i="5"/>
  <c r="I402" i="5"/>
  <c r="I401" i="5"/>
  <c r="I400" i="5"/>
  <c r="I399" i="5"/>
  <c r="I398" i="5"/>
  <c r="I397" i="5"/>
  <c r="I396" i="5"/>
  <c r="I395" i="5"/>
  <c r="I394" i="5"/>
  <c r="I393" i="5"/>
  <c r="I392" i="5"/>
  <c r="I391" i="5"/>
  <c r="I390" i="5"/>
  <c r="I389" i="5"/>
  <c r="I388" i="5"/>
  <c r="I387" i="5"/>
  <c r="I386" i="5"/>
  <c r="I385" i="5"/>
  <c r="I384" i="5"/>
  <c r="I383" i="5"/>
  <c r="I382" i="5"/>
  <c r="I381" i="5"/>
  <c r="I380" i="5"/>
  <c r="I379" i="5"/>
  <c r="I378" i="5"/>
  <c r="I377" i="5"/>
  <c r="I376" i="5"/>
  <c r="I375" i="5"/>
  <c r="I374" i="5"/>
  <c r="I373" i="5"/>
  <c r="I372" i="5"/>
  <c r="I371" i="5"/>
  <c r="I370" i="5"/>
  <c r="I369" i="5"/>
  <c r="I368" i="5"/>
  <c r="I367" i="5"/>
  <c r="I366" i="5"/>
  <c r="I365" i="5"/>
  <c r="I364" i="5"/>
  <c r="I363" i="5"/>
  <c r="I362" i="5"/>
  <c r="I361" i="5"/>
  <c r="I360" i="5"/>
  <c r="I359" i="5"/>
  <c r="I358" i="5"/>
  <c r="I357" i="5"/>
  <c r="I356" i="5"/>
  <c r="I355" i="5"/>
  <c r="I354" i="5"/>
  <c r="I353" i="5"/>
  <c r="I352" i="5"/>
  <c r="I351" i="5"/>
  <c r="I350" i="5"/>
  <c r="I346" i="5"/>
  <c r="I345" i="5"/>
  <c r="I344" i="5"/>
  <c r="I343" i="5"/>
  <c r="I342" i="5"/>
  <c r="I341" i="5"/>
  <c r="I340" i="5"/>
  <c r="I339" i="5"/>
  <c r="I338" i="5"/>
  <c r="I337" i="5"/>
  <c r="I336" i="5"/>
  <c r="I335" i="5"/>
  <c r="I334" i="5"/>
  <c r="I333" i="5"/>
  <c r="I332" i="5"/>
  <c r="I331" i="5"/>
  <c r="I330" i="5"/>
  <c r="I329" i="5"/>
  <c r="I328" i="5"/>
  <c r="I327" i="5"/>
  <c r="I326" i="5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79" i="5"/>
  <c r="I178" i="5"/>
  <c r="I177" i="5"/>
  <c r="I176" i="5"/>
  <c r="I175" i="5"/>
  <c r="I174" i="5"/>
  <c r="I173" i="5"/>
  <c r="I172" i="5"/>
  <c r="I171" i="5"/>
  <c r="I170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E12" i="5" l="1"/>
  <c r="E23" i="6"/>
  <c r="I10" i="6"/>
  <c r="I564" i="6"/>
  <c r="E564" i="6"/>
  <c r="E111" i="6"/>
  <c r="E26" i="6"/>
  <c r="E27" i="6"/>
  <c r="E28" i="6"/>
  <c r="E30" i="6"/>
  <c r="E33" i="6"/>
  <c r="E35" i="6"/>
  <c r="E38" i="6"/>
  <c r="E40" i="6"/>
  <c r="E42" i="6"/>
  <c r="E45" i="6"/>
  <c r="E46" i="6"/>
  <c r="E47" i="6"/>
  <c r="E48" i="6"/>
  <c r="E50" i="6"/>
  <c r="E51" i="6"/>
  <c r="E52" i="6"/>
  <c r="E53" i="6"/>
  <c r="E54" i="6"/>
  <c r="E55" i="6"/>
  <c r="E58" i="6"/>
  <c r="E59" i="6"/>
  <c r="E60" i="6"/>
  <c r="E61" i="6"/>
  <c r="E62" i="6"/>
  <c r="E63" i="6"/>
  <c r="E65" i="6"/>
  <c r="E66" i="6"/>
  <c r="E67" i="6"/>
  <c r="E68" i="6"/>
  <c r="E70" i="6"/>
  <c r="E71" i="6"/>
  <c r="E75" i="6"/>
  <c r="E76" i="6"/>
  <c r="E77" i="6"/>
  <c r="E78" i="6"/>
  <c r="E80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5" i="6"/>
  <c r="E106" i="6"/>
  <c r="E107" i="6"/>
  <c r="E109" i="6"/>
  <c r="E112" i="6"/>
  <c r="E113" i="6"/>
  <c r="E115" i="6"/>
  <c r="E116" i="6"/>
  <c r="E117" i="6"/>
  <c r="E118" i="6"/>
  <c r="E119" i="6"/>
  <c r="E120" i="6"/>
  <c r="E121" i="6"/>
  <c r="E122" i="6"/>
  <c r="E123" i="6"/>
  <c r="E124" i="6"/>
  <c r="E125" i="6"/>
  <c r="E127" i="6"/>
  <c r="E130" i="6"/>
  <c r="E132" i="6"/>
  <c r="E133" i="6"/>
  <c r="E134" i="6"/>
  <c r="E135" i="6"/>
  <c r="E136" i="6"/>
  <c r="E137" i="6"/>
  <c r="E138" i="6"/>
  <c r="E140" i="6"/>
  <c r="E141" i="6"/>
  <c r="E142" i="6"/>
  <c r="E143" i="6"/>
  <c r="E144" i="6"/>
  <c r="E145" i="6"/>
  <c r="E146" i="6"/>
  <c r="E147" i="6"/>
  <c r="E151" i="6"/>
  <c r="E152" i="6"/>
  <c r="E155" i="6"/>
  <c r="E156" i="6"/>
  <c r="E157" i="6"/>
  <c r="E57" i="5"/>
  <c r="E13" i="5"/>
  <c r="E21" i="5"/>
  <c r="E23" i="5"/>
  <c r="E29" i="5"/>
  <c r="E30" i="5"/>
  <c r="E34" i="5"/>
  <c r="E35" i="5"/>
  <c r="E39" i="5"/>
  <c r="E42" i="5"/>
  <c r="E44" i="5"/>
  <c r="E45" i="5"/>
  <c r="E46" i="5"/>
  <c r="E47" i="5"/>
  <c r="E48" i="5"/>
  <c r="E50" i="5"/>
  <c r="E52" i="5"/>
  <c r="E53" i="5"/>
  <c r="E59" i="5"/>
  <c r="E60" i="5"/>
  <c r="E61" i="5"/>
  <c r="E62" i="5"/>
  <c r="E63" i="5"/>
  <c r="E64" i="5"/>
  <c r="E65" i="5"/>
  <c r="E66" i="5"/>
  <c r="E67" i="5"/>
  <c r="E69" i="5"/>
  <c r="E70" i="5"/>
  <c r="E72" i="5"/>
  <c r="E74" i="5"/>
  <c r="E75" i="5"/>
  <c r="E77" i="5"/>
  <c r="E78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5" i="5"/>
  <c r="E96" i="5"/>
  <c r="E97" i="5"/>
  <c r="E98" i="5"/>
  <c r="E99" i="5"/>
  <c r="E100" i="5"/>
  <c r="E101" i="5"/>
  <c r="E102" i="5"/>
  <c r="E103" i="5"/>
  <c r="E104" i="5"/>
  <c r="E105" i="5"/>
  <c r="E107" i="5"/>
  <c r="E109" i="5"/>
  <c r="E110" i="5"/>
  <c r="E111" i="5"/>
  <c r="E112" i="5"/>
  <c r="E113" i="5"/>
  <c r="E114" i="5"/>
  <c r="E115" i="5"/>
  <c r="E116" i="5"/>
  <c r="E118" i="5"/>
  <c r="E120" i="5"/>
  <c r="E121" i="5"/>
  <c r="E122" i="5"/>
  <c r="E123" i="5"/>
  <c r="E124" i="5"/>
  <c r="E125" i="5"/>
  <c r="E126" i="5"/>
  <c r="E127" i="5"/>
  <c r="E128" i="5"/>
  <c r="E129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50" i="5"/>
  <c r="E151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70" i="5"/>
  <c r="E171" i="5"/>
  <c r="E172" i="5"/>
  <c r="E173" i="5"/>
  <c r="E174" i="5"/>
  <c r="E176" i="5"/>
  <c r="E178" i="5"/>
  <c r="E179" i="5"/>
  <c r="E582" i="5" l="1"/>
  <c r="F625" i="5"/>
  <c r="H631" i="5"/>
  <c r="G583" i="6"/>
  <c r="F583" i="6"/>
  <c r="H181" i="5" l="1"/>
  <c r="H625" i="5"/>
  <c r="G625" i="5"/>
  <c r="I625" i="5" s="1"/>
  <c r="E339" i="6" l="1"/>
  <c r="G359" i="6"/>
  <c r="F359" i="6"/>
  <c r="G348" i="5"/>
  <c r="I348" i="5" s="1"/>
  <c r="H348" i="5"/>
  <c r="F348" i="5"/>
  <c r="F159" i="6" l="1"/>
  <c r="G159" i="6"/>
  <c r="G181" i="5"/>
  <c r="I181" i="5" s="1"/>
  <c r="F181" i="5"/>
  <c r="E183" i="5" l="1"/>
  <c r="E184" i="5"/>
  <c r="E186" i="5"/>
  <c r="E187" i="5"/>
  <c r="E189" i="5"/>
  <c r="E190" i="5"/>
  <c r="E191" i="5"/>
  <c r="E192" i="5"/>
  <c r="E193" i="5"/>
  <c r="E200" i="5"/>
  <c r="E201" i="5"/>
  <c r="E203" i="5"/>
  <c r="E208" i="5"/>
  <c r="E209" i="5"/>
  <c r="E210" i="5"/>
  <c r="E213" i="5"/>
  <c r="E214" i="5"/>
  <c r="E216" i="5"/>
  <c r="E218" i="5"/>
  <c r="E220" i="5"/>
  <c r="E222" i="5"/>
  <c r="E226" i="5"/>
  <c r="E231" i="5"/>
  <c r="E233" i="5"/>
  <c r="E236" i="5"/>
  <c r="E240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6" i="5"/>
  <c r="E257" i="5"/>
  <c r="E259" i="5"/>
  <c r="E262" i="5"/>
  <c r="E264" i="5"/>
  <c r="E265" i="5"/>
  <c r="E266" i="5"/>
  <c r="E268" i="5"/>
  <c r="E271" i="5"/>
  <c r="E272" i="5"/>
  <c r="E274" i="5"/>
  <c r="E278" i="5"/>
  <c r="E281" i="5"/>
  <c r="E282" i="5"/>
  <c r="E284" i="5"/>
  <c r="E285" i="5"/>
  <c r="E288" i="5"/>
  <c r="E289" i="5"/>
  <c r="E290" i="5"/>
  <c r="E291" i="5"/>
  <c r="E295" i="5"/>
  <c r="E297" i="5"/>
  <c r="E298" i="5"/>
  <c r="E301" i="5"/>
  <c r="E306" i="5"/>
  <c r="E307" i="5"/>
  <c r="E308" i="5"/>
  <c r="E309" i="5"/>
  <c r="E313" i="5"/>
  <c r="E314" i="5"/>
  <c r="E315" i="5"/>
  <c r="E316" i="5"/>
  <c r="E317" i="5"/>
  <c r="E318" i="5"/>
  <c r="E319" i="5"/>
  <c r="E320" i="5"/>
  <c r="E321" i="5"/>
  <c r="E324" i="5"/>
  <c r="E325" i="5"/>
  <c r="E326" i="5"/>
  <c r="E327" i="5"/>
  <c r="E328" i="5"/>
  <c r="E329" i="5"/>
  <c r="E330" i="5"/>
  <c r="E332" i="5"/>
  <c r="E333" i="5"/>
  <c r="E334" i="5"/>
  <c r="E336" i="5"/>
  <c r="E340" i="5"/>
  <c r="E341" i="5"/>
  <c r="E342" i="5"/>
  <c r="E343" i="5"/>
  <c r="E344" i="5"/>
  <c r="E345" i="5"/>
  <c r="E350" i="5"/>
  <c r="E351" i="5"/>
  <c r="E352" i="5"/>
  <c r="E353" i="5"/>
  <c r="E354" i="5"/>
  <c r="E357" i="5"/>
  <c r="E358" i="5"/>
  <c r="E359" i="5"/>
  <c r="E360" i="5"/>
  <c r="E361" i="5"/>
  <c r="E362" i="5"/>
  <c r="E363" i="5"/>
  <c r="E365" i="5"/>
  <c r="E366" i="5"/>
  <c r="E367" i="5"/>
  <c r="E370" i="5"/>
  <c r="E371" i="5"/>
  <c r="E373" i="5"/>
  <c r="E374" i="5"/>
  <c r="E375" i="5"/>
  <c r="E376" i="5"/>
  <c r="E378" i="5"/>
  <c r="E379" i="5"/>
  <c r="E380" i="5"/>
  <c r="E381" i="5"/>
  <c r="E382" i="5"/>
  <c r="E383" i="5"/>
  <c r="E384" i="5"/>
  <c r="E385" i="5"/>
  <c r="E386" i="5"/>
  <c r="E387" i="5"/>
  <c r="E388" i="5"/>
  <c r="E390" i="5"/>
  <c r="E391" i="5"/>
  <c r="E392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7" i="5"/>
  <c r="E418" i="5"/>
  <c r="E419" i="5"/>
  <c r="E420" i="5"/>
  <c r="E421" i="5"/>
  <c r="E422" i="5"/>
  <c r="E423" i="5"/>
  <c r="E424" i="5"/>
  <c r="E425" i="5"/>
  <c r="E426" i="5"/>
  <c r="E429" i="5"/>
  <c r="E430" i="5"/>
  <c r="E431" i="5"/>
  <c r="E432" i="5"/>
  <c r="E433" i="5"/>
  <c r="E434" i="5"/>
  <c r="E435" i="5"/>
  <c r="E436" i="5"/>
  <c r="E437" i="5"/>
  <c r="E439" i="5"/>
  <c r="E440" i="5"/>
  <c r="E442" i="5"/>
  <c r="E443" i="5"/>
  <c r="E445" i="5"/>
  <c r="E447" i="5"/>
  <c r="E448" i="5"/>
  <c r="E449" i="5"/>
  <c r="E450" i="5"/>
  <c r="E451" i="5"/>
  <c r="E452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9" i="5"/>
  <c r="E470" i="5"/>
  <c r="E472" i="5"/>
  <c r="E473" i="5"/>
  <c r="E474" i="5"/>
  <c r="E475" i="5"/>
  <c r="E476" i="5"/>
  <c r="E479" i="5"/>
  <c r="E480" i="5"/>
  <c r="E482" i="5"/>
  <c r="E483" i="5"/>
  <c r="E484" i="5"/>
  <c r="E485" i="5"/>
  <c r="E486" i="5"/>
  <c r="E487" i="5"/>
  <c r="E488" i="5"/>
  <c r="E490" i="5"/>
  <c r="E491" i="5"/>
  <c r="E492" i="5"/>
  <c r="E493" i="5"/>
  <c r="E494" i="5"/>
  <c r="E495" i="5"/>
  <c r="E496" i="5"/>
  <c r="E497" i="5"/>
  <c r="E499" i="5"/>
  <c r="E500" i="5"/>
  <c r="E501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6" i="5"/>
  <c r="E517" i="5"/>
  <c r="E518" i="5"/>
  <c r="E519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5" i="5"/>
  <c r="E546" i="5"/>
  <c r="E547" i="5"/>
  <c r="E548" i="5"/>
  <c r="E549" i="5"/>
  <c r="E550" i="5"/>
  <c r="E551" i="5"/>
  <c r="E552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3" i="5"/>
  <c r="E584" i="5"/>
  <c r="E585" i="5"/>
  <c r="E586" i="5"/>
  <c r="E587" i="5"/>
  <c r="E588" i="5"/>
  <c r="E589" i="5"/>
  <c r="E590" i="5"/>
  <c r="E591" i="5"/>
  <c r="E592" i="5"/>
  <c r="E593" i="5"/>
  <c r="E595" i="5"/>
  <c r="E596" i="5"/>
  <c r="E597" i="5"/>
  <c r="E598" i="5"/>
  <c r="E599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F626" i="5"/>
  <c r="F633" i="5" s="1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G626" i="5" l="1"/>
  <c r="G633" i="5" l="1"/>
  <c r="F584" i="6" l="1"/>
  <c r="E161" i="6"/>
  <c r="E163" i="6"/>
  <c r="E164" i="6"/>
  <c r="E165" i="6"/>
  <c r="E167" i="6"/>
  <c r="E168" i="6"/>
  <c r="E169" i="6"/>
  <c r="E170" i="6"/>
  <c r="E171" i="6"/>
  <c r="E172" i="6"/>
  <c r="E173" i="6"/>
  <c r="E174" i="6"/>
  <c r="E177" i="6"/>
  <c r="E178" i="6"/>
  <c r="E179" i="6"/>
  <c r="E180" i="6"/>
  <c r="E181" i="6"/>
  <c r="E183" i="6"/>
  <c r="E186" i="6"/>
  <c r="E187" i="6"/>
  <c r="E190" i="6"/>
  <c r="E193" i="6"/>
  <c r="E194" i="6"/>
  <c r="E195" i="6"/>
  <c r="E196" i="6"/>
  <c r="E198" i="6"/>
  <c r="E199" i="6"/>
  <c r="E200" i="6"/>
  <c r="E201" i="6"/>
  <c r="E202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2" i="6"/>
  <c r="E223" i="6"/>
  <c r="E224" i="6"/>
  <c r="E225" i="6"/>
  <c r="E226" i="6"/>
  <c r="E228" i="6"/>
  <c r="E229" i="6"/>
  <c r="E230" i="6"/>
  <c r="E231" i="6"/>
  <c r="E232" i="6"/>
  <c r="E233" i="6"/>
  <c r="E234" i="6"/>
  <c r="E236" i="6"/>
  <c r="E237" i="6"/>
  <c r="E240" i="6"/>
  <c r="E243" i="6"/>
  <c r="E244" i="6"/>
  <c r="E245" i="6"/>
  <c r="E246" i="6"/>
  <c r="E248" i="6"/>
  <c r="E249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9" i="6"/>
  <c r="E270" i="6"/>
  <c r="E271" i="6"/>
  <c r="E272" i="6"/>
  <c r="E273" i="6"/>
  <c r="E274" i="6"/>
  <c r="E276" i="6"/>
  <c r="E277" i="6"/>
  <c r="E278" i="6"/>
  <c r="E280" i="6"/>
  <c r="E281" i="6"/>
  <c r="E282" i="6"/>
  <c r="E283" i="6"/>
  <c r="E284" i="6"/>
  <c r="E285" i="6"/>
  <c r="E286" i="6"/>
  <c r="E289" i="6"/>
  <c r="E292" i="6"/>
  <c r="E293" i="6"/>
  <c r="E295" i="6"/>
  <c r="E297" i="6"/>
  <c r="E298" i="6"/>
  <c r="E299" i="6"/>
  <c r="E301" i="6"/>
  <c r="E302" i="6"/>
  <c r="E303" i="6"/>
  <c r="E304" i="6"/>
  <c r="E306" i="6"/>
  <c r="E307" i="6"/>
  <c r="E308" i="6"/>
  <c r="E310" i="6"/>
  <c r="E312" i="6"/>
  <c r="E315" i="6"/>
  <c r="E316" i="6"/>
  <c r="E317" i="6"/>
  <c r="E318" i="6"/>
  <c r="E320" i="6"/>
  <c r="E322" i="6"/>
  <c r="E323" i="6"/>
  <c r="E324" i="6"/>
  <c r="E325" i="6"/>
  <c r="E327" i="6"/>
  <c r="E328" i="6"/>
  <c r="E329" i="6"/>
  <c r="E330" i="6"/>
  <c r="E331" i="6"/>
  <c r="E332" i="6"/>
  <c r="E334" i="6"/>
  <c r="E335" i="6"/>
  <c r="E337" i="6"/>
  <c r="E340" i="6"/>
  <c r="E342" i="6"/>
  <c r="E343" i="6"/>
  <c r="E344" i="6"/>
  <c r="E345" i="6"/>
  <c r="E346" i="6"/>
  <c r="E347" i="6"/>
  <c r="E348" i="6"/>
  <c r="E349" i="6"/>
  <c r="E350" i="6"/>
  <c r="E351" i="6"/>
  <c r="E352" i="6"/>
  <c r="E354" i="6"/>
  <c r="E356" i="6"/>
  <c r="E357" i="6"/>
  <c r="E361" i="6"/>
  <c r="E362" i="6"/>
  <c r="E363" i="6"/>
  <c r="E365" i="6"/>
  <c r="E366" i="6"/>
  <c r="E367" i="6"/>
  <c r="E368" i="6"/>
  <c r="E370" i="6"/>
  <c r="E371" i="6"/>
  <c r="E374" i="6"/>
  <c r="E375" i="6"/>
  <c r="E376" i="6"/>
  <c r="E377" i="6"/>
  <c r="E378" i="6"/>
  <c r="E379" i="6"/>
  <c r="E380" i="6"/>
  <c r="E381" i="6"/>
  <c r="E382" i="6"/>
  <c r="E383" i="6"/>
  <c r="E385" i="6"/>
  <c r="E386" i="6"/>
  <c r="E388" i="6"/>
  <c r="E389" i="6"/>
  <c r="E391" i="6"/>
  <c r="E392" i="6"/>
  <c r="E393" i="6"/>
  <c r="E394" i="6"/>
  <c r="E395" i="6"/>
  <c r="E396" i="6"/>
  <c r="E397" i="6"/>
  <c r="E398" i="6"/>
  <c r="E399" i="6"/>
  <c r="E403" i="6"/>
  <c r="E404" i="6"/>
  <c r="E405" i="6"/>
  <c r="E406" i="6"/>
  <c r="E407" i="6"/>
  <c r="E409" i="6"/>
  <c r="E410" i="6"/>
  <c r="E411" i="6"/>
  <c r="E412" i="6"/>
  <c r="E413" i="6"/>
  <c r="E414" i="6"/>
  <c r="E415" i="6"/>
  <c r="E416" i="6"/>
  <c r="E417" i="6"/>
  <c r="E418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2" i="6"/>
  <c r="E483" i="6"/>
  <c r="E484" i="6"/>
  <c r="E485" i="6"/>
  <c r="E486" i="6"/>
  <c r="E487" i="6"/>
  <c r="E489" i="6"/>
  <c r="E490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7" i="6"/>
  <c r="E548" i="6"/>
  <c r="E549" i="6"/>
  <c r="E550" i="6"/>
  <c r="E551" i="6"/>
  <c r="E552" i="6"/>
  <c r="E553" i="6"/>
  <c r="E554" i="6"/>
  <c r="E555" i="6"/>
  <c r="E557" i="6"/>
  <c r="E558" i="6"/>
  <c r="E560" i="6"/>
  <c r="E561" i="6"/>
  <c r="E562" i="6"/>
  <c r="E563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I362" i="6"/>
  <c r="I370" i="6"/>
  <c r="I374" i="6"/>
  <c r="I378" i="6"/>
  <c r="I382" i="6"/>
  <c r="I386" i="6"/>
  <c r="I390" i="6"/>
  <c r="I392" i="6"/>
  <c r="I394" i="6"/>
  <c r="I396" i="6"/>
  <c r="I398" i="6"/>
  <c r="I400" i="6"/>
  <c r="I402" i="6"/>
  <c r="I404" i="6"/>
  <c r="I406" i="6"/>
  <c r="I408" i="6"/>
  <c r="I410" i="6"/>
  <c r="I412" i="6"/>
  <c r="I414" i="6"/>
  <c r="I416" i="6"/>
  <c r="I420" i="6"/>
  <c r="I422" i="6"/>
  <c r="I424" i="6"/>
  <c r="I428" i="6"/>
  <c r="I430" i="6"/>
  <c r="I432" i="6"/>
  <c r="I434" i="6"/>
  <c r="I436" i="6"/>
  <c r="I438" i="6"/>
  <c r="I440" i="6"/>
  <c r="I442" i="6"/>
  <c r="I444" i="6"/>
  <c r="I446" i="6"/>
  <c r="I448" i="6"/>
  <c r="I450" i="6"/>
  <c r="I452" i="6"/>
  <c r="I454" i="6"/>
  <c r="I456" i="6"/>
  <c r="I458" i="6"/>
  <c r="I460" i="6"/>
  <c r="I462" i="6"/>
  <c r="I464" i="6"/>
  <c r="I466" i="6"/>
  <c r="I468" i="6"/>
  <c r="I470" i="6"/>
  <c r="I472" i="6"/>
  <c r="I474" i="6"/>
  <c r="I476" i="6"/>
  <c r="I478" i="6"/>
  <c r="I480" i="6"/>
  <c r="I484" i="6"/>
  <c r="I486" i="6"/>
  <c r="I488" i="6"/>
  <c r="I492" i="6"/>
  <c r="I494" i="6"/>
  <c r="I496" i="6"/>
  <c r="I498" i="6"/>
  <c r="I500" i="6"/>
  <c r="I502" i="6"/>
  <c r="I504" i="6"/>
  <c r="I506" i="6"/>
  <c r="I508" i="6"/>
  <c r="I510" i="6"/>
  <c r="I512" i="6"/>
  <c r="I514" i="6"/>
  <c r="I516" i="6"/>
  <c r="I518" i="6"/>
  <c r="I520" i="6"/>
  <c r="I522" i="6"/>
  <c r="I524" i="6"/>
  <c r="I526" i="6"/>
  <c r="I528" i="6"/>
  <c r="I532" i="6"/>
  <c r="I534" i="6"/>
  <c r="I536" i="6"/>
  <c r="I538" i="6"/>
  <c r="I540" i="6"/>
  <c r="I542" i="6"/>
  <c r="I544" i="6"/>
  <c r="I548" i="6"/>
  <c r="I550" i="6"/>
  <c r="I552" i="6"/>
  <c r="I556" i="6"/>
  <c r="I557" i="6"/>
  <c r="I558" i="6"/>
  <c r="I560" i="6"/>
  <c r="I561" i="6"/>
  <c r="I562" i="6"/>
  <c r="I563" i="6"/>
  <c r="I565" i="6"/>
  <c r="I566" i="6"/>
  <c r="I567" i="6"/>
  <c r="I568" i="6"/>
  <c r="I569" i="6"/>
  <c r="I570" i="6"/>
  <c r="I571" i="6"/>
  <c r="I572" i="6"/>
  <c r="I573" i="6"/>
  <c r="I574" i="6"/>
  <c r="I576" i="6"/>
  <c r="I577" i="6"/>
  <c r="I578" i="6"/>
  <c r="I579" i="6"/>
  <c r="I581" i="6"/>
  <c r="I172" i="6"/>
  <c r="I184" i="6"/>
  <c r="I192" i="6"/>
  <c r="I204" i="6"/>
  <c r="I224" i="6"/>
  <c r="I236" i="6"/>
  <c r="I248" i="6"/>
  <c r="I256" i="6"/>
  <c r="I264" i="6"/>
  <c r="I272" i="6"/>
  <c r="I280" i="6"/>
  <c r="I288" i="6"/>
  <c r="I296" i="6"/>
  <c r="I320" i="6"/>
  <c r="I328" i="6"/>
  <c r="I336" i="6"/>
  <c r="I352" i="6"/>
  <c r="I356" i="6"/>
  <c r="I21" i="6"/>
  <c r="I29" i="6"/>
  <c r="I41" i="6"/>
  <c r="I53" i="6"/>
  <c r="I61" i="6"/>
  <c r="I85" i="6"/>
  <c r="I93" i="6"/>
  <c r="I105" i="6"/>
  <c r="I117" i="6"/>
  <c r="I125" i="6"/>
  <c r="I137" i="6"/>
  <c r="I157" i="6"/>
  <c r="H583" i="6" l="1"/>
  <c r="H359" i="6"/>
  <c r="I554" i="6"/>
  <c r="I546" i="6"/>
  <c r="I490" i="6"/>
  <c r="I482" i="6"/>
  <c r="I426" i="6"/>
  <c r="I418" i="6"/>
  <c r="I530" i="6"/>
  <c r="I443" i="6"/>
  <c r="I375" i="6"/>
  <c r="H159" i="6"/>
  <c r="I159" i="6" s="1"/>
  <c r="I575" i="6"/>
  <c r="I507" i="6"/>
  <c r="I245" i="6"/>
  <c r="I435" i="6"/>
  <c r="I181" i="6"/>
  <c r="I94" i="6"/>
  <c r="I65" i="6"/>
  <c r="I547" i="6"/>
  <c r="I483" i="6"/>
  <c r="I419" i="6"/>
  <c r="I281" i="6"/>
  <c r="I523" i="6"/>
  <c r="I459" i="6"/>
  <c r="I395" i="6"/>
  <c r="I265" i="6"/>
  <c r="I73" i="6"/>
  <c r="I580" i="6"/>
  <c r="I539" i="6"/>
  <c r="I475" i="6"/>
  <c r="I411" i="6"/>
  <c r="I363" i="6"/>
  <c r="I237" i="6"/>
  <c r="I126" i="6"/>
  <c r="I62" i="6"/>
  <c r="I499" i="6"/>
  <c r="I515" i="6"/>
  <c r="I451" i="6"/>
  <c r="I366" i="6"/>
  <c r="I555" i="6"/>
  <c r="I491" i="6"/>
  <c r="I427" i="6"/>
  <c r="I345" i="6"/>
  <c r="I213" i="6"/>
  <c r="I305" i="6"/>
  <c r="I531" i="6"/>
  <c r="I467" i="6"/>
  <c r="I403" i="6"/>
  <c r="I383" i="6"/>
  <c r="I329" i="6"/>
  <c r="I205" i="6"/>
  <c r="I97" i="6"/>
  <c r="I33" i="6"/>
  <c r="I156" i="6"/>
  <c r="I116" i="6"/>
  <c r="I76" i="6"/>
  <c r="I44" i="6"/>
  <c r="I200" i="6"/>
  <c r="I176" i="6"/>
  <c r="I525" i="6"/>
  <c r="I493" i="6"/>
  <c r="I461" i="6"/>
  <c r="I429" i="6"/>
  <c r="I405" i="6"/>
  <c r="I373" i="6"/>
  <c r="I155" i="6"/>
  <c r="I123" i="6"/>
  <c r="I99" i="6"/>
  <c r="I67" i="6"/>
  <c r="I43" i="6"/>
  <c r="I11" i="6"/>
  <c r="I327" i="6"/>
  <c r="I303" i="6"/>
  <c r="I279" i="6"/>
  <c r="I247" i="6"/>
  <c r="I215" i="6"/>
  <c r="I191" i="6"/>
  <c r="I380" i="6"/>
  <c r="I130" i="6"/>
  <c r="I98" i="6"/>
  <c r="I66" i="6"/>
  <c r="I318" i="6"/>
  <c r="I286" i="6"/>
  <c r="I262" i="6"/>
  <c r="I214" i="6"/>
  <c r="I153" i="6"/>
  <c r="I145" i="6"/>
  <c r="I121" i="6"/>
  <c r="I113" i="6"/>
  <c r="I89" i="6"/>
  <c r="I81" i="6"/>
  <c r="I57" i="6"/>
  <c r="I49" i="6"/>
  <c r="I25" i="6"/>
  <c r="I17" i="6"/>
  <c r="I349" i="6"/>
  <c r="I341" i="6"/>
  <c r="I333" i="6"/>
  <c r="I325" i="6"/>
  <c r="I317" i="6"/>
  <c r="I309" i="6"/>
  <c r="I301" i="6"/>
  <c r="I293" i="6"/>
  <c r="I285" i="6"/>
  <c r="I277" i="6"/>
  <c r="I269" i="6"/>
  <c r="I261" i="6"/>
  <c r="I253" i="6"/>
  <c r="I229" i="6"/>
  <c r="I221" i="6"/>
  <c r="I197" i="6"/>
  <c r="I189" i="6"/>
  <c r="I165" i="6"/>
  <c r="I371" i="6"/>
  <c r="I321" i="6"/>
  <c r="I304" i="6"/>
  <c r="I257" i="6"/>
  <c r="I173" i="6"/>
  <c r="I146" i="6"/>
  <c r="I30" i="6"/>
  <c r="I124" i="6"/>
  <c r="I84" i="6"/>
  <c r="I52" i="6"/>
  <c r="I20" i="6"/>
  <c r="I240" i="6"/>
  <c r="I549" i="6"/>
  <c r="I517" i="6"/>
  <c r="I485" i="6"/>
  <c r="I453" i="6"/>
  <c r="I421" i="6"/>
  <c r="I397" i="6"/>
  <c r="I365" i="6"/>
  <c r="I312" i="6"/>
  <c r="I147" i="6"/>
  <c r="I115" i="6"/>
  <c r="I83" i="6"/>
  <c r="I51" i="6"/>
  <c r="I35" i="6"/>
  <c r="I351" i="6"/>
  <c r="I319" i="6"/>
  <c r="I287" i="6"/>
  <c r="I263" i="6"/>
  <c r="I231" i="6"/>
  <c r="I199" i="6"/>
  <c r="I175" i="6"/>
  <c r="I372" i="6"/>
  <c r="I26" i="6"/>
  <c r="I334" i="6"/>
  <c r="I294" i="6"/>
  <c r="I254" i="6"/>
  <c r="I222" i="6"/>
  <c r="I198" i="6"/>
  <c r="I166" i="6"/>
  <c r="I152" i="6"/>
  <c r="I144" i="6"/>
  <c r="I136" i="6"/>
  <c r="I128" i="6"/>
  <c r="I120" i="6"/>
  <c r="I112" i="6"/>
  <c r="I104" i="6"/>
  <c r="I96" i="6"/>
  <c r="I88" i="6"/>
  <c r="I80" i="6"/>
  <c r="I72" i="6"/>
  <c r="I64" i="6"/>
  <c r="I56" i="6"/>
  <c r="I48" i="6"/>
  <c r="I40" i="6"/>
  <c r="I32" i="6"/>
  <c r="I24" i="6"/>
  <c r="I16" i="6"/>
  <c r="I348" i="6"/>
  <c r="I340" i="6"/>
  <c r="I332" i="6"/>
  <c r="I324" i="6"/>
  <c r="I316" i="6"/>
  <c r="I308" i="6"/>
  <c r="I300" i="6"/>
  <c r="I292" i="6"/>
  <c r="I284" i="6"/>
  <c r="I276" i="6"/>
  <c r="I268" i="6"/>
  <c r="I260" i="6"/>
  <c r="I252" i="6"/>
  <c r="I244" i="6"/>
  <c r="I220" i="6"/>
  <c r="I212" i="6"/>
  <c r="I188" i="6"/>
  <c r="I180" i="6"/>
  <c r="I553" i="6"/>
  <c r="I545" i="6"/>
  <c r="I537" i="6"/>
  <c r="I529" i="6"/>
  <c r="I521" i="6"/>
  <c r="I513" i="6"/>
  <c r="I505" i="6"/>
  <c r="I497" i="6"/>
  <c r="I489" i="6"/>
  <c r="I481" i="6"/>
  <c r="I473" i="6"/>
  <c r="I465" i="6"/>
  <c r="I457" i="6"/>
  <c r="I449" i="6"/>
  <c r="I441" i="6"/>
  <c r="I433" i="6"/>
  <c r="I425" i="6"/>
  <c r="I417" i="6"/>
  <c r="I409" i="6"/>
  <c r="I401" i="6"/>
  <c r="I393" i="6"/>
  <c r="I385" i="6"/>
  <c r="I377" i="6"/>
  <c r="I369" i="6"/>
  <c r="I551" i="6"/>
  <c r="I543" i="6"/>
  <c r="I535" i="6"/>
  <c r="I527" i="6"/>
  <c r="I519" i="6"/>
  <c r="I511" i="6"/>
  <c r="I503" i="6"/>
  <c r="I495" i="6"/>
  <c r="I487" i="6"/>
  <c r="I479" i="6"/>
  <c r="I471" i="6"/>
  <c r="I463" i="6"/>
  <c r="I455" i="6"/>
  <c r="I447" i="6"/>
  <c r="I439" i="6"/>
  <c r="I431" i="6"/>
  <c r="I423" i="6"/>
  <c r="I415" i="6"/>
  <c r="I407" i="6"/>
  <c r="I399" i="6"/>
  <c r="I391" i="6"/>
  <c r="I357" i="6"/>
  <c r="I297" i="6"/>
  <c r="I228" i="6"/>
  <c r="I138" i="6"/>
  <c r="I114" i="6"/>
  <c r="I140" i="6"/>
  <c r="I108" i="6"/>
  <c r="I68" i="6"/>
  <c r="I28" i="6"/>
  <c r="I232" i="6"/>
  <c r="I208" i="6"/>
  <c r="I168" i="6"/>
  <c r="I533" i="6"/>
  <c r="I509" i="6"/>
  <c r="I477" i="6"/>
  <c r="I437" i="6"/>
  <c r="I413" i="6"/>
  <c r="I389" i="6"/>
  <c r="I216" i="6"/>
  <c r="I131" i="6"/>
  <c r="I91" i="6"/>
  <c r="I59" i="6"/>
  <c r="I19" i="6"/>
  <c r="I335" i="6"/>
  <c r="I295" i="6"/>
  <c r="I271" i="6"/>
  <c r="I239" i="6"/>
  <c r="I207" i="6"/>
  <c r="I167" i="6"/>
  <c r="I364" i="6"/>
  <c r="I90" i="6"/>
  <c r="I326" i="6"/>
  <c r="I302" i="6"/>
  <c r="I270" i="6"/>
  <c r="I230" i="6"/>
  <c r="I190" i="6"/>
  <c r="I143" i="6"/>
  <c r="I135" i="6"/>
  <c r="I127" i="6"/>
  <c r="I119" i="6"/>
  <c r="I111" i="6"/>
  <c r="I103" i="6"/>
  <c r="I95" i="6"/>
  <c r="I87" i="6"/>
  <c r="I79" i="6"/>
  <c r="I71" i="6"/>
  <c r="I63" i="6"/>
  <c r="I55" i="6"/>
  <c r="I47" i="6"/>
  <c r="I39" i="6"/>
  <c r="I31" i="6"/>
  <c r="I23" i="6"/>
  <c r="I15" i="6"/>
  <c r="I355" i="6"/>
  <c r="I347" i="6"/>
  <c r="I339" i="6"/>
  <c r="I331" i="6"/>
  <c r="I323" i="6"/>
  <c r="I315" i="6"/>
  <c r="I307" i="6"/>
  <c r="I299" i="6"/>
  <c r="I291" i="6"/>
  <c r="I283" i="6"/>
  <c r="I275" i="6"/>
  <c r="I267" i="6"/>
  <c r="I259" i="6"/>
  <c r="I251" i="6"/>
  <c r="I243" i="6"/>
  <c r="I235" i="6"/>
  <c r="I227" i="6"/>
  <c r="I219" i="6"/>
  <c r="I211" i="6"/>
  <c r="I203" i="6"/>
  <c r="I195" i="6"/>
  <c r="I187" i="6"/>
  <c r="I179" i="6"/>
  <c r="I171" i="6"/>
  <c r="I163" i="6"/>
  <c r="I384" i="6"/>
  <c r="I376" i="6"/>
  <c r="I368" i="6"/>
  <c r="I379" i="6"/>
  <c r="I337" i="6"/>
  <c r="I273" i="6"/>
  <c r="I225" i="6"/>
  <c r="I196" i="6"/>
  <c r="I106" i="6"/>
  <c r="I82" i="6"/>
  <c r="I148" i="6"/>
  <c r="I100" i="6"/>
  <c r="I12" i="6"/>
  <c r="I469" i="6"/>
  <c r="I388" i="6"/>
  <c r="I122" i="6"/>
  <c r="I34" i="6"/>
  <c r="I342" i="6"/>
  <c r="I310" i="6"/>
  <c r="I246" i="6"/>
  <c r="I182" i="6"/>
  <c r="I102" i="6"/>
  <c r="I86" i="6"/>
  <c r="I70" i="6"/>
  <c r="I46" i="6"/>
  <c r="I22" i="6"/>
  <c r="I14" i="6"/>
  <c r="I354" i="6"/>
  <c r="I346" i="6"/>
  <c r="I338" i="6"/>
  <c r="I330" i="6"/>
  <c r="I322" i="6"/>
  <c r="I314" i="6"/>
  <c r="I306" i="6"/>
  <c r="I298" i="6"/>
  <c r="I290" i="6"/>
  <c r="I282" i="6"/>
  <c r="I274" i="6"/>
  <c r="I266" i="6"/>
  <c r="I258" i="6"/>
  <c r="I250" i="6"/>
  <c r="I242" i="6"/>
  <c r="I234" i="6"/>
  <c r="I226" i="6"/>
  <c r="I218" i="6"/>
  <c r="I210" i="6"/>
  <c r="I202" i="6"/>
  <c r="I194" i="6"/>
  <c r="I186" i="6"/>
  <c r="I178" i="6"/>
  <c r="I170" i="6"/>
  <c r="I162" i="6"/>
  <c r="I367" i="6"/>
  <c r="I313" i="6"/>
  <c r="I193" i="6"/>
  <c r="I164" i="6"/>
  <c r="I74" i="6"/>
  <c r="I50" i="6"/>
  <c r="I132" i="6"/>
  <c r="I92" i="6"/>
  <c r="I60" i="6"/>
  <c r="I36" i="6"/>
  <c r="I541" i="6"/>
  <c r="I501" i="6"/>
  <c r="I445" i="6"/>
  <c r="I381" i="6"/>
  <c r="I139" i="6"/>
  <c r="I107" i="6"/>
  <c r="I75" i="6"/>
  <c r="I27" i="6"/>
  <c r="I311" i="6"/>
  <c r="I255" i="6"/>
  <c r="I223" i="6"/>
  <c r="I183" i="6"/>
  <c r="I154" i="6"/>
  <c r="I58" i="6"/>
  <c r="I350" i="6"/>
  <c r="I278" i="6"/>
  <c r="I238" i="6"/>
  <c r="I206" i="6"/>
  <c r="I174" i="6"/>
  <c r="I142" i="6"/>
  <c r="I134" i="6"/>
  <c r="I118" i="6"/>
  <c r="I110" i="6"/>
  <c r="I78" i="6"/>
  <c r="I54" i="6"/>
  <c r="I38" i="6"/>
  <c r="I141" i="6"/>
  <c r="I133" i="6"/>
  <c r="I109" i="6"/>
  <c r="I101" i="6"/>
  <c r="I77" i="6"/>
  <c r="I69" i="6"/>
  <c r="I45" i="6"/>
  <c r="I37" i="6"/>
  <c r="I13" i="6"/>
  <c r="I249" i="6"/>
  <c r="I241" i="6"/>
  <c r="I233" i="6"/>
  <c r="I217" i="6"/>
  <c r="I209" i="6"/>
  <c r="I201" i="6"/>
  <c r="I185" i="6"/>
  <c r="I177" i="6"/>
  <c r="I169" i="6"/>
  <c r="I361" i="6"/>
  <c r="I387" i="6"/>
  <c r="I353" i="6"/>
  <c r="I289" i="6"/>
  <c r="I161" i="6"/>
  <c r="I129" i="6"/>
  <c r="I42" i="6"/>
  <c r="I18" i="6"/>
  <c r="F591" i="6"/>
  <c r="G584" i="6"/>
  <c r="G591" i="6" s="1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H589" i="6" l="1"/>
  <c r="I359" i="6" l="1"/>
  <c r="I583" i="6"/>
  <c r="H626" i="5"/>
  <c r="I626" i="5" s="1"/>
  <c r="H584" i="6"/>
  <c r="H633" i="5" l="1"/>
  <c r="I584" i="6"/>
  <c r="H591" i="6"/>
</calcChain>
</file>

<file path=xl/sharedStrings.xml><?xml version="1.0" encoding="utf-8"?>
<sst xmlns="http://schemas.openxmlformats.org/spreadsheetml/2006/main" count="2688" uniqueCount="895">
  <si>
    <t>000002241</t>
  </si>
  <si>
    <t>EDN014651</t>
  </si>
  <si>
    <t>KYCR012DL</t>
  </si>
  <si>
    <t>TREEREL18</t>
  </si>
  <si>
    <t>EDN014658</t>
  </si>
  <si>
    <t>000001818</t>
  </si>
  <si>
    <t>DMS18KK03</t>
  </si>
  <si>
    <t>000007599</t>
  </si>
  <si>
    <t>B180KYLRC</t>
  </si>
  <si>
    <t>A13002014</t>
  </si>
  <si>
    <t>A15710005</t>
  </si>
  <si>
    <t>A15710012</t>
  </si>
  <si>
    <t>A15710030</t>
  </si>
  <si>
    <t>DR18K02B0</t>
  </si>
  <si>
    <t>DR18K02B3</t>
  </si>
  <si>
    <t>EDN103175</t>
  </si>
  <si>
    <t>ITCB11000</t>
  </si>
  <si>
    <t>EDN100033</t>
  </si>
  <si>
    <t>000007615</t>
  </si>
  <si>
    <t>000007818</t>
  </si>
  <si>
    <t>000016528</t>
  </si>
  <si>
    <t>EDN014680</t>
  </si>
  <si>
    <t>EDN014687</t>
  </si>
  <si>
    <t>EDN014694</t>
  </si>
  <si>
    <t>EDN014720</t>
  </si>
  <si>
    <t>EDN100044</t>
  </si>
  <si>
    <t>EDN100577</t>
  </si>
  <si>
    <t>P11161002</t>
  </si>
  <si>
    <t>P11161006</t>
  </si>
  <si>
    <t>X00000288</t>
  </si>
  <si>
    <t>ML018EP01</t>
  </si>
  <si>
    <t>ML018SP01</t>
  </si>
  <si>
    <t>ML018VP01</t>
  </si>
  <si>
    <t>ML117VP06</t>
  </si>
  <si>
    <t>ML118EP12</t>
  </si>
  <si>
    <t>ML118SP01</t>
  </si>
  <si>
    <t>ML1VC1601</t>
  </si>
  <si>
    <t>ML216SP12</t>
  </si>
  <si>
    <t>ML217SP05</t>
  </si>
  <si>
    <t>ML217SP06</t>
  </si>
  <si>
    <t>ML217SP07</t>
  </si>
  <si>
    <t>ML217SP08</t>
  </si>
  <si>
    <t>ML217SP09</t>
  </si>
  <si>
    <t>ML218EP13</t>
  </si>
  <si>
    <t>ML218SP10</t>
  </si>
  <si>
    <t>ML2VC1601</t>
  </si>
  <si>
    <t>MLP18EP04</t>
  </si>
  <si>
    <t>BS0000038</t>
  </si>
  <si>
    <t>BS2DCOM20</t>
  </si>
  <si>
    <t>BSPPB0002</t>
  </si>
  <si>
    <t>BSPPB0013</t>
  </si>
  <si>
    <t>BSPPBOUT1</t>
  </si>
  <si>
    <t>A13212035</t>
  </si>
  <si>
    <t>A15042010</t>
  </si>
  <si>
    <t>A15702007</t>
  </si>
  <si>
    <t>A15702010</t>
  </si>
  <si>
    <t>A15702053</t>
  </si>
  <si>
    <t>A15702056</t>
  </si>
  <si>
    <t>A17016002</t>
  </si>
  <si>
    <t>A18730009</t>
  </si>
  <si>
    <t>A18730011</t>
  </si>
  <si>
    <t>A18730013</t>
  </si>
  <si>
    <t>B180KYSRC</t>
  </si>
  <si>
    <t>P10115014</t>
  </si>
  <si>
    <t>P11161008</t>
  </si>
  <si>
    <t>P11161010</t>
  </si>
  <si>
    <t>P11161023</t>
  </si>
  <si>
    <t>P11161025</t>
  </si>
  <si>
    <t>P13064002</t>
  </si>
  <si>
    <t>P13064003</t>
  </si>
  <si>
    <t>P13064030</t>
  </si>
  <si>
    <t>P16116005</t>
  </si>
  <si>
    <t>DX16K02A0</t>
  </si>
  <si>
    <t>EDN012370</t>
  </si>
  <si>
    <t>ML2E18C05</t>
  </si>
  <si>
    <t>P16113007</t>
  </si>
  <si>
    <t>A13002013</t>
  </si>
  <si>
    <t>A16928014</t>
  </si>
  <si>
    <t>EON011326</t>
  </si>
  <si>
    <t>BSPPBS342</t>
  </si>
  <si>
    <t>000022392</t>
  </si>
  <si>
    <t>ML017NP01</t>
  </si>
  <si>
    <t>NRCCPKPCO</t>
  </si>
  <si>
    <t>MLP18EP06</t>
  </si>
  <si>
    <t>DR15K02A0</t>
  </si>
  <si>
    <t>BSPPBS338</t>
  </si>
  <si>
    <t>ML0M18C01</t>
  </si>
  <si>
    <t>ETN000180</t>
  </si>
  <si>
    <t>MLP15MP02</t>
  </si>
  <si>
    <t>ML216EP13</t>
  </si>
  <si>
    <t>000025570</t>
  </si>
  <si>
    <t>A15710011</t>
  </si>
  <si>
    <t>A15710016</t>
  </si>
  <si>
    <t>EDN015042</t>
  </si>
  <si>
    <t>P11161003</t>
  </si>
  <si>
    <t>P11161021</t>
  </si>
  <si>
    <t>000004737</t>
  </si>
  <si>
    <t>A18730012</t>
  </si>
  <si>
    <t>B180KYSRR</t>
  </si>
  <si>
    <t>P11161024</t>
  </si>
  <si>
    <t>P13064020</t>
  </si>
  <si>
    <t>P13064025</t>
  </si>
  <si>
    <t>P16113003</t>
  </si>
  <si>
    <t>P17084026</t>
  </si>
  <si>
    <t>A15702051</t>
  </si>
  <si>
    <t>A15710057</t>
  </si>
  <si>
    <t>DR15K02B0</t>
  </si>
  <si>
    <t>DR19K04A0</t>
  </si>
  <si>
    <t>ML218SP08</t>
  </si>
  <si>
    <t>ML217EP02</t>
  </si>
  <si>
    <t>ML218EP04</t>
  </si>
  <si>
    <t>000021737</t>
  </si>
  <si>
    <t>MLP17EP06</t>
  </si>
  <si>
    <t>MLP18EP03</t>
  </si>
  <si>
    <t>ML017MP05</t>
  </si>
  <si>
    <t>ML018MP03</t>
  </si>
  <si>
    <t>ML118SP18</t>
  </si>
  <si>
    <t>ML218EP05</t>
  </si>
  <si>
    <t>X00000306</t>
  </si>
  <si>
    <t>ETN000110</t>
  </si>
  <si>
    <t>000025231</t>
  </si>
  <si>
    <t>ML1EC1302</t>
  </si>
  <si>
    <t>ML019VP01</t>
  </si>
  <si>
    <t>000025595</t>
  </si>
  <si>
    <t>P11161012</t>
  </si>
  <si>
    <t>A16905009</t>
  </si>
  <si>
    <t>A15702041</t>
  </si>
  <si>
    <t>A15702029</t>
  </si>
  <si>
    <t>X00000317</t>
  </si>
  <si>
    <t>DCTSUVLKY</t>
  </si>
  <si>
    <t>P14030009</t>
  </si>
  <si>
    <t>A15710039</t>
  </si>
  <si>
    <t>P11063002</t>
  </si>
  <si>
    <t>A15710024</t>
  </si>
  <si>
    <t>P18025001</t>
  </si>
  <si>
    <t>DP14K02B0</t>
  </si>
  <si>
    <t>000009160</t>
  </si>
  <si>
    <t>DR18K04B0</t>
  </si>
  <si>
    <t>P17084005</t>
  </si>
  <si>
    <t>A14068001</t>
  </si>
  <si>
    <t>A15702027</t>
  </si>
  <si>
    <t>A15702028</t>
  </si>
  <si>
    <t>A15702034</t>
  </si>
  <si>
    <t>A15702047</t>
  </si>
  <si>
    <t>B180KYTRE</t>
  </si>
  <si>
    <t>DP14K02C0</t>
  </si>
  <si>
    <t>DP14K02C1</t>
  </si>
  <si>
    <t>ML017EP11</t>
  </si>
  <si>
    <t>ML018EP04</t>
  </si>
  <si>
    <t>ML117EP10</t>
  </si>
  <si>
    <t>ML117EP11</t>
  </si>
  <si>
    <t>MLP18EP01</t>
  </si>
  <si>
    <t>B110KYSRR</t>
  </si>
  <si>
    <t>DX17K01B0</t>
  </si>
  <si>
    <t>BSPPBS339</t>
  </si>
  <si>
    <t>BSPPBS340</t>
  </si>
  <si>
    <t>ML018EP08</t>
  </si>
  <si>
    <t>ML018MP01</t>
  </si>
  <si>
    <t>ML018MP08</t>
  </si>
  <si>
    <t>ML018NP01</t>
  </si>
  <si>
    <t>ML018NP05</t>
  </si>
  <si>
    <t>A16902001</t>
  </si>
  <si>
    <t>000025076</t>
  </si>
  <si>
    <t>P12088002</t>
  </si>
  <si>
    <t>A17042001</t>
  </si>
  <si>
    <t>ML119SC02</t>
  </si>
  <si>
    <t>000022308</t>
  </si>
  <si>
    <t>ML018MP04</t>
  </si>
  <si>
    <t>MLP17EP05</t>
  </si>
  <si>
    <t>ML018NP04</t>
  </si>
  <si>
    <t>ML018NP11</t>
  </si>
  <si>
    <t>ML018NP12</t>
  </si>
  <si>
    <t>ML018NP07</t>
  </si>
  <si>
    <t>ML018NP08</t>
  </si>
  <si>
    <t>BSPPBS347</t>
  </si>
  <si>
    <t>ML018EP12</t>
  </si>
  <si>
    <t>ML018EP17</t>
  </si>
  <si>
    <t>ML018MP06</t>
  </si>
  <si>
    <t>ML119EP03</t>
  </si>
  <si>
    <t>ML1E18C05</t>
  </si>
  <si>
    <t>ML219EP01</t>
  </si>
  <si>
    <t>MLP17EP04</t>
  </si>
  <si>
    <t>A15702025</t>
  </si>
  <si>
    <t>A16928011</t>
  </si>
  <si>
    <t>KYCR30003</t>
  </si>
  <si>
    <t>P17110006</t>
  </si>
  <si>
    <t>P17110007</t>
  </si>
  <si>
    <t>P18025005</t>
  </si>
  <si>
    <t>DR19K02A0</t>
  </si>
  <si>
    <t>DP16K03B0</t>
  </si>
  <si>
    <t>DR18K03B5</t>
  </si>
  <si>
    <t>A19750002</t>
  </si>
  <si>
    <t>A15702030</t>
  </si>
  <si>
    <t>P10115013</t>
  </si>
  <si>
    <t>A19750003</t>
  </si>
  <si>
    <t>A15010001</t>
  </si>
  <si>
    <t>P10115010</t>
  </si>
  <si>
    <t>A15705185</t>
  </si>
  <si>
    <t>P11161009</t>
  </si>
  <si>
    <t>ML218SP03</t>
  </si>
  <si>
    <t>A15702033</t>
  </si>
  <si>
    <t>DX17K02B0</t>
  </si>
  <si>
    <t>MLP20SP04</t>
  </si>
  <si>
    <t>ITCW11004</t>
  </si>
  <si>
    <t>DR19K05A0</t>
  </si>
  <si>
    <t>A15710017</t>
  </si>
  <si>
    <t>P19091009</t>
  </si>
  <si>
    <t>000025229</t>
  </si>
  <si>
    <t>000025820</t>
  </si>
  <si>
    <t>P19091002</t>
  </si>
  <si>
    <t>A13212036</t>
  </si>
  <si>
    <t>TP0921005</t>
  </si>
  <si>
    <t>ML020SP01</t>
  </si>
  <si>
    <t>ML020VP01</t>
  </si>
  <si>
    <t>ML118SP22</t>
  </si>
  <si>
    <t>ML119EP07</t>
  </si>
  <si>
    <t>ML119EP12</t>
  </si>
  <si>
    <t>ML119SP09</t>
  </si>
  <si>
    <t>ML119SP13</t>
  </si>
  <si>
    <t>ML119SP17</t>
  </si>
  <si>
    <t>ML120SP01</t>
  </si>
  <si>
    <t>ML120VP01</t>
  </si>
  <si>
    <t>ML219EP02</t>
  </si>
  <si>
    <t>ML219EP03</t>
  </si>
  <si>
    <t>ML219EP13</t>
  </si>
  <si>
    <t>ML219EP14</t>
  </si>
  <si>
    <t>ML219EP15</t>
  </si>
  <si>
    <t>ML219EP19</t>
  </si>
  <si>
    <t>ML219EP23</t>
  </si>
  <si>
    <t>ML219SP03</t>
  </si>
  <si>
    <t>ML219SP04</t>
  </si>
  <si>
    <t>ML219SP05</t>
  </si>
  <si>
    <t>ML219SP06</t>
  </si>
  <si>
    <t>ML219SP07</t>
  </si>
  <si>
    <t>ML219VP05</t>
  </si>
  <si>
    <t>ML219VP06</t>
  </si>
  <si>
    <t>ML219VP07</t>
  </si>
  <si>
    <t>ML219VP08</t>
  </si>
  <si>
    <t>ML219VP11</t>
  </si>
  <si>
    <t>ML220VP01</t>
  </si>
  <si>
    <t>MLP18EP02</t>
  </si>
  <si>
    <t>MLP18SP01</t>
  </si>
  <si>
    <t>MLP19EP01</t>
  </si>
  <si>
    <t>MLP19EP02</t>
  </si>
  <si>
    <t>MLP19EP03</t>
  </si>
  <si>
    <t>MLP19EP04</t>
  </si>
  <si>
    <t>MLP19EP06</t>
  </si>
  <si>
    <t>MLP19MP01</t>
  </si>
  <si>
    <t>MLP19MP02</t>
  </si>
  <si>
    <t>000020310</t>
  </si>
  <si>
    <t>000025026</t>
  </si>
  <si>
    <t>BSPPBS351</t>
  </si>
  <si>
    <t>BSPPBS363</t>
  </si>
  <si>
    <t>IT117BILL</t>
  </si>
  <si>
    <t>ML015VP01</t>
  </si>
  <si>
    <t>ML017VP04</t>
  </si>
  <si>
    <t>ML018EP14</t>
  </si>
  <si>
    <t>ML018MP11</t>
  </si>
  <si>
    <t>ML018NP03</t>
  </si>
  <si>
    <t>ML018VP06</t>
  </si>
  <si>
    <t>ML019EP01</t>
  </si>
  <si>
    <t>ML019EP02</t>
  </si>
  <si>
    <t>ML019EP04</t>
  </si>
  <si>
    <t>ML019EP08</t>
  </si>
  <si>
    <t>ML019EP11</t>
  </si>
  <si>
    <t>ML019NP01</t>
  </si>
  <si>
    <t>000007558</t>
  </si>
  <si>
    <t>P13064021</t>
  </si>
  <si>
    <t>P11161007</t>
  </si>
  <si>
    <t>A15702032</t>
  </si>
  <si>
    <t>A15702035</t>
  </si>
  <si>
    <t>P13064029</t>
  </si>
  <si>
    <t>DMS18KK08</t>
  </si>
  <si>
    <t>P11063003</t>
  </si>
  <si>
    <t>P17084001</t>
  </si>
  <si>
    <t>A15702042</t>
  </si>
  <si>
    <t>A15702049</t>
  </si>
  <si>
    <t>P17110003</t>
  </si>
  <si>
    <t>P18025006</t>
  </si>
  <si>
    <t>P18025008</t>
  </si>
  <si>
    <t>A19511004</t>
  </si>
  <si>
    <t>000025522</t>
  </si>
  <si>
    <t>P13064028</t>
  </si>
  <si>
    <t>TREEREL19</t>
  </si>
  <si>
    <t>TREEREL20</t>
  </si>
  <si>
    <t>KY5YCYCLE</t>
  </si>
  <si>
    <t>DR18K02A0</t>
  </si>
  <si>
    <t>DR19K05B1</t>
  </si>
  <si>
    <t>P19092008</t>
  </si>
  <si>
    <t>P19092017</t>
  </si>
  <si>
    <t>P19092019</t>
  </si>
  <si>
    <t>P10115001</t>
  </si>
  <si>
    <t>P10115015</t>
  </si>
  <si>
    <t>DR19K05D0</t>
  </si>
  <si>
    <t>A15710035</t>
  </si>
  <si>
    <t>P17225003</t>
  </si>
  <si>
    <t>A21212002</t>
  </si>
  <si>
    <t>A19442001</t>
  </si>
  <si>
    <t>MLP20MP06</t>
  </si>
  <si>
    <t>DR19K05B2</t>
  </si>
  <si>
    <t>A15710062</t>
  </si>
  <si>
    <t>EDN011333</t>
  </si>
  <si>
    <t>ML016VP11</t>
  </si>
  <si>
    <t>ML1VP1704</t>
  </si>
  <si>
    <t>P10115002</t>
  </si>
  <si>
    <t>A15710061</t>
  </si>
  <si>
    <t>000014717</t>
  </si>
  <si>
    <t>EDN101114</t>
  </si>
  <si>
    <t>EDN014701</t>
  </si>
  <si>
    <t>DP18K03L0</t>
  </si>
  <si>
    <t>A15710054</t>
  </si>
  <si>
    <t>A19511002</t>
  </si>
  <si>
    <t>A15710058</t>
  </si>
  <si>
    <t>DR19K02B0</t>
  </si>
  <si>
    <t>A15702037</t>
  </si>
  <si>
    <t>MLP17SP01</t>
  </si>
  <si>
    <t>A15710063</t>
  </si>
  <si>
    <t>ML019VP02</t>
  </si>
  <si>
    <t>ML117EP04</t>
  </si>
  <si>
    <t>A15710056</t>
  </si>
  <si>
    <t>DMS20KK01</t>
  </si>
  <si>
    <t>DMS20KK02</t>
  </si>
  <si>
    <t>A17212002</t>
  </si>
  <si>
    <t>ITCB11701</t>
  </si>
  <si>
    <t>ML118EP08</t>
  </si>
  <si>
    <t>ML218SP16</t>
  </si>
  <si>
    <t>ML218SP17</t>
  </si>
  <si>
    <t>ML218SP20</t>
  </si>
  <si>
    <t>ML218SP15</t>
  </si>
  <si>
    <t>ML017EP01</t>
  </si>
  <si>
    <t>ML017EP02</t>
  </si>
  <si>
    <t>ML017MP01</t>
  </si>
  <si>
    <t>ML0VP1702</t>
  </si>
  <si>
    <t>ML218SP27</t>
  </si>
  <si>
    <t>BSPPBS341</t>
  </si>
  <si>
    <t>A15710042</t>
  </si>
  <si>
    <t>P17083025</t>
  </si>
  <si>
    <t>KYCAPTOOL</t>
  </si>
  <si>
    <t>DP16K02B0</t>
  </si>
  <si>
    <t>DR19K05B0</t>
  </si>
  <si>
    <t>000025516</t>
  </si>
  <si>
    <t>000005237</t>
  </si>
  <si>
    <t>ML019NP06</t>
  </si>
  <si>
    <t>ML019SP02</t>
  </si>
  <si>
    <t>DMS18KK01</t>
  </si>
  <si>
    <t>A15710033</t>
  </si>
  <si>
    <t>DMS19KK01</t>
  </si>
  <si>
    <t>DP16K02A0</t>
  </si>
  <si>
    <t>DMS19KK06</t>
  </si>
  <si>
    <t>P12104006</t>
  </si>
  <si>
    <t>000005234</t>
  </si>
  <si>
    <t>A15702009</t>
  </si>
  <si>
    <t>KYCR31109</t>
  </si>
  <si>
    <t>KYCR30106</t>
  </si>
  <si>
    <t>MLP20SP03</t>
  </si>
  <si>
    <t>MLP20VP01</t>
  </si>
  <si>
    <t>A18702003</t>
  </si>
  <si>
    <t>P18001001</t>
  </si>
  <si>
    <t>MLP18EP07</t>
  </si>
  <si>
    <t>ML217VP04</t>
  </si>
  <si>
    <t>P17083016</t>
  </si>
  <si>
    <t>P19092007</t>
  </si>
  <si>
    <t>P19092013</t>
  </si>
  <si>
    <t>DR19K06B1</t>
  </si>
  <si>
    <t>A19511005</t>
  </si>
  <si>
    <t>A19511006</t>
  </si>
  <si>
    <t>KYCR33111</t>
  </si>
  <si>
    <t>000012898</t>
  </si>
  <si>
    <t>P16113009</t>
  </si>
  <si>
    <t>P17084007</t>
  </si>
  <si>
    <t>P19104010</t>
  </si>
  <si>
    <t>P19215003</t>
  </si>
  <si>
    <t>P19215005</t>
  </si>
  <si>
    <t>A16928015</t>
  </si>
  <si>
    <t>ML020MP01</t>
  </si>
  <si>
    <t>MLP20EP02</t>
  </si>
  <si>
    <t>MLP20MP05</t>
  </si>
  <si>
    <t>MLP20MP07</t>
  </si>
  <si>
    <t>MLP20NP01</t>
  </si>
  <si>
    <t>MLP20VP02</t>
  </si>
  <si>
    <t>MLP20VP03</t>
  </si>
  <si>
    <t>BSPPB0009</t>
  </si>
  <si>
    <t>P17225004</t>
  </si>
  <si>
    <t>P17225008</t>
  </si>
  <si>
    <t>P14030008</t>
  </si>
  <si>
    <t>P17084016</t>
  </si>
  <si>
    <t>DR18K02B1</t>
  </si>
  <si>
    <t>DR18K02B2</t>
  </si>
  <si>
    <t>P17110001</t>
  </si>
  <si>
    <t>P17225001</t>
  </si>
  <si>
    <t>P17084003</t>
  </si>
  <si>
    <t>A18730016</t>
  </si>
  <si>
    <t>A17938021</t>
  </si>
  <si>
    <t>A15702036</t>
  </si>
  <si>
    <t>ML118SP20</t>
  </si>
  <si>
    <t>ML118VP06</t>
  </si>
  <si>
    <t>ML118VP07</t>
  </si>
  <si>
    <t>ML218SP06</t>
  </si>
  <si>
    <t>ML218SP07</t>
  </si>
  <si>
    <t>A15710055</t>
  </si>
  <si>
    <t>A15710059</t>
  </si>
  <si>
    <t>A18702002</t>
  </si>
  <si>
    <t>A18730015</t>
  </si>
  <si>
    <t>A15710041</t>
  </si>
  <si>
    <t>A15710064</t>
  </si>
  <si>
    <t>A17212001</t>
  </si>
  <si>
    <t>P19092018</t>
  </si>
  <si>
    <t>P19092021</t>
  </si>
  <si>
    <t>P17083005</t>
  </si>
  <si>
    <t>DR19K06D0</t>
  </si>
  <si>
    <t>ML119EP22</t>
  </si>
  <si>
    <t>MLP20EP03</t>
  </si>
  <si>
    <t>P17083001</t>
  </si>
  <si>
    <t>P17083030</t>
  </si>
  <si>
    <t>DR19K04B0</t>
  </si>
  <si>
    <t>DR19K04B1</t>
  </si>
  <si>
    <t>A15702060</t>
  </si>
  <si>
    <t>A15702043</t>
  </si>
  <si>
    <t>A15710034</t>
  </si>
  <si>
    <t>A15042007</t>
  </si>
  <si>
    <t>A18730002</t>
  </si>
  <si>
    <t>A18730003</t>
  </si>
  <si>
    <t>IT1171421</t>
  </si>
  <si>
    <t>A20212001</t>
  </si>
  <si>
    <t>IT1101421</t>
  </si>
  <si>
    <t>ML119EP04</t>
  </si>
  <si>
    <t>ML1SC1810</t>
  </si>
  <si>
    <t>ML119SP15</t>
  </si>
  <si>
    <t>MLP20NP02</t>
  </si>
  <si>
    <t>A20705077</t>
  </si>
  <si>
    <t>P10115003</t>
  </si>
  <si>
    <t>000010377</t>
  </si>
  <si>
    <t>000025524</t>
  </si>
  <si>
    <t>A19750001</t>
  </si>
  <si>
    <t>P17083034</t>
  </si>
  <si>
    <t>A17750007</t>
  </si>
  <si>
    <t>A17750008</t>
  </si>
  <si>
    <t>P17083002</t>
  </si>
  <si>
    <t>P17083003</t>
  </si>
  <si>
    <t>TA1807311</t>
  </si>
  <si>
    <t>P17083007</t>
  </si>
  <si>
    <t>P17083009</t>
  </si>
  <si>
    <t>P14030102</t>
  </si>
  <si>
    <t>P14030103</t>
  </si>
  <si>
    <t>P19305001</t>
  </si>
  <si>
    <t>P19215004</t>
  </si>
  <si>
    <t>P19091011</t>
  </si>
  <si>
    <t>DR20K02B1</t>
  </si>
  <si>
    <t>A15710053</t>
  </si>
  <si>
    <t>P17076001</t>
  </si>
  <si>
    <t>P19305010</t>
  </si>
  <si>
    <t>P19305009</t>
  </si>
  <si>
    <t>P19104012</t>
  </si>
  <si>
    <t>P19092011</t>
  </si>
  <si>
    <t>ML018SP03</t>
  </si>
  <si>
    <t>ML218SP05</t>
  </si>
  <si>
    <t>P18216001</t>
  </si>
  <si>
    <t>MLP20EP09</t>
  </si>
  <si>
    <t>MLP20EP10</t>
  </si>
  <si>
    <t>P11161022</t>
  </si>
  <si>
    <t>P12088004</t>
  </si>
  <si>
    <t>P12088005</t>
  </si>
  <si>
    <t>P13121006</t>
  </si>
  <si>
    <t>P14030002</t>
  </si>
  <si>
    <t>P16113004</t>
  </si>
  <si>
    <t>P17076005</t>
  </si>
  <si>
    <t>P17084017</t>
  </si>
  <si>
    <t>P17084019</t>
  </si>
  <si>
    <t>P17110002</t>
  </si>
  <si>
    <t>P17110005</t>
  </si>
  <si>
    <t>P18066001</t>
  </si>
  <si>
    <t>P18066002</t>
  </si>
  <si>
    <t>P18066003</t>
  </si>
  <si>
    <t>P18066005</t>
  </si>
  <si>
    <t>P19092020</t>
  </si>
  <si>
    <t>P19091004</t>
  </si>
  <si>
    <t>ML019SP01</t>
  </si>
  <si>
    <t>MLP20EP06</t>
  </si>
  <si>
    <t>ML016VP08</t>
  </si>
  <si>
    <t>A15710036</t>
  </si>
  <si>
    <t>MLP19SP01</t>
  </si>
  <si>
    <t>A15042005</t>
  </si>
  <si>
    <t>A15042011</t>
  </si>
  <si>
    <t>A15042012</t>
  </si>
  <si>
    <t>A15702002</t>
  </si>
  <si>
    <t>A15702003</t>
  </si>
  <si>
    <t>A15702013</t>
  </si>
  <si>
    <t>A15702054</t>
  </si>
  <si>
    <t>A15702055</t>
  </si>
  <si>
    <t>A15702057</t>
  </si>
  <si>
    <t>A15702061</t>
  </si>
  <si>
    <t>A16928002</t>
  </si>
  <si>
    <t>A17016001</t>
  </si>
  <si>
    <t>A17959001</t>
  </si>
  <si>
    <t>KYCR33039</t>
  </si>
  <si>
    <t>KYCR34118</t>
  </si>
  <si>
    <t>IT1801421</t>
  </si>
  <si>
    <t>000005273</t>
  </si>
  <si>
    <t>A15710010</t>
  </si>
  <si>
    <t>A16928010</t>
  </si>
  <si>
    <t>DR20K02B2</t>
  </si>
  <si>
    <t>P11161026</t>
  </si>
  <si>
    <t>P17084036</t>
  </si>
  <si>
    <t>A19511007</t>
  </si>
  <si>
    <t>A19750104</t>
  </si>
  <si>
    <t>A15702040</t>
  </si>
  <si>
    <t>A15710020</t>
  </si>
  <si>
    <t>ML017EP08</t>
  </si>
  <si>
    <t>ML017VP03</t>
  </si>
  <si>
    <t>A15710001</t>
  </si>
  <si>
    <t>P17084037</t>
  </si>
  <si>
    <t>A15710038</t>
  </si>
  <si>
    <t>A15702062</t>
  </si>
  <si>
    <t>A17750109</t>
  </si>
  <si>
    <t>A19511003</t>
  </si>
  <si>
    <t>A20705035</t>
  </si>
  <si>
    <t>A20705036</t>
  </si>
  <si>
    <t>P17076011</t>
  </si>
  <si>
    <t>ARCFLA117</t>
  </si>
  <si>
    <t>ML218SP11</t>
  </si>
  <si>
    <t>ML218SP12</t>
  </si>
  <si>
    <t>ML218SP13</t>
  </si>
  <si>
    <t>ML218SP14</t>
  </si>
  <si>
    <t>ITCW18001</t>
  </si>
  <si>
    <t>P19091007</t>
  </si>
  <si>
    <t>MLP17EP03</t>
  </si>
  <si>
    <t>ML017MP06</t>
  </si>
  <si>
    <t>P14030013</t>
  </si>
  <si>
    <t>P14030101</t>
  </si>
  <si>
    <t>P14030104</t>
  </si>
  <si>
    <t>P17076006</t>
  </si>
  <si>
    <t>P17083006</t>
  </si>
  <si>
    <t>P17084038</t>
  </si>
  <si>
    <t>P18221002</t>
  </si>
  <si>
    <t>P18221003</t>
  </si>
  <si>
    <t>P18221004</t>
  </si>
  <si>
    <t>P18221005</t>
  </si>
  <si>
    <t>P19091003</t>
  </si>
  <si>
    <t>P19215001</t>
  </si>
  <si>
    <t>P17076002</t>
  </si>
  <si>
    <t>P17076003</t>
  </si>
  <si>
    <t>P17084009</t>
  </si>
  <si>
    <t>P17084025</t>
  </si>
  <si>
    <t>TA1807312</t>
  </si>
  <si>
    <t>A15710002</t>
  </si>
  <si>
    <t>A15710021</t>
  </si>
  <si>
    <t>A15710019</t>
  </si>
  <si>
    <t>ML018EP06</t>
  </si>
  <si>
    <t>A15710040</t>
  </si>
  <si>
    <t>ML118SP05</t>
  </si>
  <si>
    <t>DMS18KK02</t>
  </si>
  <si>
    <t>P18025003</t>
  </si>
  <si>
    <t>A15710086</t>
  </si>
  <si>
    <t>DMS19KK02</t>
  </si>
  <si>
    <t>P18025002</t>
  </si>
  <si>
    <t>A15710026</t>
  </si>
  <si>
    <t>A13212028</t>
  </si>
  <si>
    <t>A13212029</t>
  </si>
  <si>
    <t>A15710013</t>
  </si>
  <si>
    <t>A20705001</t>
  </si>
  <si>
    <t>DP16K03C0</t>
  </si>
  <si>
    <t>DP16K03C1</t>
  </si>
  <si>
    <t>P17083031</t>
  </si>
  <si>
    <t>P18025010</t>
  </si>
  <si>
    <t>ML218SP18</t>
  </si>
  <si>
    <t>SI180KYRE</t>
  </si>
  <si>
    <t>P17225018</t>
  </si>
  <si>
    <t>SI180KYLR</t>
  </si>
  <si>
    <t>P17225016</t>
  </si>
  <si>
    <t>P17225013</t>
  </si>
  <si>
    <t>P17225015</t>
  </si>
  <si>
    <t>A16928012</t>
  </si>
  <si>
    <t>B110KYCSV</t>
  </si>
  <si>
    <t>P17225006</t>
  </si>
  <si>
    <t>000024645</t>
  </si>
  <si>
    <t>000025521</t>
  </si>
  <si>
    <t>P19305016</t>
  </si>
  <si>
    <t>A15710022</t>
  </si>
  <si>
    <t>ML118EP09</t>
  </si>
  <si>
    <t>P17084014</t>
  </si>
  <si>
    <t>P19092002</t>
  </si>
  <si>
    <t>A13212037</t>
  </si>
  <si>
    <t>P16116003</t>
  </si>
  <si>
    <t>000025514</t>
  </si>
  <si>
    <t>DMS18KK06</t>
  </si>
  <si>
    <t>P14030016</t>
  </si>
  <si>
    <t>P17225014</t>
  </si>
  <si>
    <t>P17225017</t>
  </si>
  <si>
    <t>A15710037</t>
  </si>
  <si>
    <t>ML118VP08</t>
  </si>
  <si>
    <t>ML218SP02</t>
  </si>
  <si>
    <t>IT180BILL</t>
  </si>
  <si>
    <t>P19215006</t>
  </si>
  <si>
    <t>A20705058</t>
  </si>
  <si>
    <t>DMS19KK05</t>
  </si>
  <si>
    <t>P18090001</t>
  </si>
  <si>
    <t>A15710004</t>
  </si>
  <si>
    <t>KYCR30009</t>
  </si>
  <si>
    <t>KYCR31167</t>
  </si>
  <si>
    <t>KYCR34119</t>
  </si>
  <si>
    <t>P12057001</t>
  </si>
  <si>
    <t>ML118SP21</t>
  </si>
  <si>
    <t>P14030015</t>
  </si>
  <si>
    <t>P16116002</t>
  </si>
  <si>
    <t>P17084022</t>
  </si>
  <si>
    <t>P17084023</t>
  </si>
  <si>
    <t>ML118EP10</t>
  </si>
  <si>
    <t>ML218EP03</t>
  </si>
  <si>
    <t>P13064031</t>
  </si>
  <si>
    <t>EDN014673</t>
  </si>
  <si>
    <t>A15702006</t>
  </si>
  <si>
    <t>A14068005</t>
  </si>
  <si>
    <t>BSPPB0016</t>
  </si>
  <si>
    <t>P11028016</t>
  </si>
  <si>
    <t>P17084029</t>
  </si>
  <si>
    <t>DR20K02B0</t>
  </si>
  <si>
    <t>DR20K02B3</t>
  </si>
  <si>
    <t>A15702050</t>
  </si>
  <si>
    <t>A17750006</t>
  </si>
  <si>
    <t>IT110BILL</t>
  </si>
  <si>
    <t>ML218EP06</t>
  </si>
  <si>
    <t>000007577</t>
  </si>
  <si>
    <t>P18025007</t>
  </si>
  <si>
    <t>P19092012</t>
  </si>
  <si>
    <t>P19305018</t>
  </si>
  <si>
    <t>A20705073</t>
  </si>
  <si>
    <t>A20705078</t>
  </si>
  <si>
    <t>BSPPBS333</t>
  </si>
  <si>
    <t>ML017EP09</t>
  </si>
  <si>
    <t>DR19K06B0</t>
  </si>
  <si>
    <t>BSPPB0007</t>
  </si>
  <si>
    <t>A18502002</t>
  </si>
  <si>
    <t>ML1E18C02</t>
  </si>
  <si>
    <t>ML1E18C03</t>
  </si>
  <si>
    <t>ML217VP05</t>
  </si>
  <si>
    <t>ML217VP08</t>
  </si>
  <si>
    <t>ML218SP04</t>
  </si>
  <si>
    <t>MLP17EP01</t>
  </si>
  <si>
    <t>BSPPB0011</t>
  </si>
  <si>
    <t>MLP18EP08</t>
  </si>
  <si>
    <t>ML018MP05</t>
  </si>
  <si>
    <t>DR19K06B2</t>
  </si>
  <si>
    <t>000025230</t>
  </si>
  <si>
    <t>DMS18KK05</t>
  </si>
  <si>
    <t>P19091012</t>
  </si>
  <si>
    <t>ML116EP12</t>
  </si>
  <si>
    <t>ML117SP14</t>
  </si>
  <si>
    <t>BSPPB0017</t>
  </si>
  <si>
    <t>ML018VP04</t>
  </si>
  <si>
    <t>ML218SP09</t>
  </si>
  <si>
    <t>ITCB11700</t>
  </si>
  <si>
    <t>P18025009</t>
  </si>
  <si>
    <t>P18025012</t>
  </si>
  <si>
    <t>P18025013</t>
  </si>
  <si>
    <t>P18221010</t>
  </si>
  <si>
    <t>P18221013</t>
  </si>
  <si>
    <t>A17750107</t>
  </si>
  <si>
    <t>A18730001</t>
  </si>
  <si>
    <t>A18730004</t>
  </si>
  <si>
    <t>A18730005</t>
  </si>
  <si>
    <t>000025515</t>
  </si>
  <si>
    <t>A15702059</t>
  </si>
  <si>
    <t>B180KYRMB</t>
  </si>
  <si>
    <t>DR19K06D1</t>
  </si>
  <si>
    <t>ITCB18000</t>
  </si>
  <si>
    <t>P17076010</t>
  </si>
  <si>
    <t>P17083008</t>
  </si>
  <si>
    <t>P17083026</t>
  </si>
  <si>
    <t>KMLFALFCI</t>
  </si>
  <si>
    <t>A20705084</t>
  </si>
  <si>
    <t>A20705085</t>
  </si>
  <si>
    <t>A13212004</t>
  </si>
  <si>
    <t>A15702008</t>
  </si>
  <si>
    <t>DMS18KK04</t>
  </si>
  <si>
    <t>KEPCS1701</t>
  </si>
  <si>
    <t>A16928013</t>
  </si>
  <si>
    <t>P17074001</t>
  </si>
  <si>
    <t>P17074005</t>
  </si>
  <si>
    <t>P17074009</t>
  </si>
  <si>
    <t>P17084013</t>
  </si>
  <si>
    <t>P17084018</t>
  </si>
  <si>
    <t>P17084020</t>
  </si>
  <si>
    <t>P17084021</t>
  </si>
  <si>
    <t>A15702044</t>
  </si>
  <si>
    <t>A20705067</t>
  </si>
  <si>
    <t>B180KYCSV</t>
  </si>
  <si>
    <t>ML119SP07</t>
  </si>
  <si>
    <t>ML119SP14</t>
  </si>
  <si>
    <t>ML119SP16</t>
  </si>
  <si>
    <t>ML1NP1911</t>
  </si>
  <si>
    <t>SI110KYRE</t>
  </si>
  <si>
    <t>ML119EP05</t>
  </si>
  <si>
    <t>P17084024</t>
  </si>
  <si>
    <t>P17225007</t>
  </si>
  <si>
    <t>P18025004</t>
  </si>
  <si>
    <t>A15702014</t>
  </si>
  <si>
    <t>A15702016</t>
  </si>
  <si>
    <t>A15702020</t>
  </si>
  <si>
    <t>SI180KYUN</t>
  </si>
  <si>
    <t>A15710071</t>
  </si>
  <si>
    <t>P17074010</t>
  </si>
  <si>
    <t>A15710080</t>
  </si>
  <si>
    <t>P18221011</t>
  </si>
  <si>
    <t>P19092014</t>
  </si>
  <si>
    <t>P19092016</t>
  </si>
  <si>
    <t>ML018VP02</t>
  </si>
  <si>
    <t>A15710075</t>
  </si>
  <si>
    <t>A15710076</t>
  </si>
  <si>
    <t>MLP19MP03</t>
  </si>
  <si>
    <t>ML118EP04</t>
  </si>
  <si>
    <t>ML119SP12</t>
  </si>
  <si>
    <t>DMS19KK03</t>
  </si>
  <si>
    <t>ML218EP07</t>
  </si>
  <si>
    <t>ML018MP09</t>
  </si>
  <si>
    <t>P10115004</t>
  </si>
  <si>
    <t>ML118EP01</t>
  </si>
  <si>
    <t>ML119SP08</t>
  </si>
  <si>
    <t>P11161001</t>
  </si>
  <si>
    <t>A15710079</t>
  </si>
  <si>
    <t>A15710085</t>
  </si>
  <si>
    <t>A20705033</t>
  </si>
  <si>
    <t>ML018EP15</t>
  </si>
  <si>
    <t>MLP19EP05</t>
  </si>
  <si>
    <t>ML018EP02</t>
  </si>
  <si>
    <t>ML018EP11</t>
  </si>
  <si>
    <t>ML018EP16</t>
  </si>
  <si>
    <t>000025473</t>
  </si>
  <si>
    <t>ML019EP09</t>
  </si>
  <si>
    <t>ML019EP10</t>
  </si>
  <si>
    <t>ML119EP01</t>
  </si>
  <si>
    <t>ML119SP11</t>
  </si>
  <si>
    <t>MLP18EP09</t>
  </si>
  <si>
    <t>A20705052</t>
  </si>
  <si>
    <t>BSPPBS348</t>
  </si>
  <si>
    <t>BSPPB0003</t>
  </si>
  <si>
    <t>DMS18KK07</t>
  </si>
  <si>
    <t>A15702038</t>
  </si>
  <si>
    <t>P11028004</t>
  </si>
  <si>
    <t>DP15K05L0</t>
  </si>
  <si>
    <t>DP14K02T0</t>
  </si>
  <si>
    <t>000017437</t>
  </si>
  <si>
    <t>O18EST033</t>
  </si>
  <si>
    <t>ML018EP13</t>
  </si>
  <si>
    <t>DMS18KK09</t>
  </si>
  <si>
    <t>ML219EP16</t>
  </si>
  <si>
    <t>ML219EP22</t>
  </si>
  <si>
    <t>ML018EP10</t>
  </si>
  <si>
    <t>ML018NP10</t>
  </si>
  <si>
    <t>ML018EP07</t>
  </si>
  <si>
    <t>ML018EP18</t>
  </si>
  <si>
    <t>ML018MP10</t>
  </si>
  <si>
    <t>ML118SP11</t>
  </si>
  <si>
    <t>ML118SP07</t>
  </si>
  <si>
    <t>ML118SP19</t>
  </si>
  <si>
    <t>ML016NP06</t>
  </si>
  <si>
    <t>P17225011</t>
  </si>
  <si>
    <t>A15710072</t>
  </si>
  <si>
    <t>A20705068</t>
  </si>
  <si>
    <t>ML218SP26</t>
  </si>
  <si>
    <t>P12124003</t>
  </si>
  <si>
    <t>P18221016</t>
  </si>
  <si>
    <t>A20705028</t>
  </si>
  <si>
    <t>A20705029</t>
  </si>
  <si>
    <t>A20705037</t>
  </si>
  <si>
    <t>A20705057</t>
  </si>
  <si>
    <t>A20705079</t>
  </si>
  <si>
    <t>A20705080</t>
  </si>
  <si>
    <t>A20705081</t>
  </si>
  <si>
    <t>A20705082</t>
  </si>
  <si>
    <t>A20705083</t>
  </si>
  <si>
    <t>A15710052</t>
  </si>
  <si>
    <t>P18221014</t>
  </si>
  <si>
    <t>DMS19KK04</t>
  </si>
  <si>
    <t>A15710043</t>
  </si>
  <si>
    <t>A15710044</t>
  </si>
  <si>
    <t>A15710045</t>
  </si>
  <si>
    <t>A15710046</t>
  </si>
  <si>
    <t>A15710047</t>
  </si>
  <si>
    <t>000008154</t>
  </si>
  <si>
    <t>A19750101</t>
  </si>
  <si>
    <t>ML119SP10</t>
  </si>
  <si>
    <t>A15710050</t>
  </si>
  <si>
    <t>A15710051</t>
  </si>
  <si>
    <t>DP18K01L0</t>
  </si>
  <si>
    <t>P17083033</t>
  </si>
  <si>
    <t>DR19K04B2</t>
  </si>
  <si>
    <t>A15710060</t>
  </si>
  <si>
    <t>P18221017</t>
  </si>
  <si>
    <t>P19305002</t>
  </si>
  <si>
    <t>P19305017</t>
  </si>
  <si>
    <t>A15710048</t>
  </si>
  <si>
    <t>(B)</t>
  </si>
  <si>
    <t>(A)</t>
  </si>
  <si>
    <t>Project No.</t>
  </si>
  <si>
    <t>Line No.</t>
  </si>
  <si>
    <t>Total GLBU 110 (Distribution)</t>
  </si>
  <si>
    <t>Total GLBU 117 (Generation)</t>
  </si>
  <si>
    <t>Total GLBU 180 (Transmission)</t>
  </si>
  <si>
    <t>Total Kentucky Power CWIP Additions</t>
  </si>
  <si>
    <t>Total Kentucky Power Transfers to 101/106</t>
  </si>
  <si>
    <t>Total Kentucky Power CWIP Activity
12 Months Preceding the Historical Test Year
April 2018 - March 2019</t>
  </si>
  <si>
    <t>GLBU 110 (Distribution)</t>
  </si>
  <si>
    <t>GLBU 117 (Generation)</t>
  </si>
  <si>
    <t>GLBU 180 (Transmission)</t>
  </si>
  <si>
    <t xml:space="preserve">Kentucky Power Company
</t>
  </si>
  <si>
    <t>Case No. 2020-00174</t>
  </si>
  <si>
    <t xml:space="preserve">Construction Projects for the 12 Months Preceding the Historical Test Year
</t>
  </si>
  <si>
    <t>April 2018 - March 2019</t>
  </si>
  <si>
    <t>April 2019 - March 2020</t>
  </si>
  <si>
    <t xml:space="preserve">Construction Projects for the Historical Test Year
</t>
  </si>
  <si>
    <t>Date Construction Work Began</t>
  </si>
  <si>
    <t>Estimated Project Completion Date</t>
  </si>
  <si>
    <t>Original Budget Estimate</t>
  </si>
  <si>
    <t>Most Recent Budget Estimate</t>
  </si>
  <si>
    <t>(G)</t>
  </si>
  <si>
    <t>Blanket</t>
  </si>
  <si>
    <t>(F)</t>
  </si>
  <si>
    <t>(J)*</t>
  </si>
  <si>
    <t>Percent of Total Expenditures 
April 2018 through March 2019</t>
  </si>
  <si>
    <t>Definitions:</t>
  </si>
  <si>
    <t>Repetitive and predictable work charged and closed continuously throughout the calendar year.</t>
  </si>
  <si>
    <t>Property Acctg</t>
  </si>
  <si>
    <t>Property Accounting perpetual administrative projects used to transfer plant in service or hold temporary charges later cleared to other work orders, e.g., construction overheads, suspense, labor accrual, etc.</t>
  </si>
  <si>
    <t>Percent of Total Expenditures 
April 2019 through March 2020</t>
  </si>
  <si>
    <t>Repetitive and predictable project charged and closed continuously throughout the calendar year.</t>
  </si>
  <si>
    <t>Represents the month project expenditures were initially recorded to CWIP (Account 107).</t>
  </si>
  <si>
    <t>6/1/2019</t>
  </si>
  <si>
    <t>9/1/2016</t>
  </si>
  <si>
    <t>4/1/2016</t>
  </si>
  <si>
    <t>4/1/2017</t>
  </si>
  <si>
    <t>10/1/2017</t>
  </si>
  <si>
    <t>8/1/2016</t>
  </si>
  <si>
    <t>4/1/2014</t>
  </si>
  <si>
    <t>6/1/2016</t>
  </si>
  <si>
    <t>3/1/2016</t>
  </si>
  <si>
    <t>2/1/2017</t>
  </si>
  <si>
    <t>1/1/2017</t>
  </si>
  <si>
    <t>7/1/2015</t>
  </si>
  <si>
    <t>5/1/2016</t>
  </si>
  <si>
    <t>10/1/2018</t>
  </si>
  <si>
    <t>8/1/2019</t>
  </si>
  <si>
    <t>2/1/2019</t>
  </si>
  <si>
    <t>3/1/2019</t>
  </si>
  <si>
    <t>6/1/2017</t>
  </si>
  <si>
    <t>9/1/2018</t>
  </si>
  <si>
    <t>12/1/2017</t>
  </si>
  <si>
    <t>10/1/2019</t>
  </si>
  <si>
    <t>3/1/2017</t>
  </si>
  <si>
    <t>4/1/2018</t>
  </si>
  <si>
    <t>5/1/2017</t>
  </si>
  <si>
    <t>12/1/2016</t>
  </si>
  <si>
    <t>12/1/2019</t>
  </si>
  <si>
    <t>7/1/2018</t>
  </si>
  <si>
    <t>11/1/2017</t>
  </si>
  <si>
    <t>10/1/2016</t>
  </si>
  <si>
    <t>7/1/2017</t>
  </si>
  <si>
    <t>5/1/2019</t>
  </si>
  <si>
    <t>3/1/2018</t>
  </si>
  <si>
    <t>6/1/2018</t>
  </si>
  <si>
    <t>8/1/2017</t>
  </si>
  <si>
    <t>2/1/2018</t>
  </si>
  <si>
    <t>8/1/2018</t>
  </si>
  <si>
    <t>1/1/2019</t>
  </si>
  <si>
    <t>12/1/2018</t>
  </si>
  <si>
    <t>4/1/2019</t>
  </si>
  <si>
    <t>11/1/2019</t>
  </si>
  <si>
    <t>7/1/2019</t>
  </si>
  <si>
    <t>9/1/2019</t>
  </si>
  <si>
    <t>11/1/2016</t>
  </si>
  <si>
    <t>9/1/2017</t>
  </si>
  <si>
    <t>Charges Began Prior to Jan 2015</t>
  </si>
  <si>
    <t>Other Budgeted Projects</t>
  </si>
  <si>
    <t>n.m.</t>
  </si>
  <si>
    <t>Other</t>
  </si>
  <si>
    <t>Other amounts reflected in budget; do not directly relate to a project with actual spend during the period.</t>
  </si>
  <si>
    <t>Not meaningful</t>
  </si>
  <si>
    <t>Preliminary</t>
  </si>
  <si>
    <t>5/1/2018</t>
  </si>
  <si>
    <t>11/1/2018</t>
  </si>
  <si>
    <t>12/1/2015</t>
  </si>
  <si>
    <t>Total Kentucky Power CWIP Activity
12 Months Preceding the Historical Test Year
April 2019 - March 2020</t>
  </si>
  <si>
    <t>(C)*</t>
  </si>
  <si>
    <t xml:space="preserve">(D) </t>
  </si>
  <si>
    <t>Total Project Expenditures</t>
  </si>
  <si>
    <t>(H)*</t>
  </si>
  <si>
    <t>Represents Total Cost (G) per Schedule D.</t>
  </si>
  <si>
    <t>(I) = (G)/(H)</t>
  </si>
  <si>
    <t>Percent of Elapsed Time through March 31, 2019 (J)*</t>
  </si>
  <si>
    <t>(E) = ((J)- (C)) / ((D) -(C))</t>
  </si>
  <si>
    <t>Percent of Elapsed Time through March 31, 2020 (J)*</t>
  </si>
  <si>
    <t>Requires assessments and pre-engineering activities for developing detail scopes and estimates. Costs are transferred to new a project once enough data is available for project creation.</t>
  </si>
  <si>
    <t>Not meaningful.</t>
  </si>
  <si>
    <t>Schedule E (12 Months Preceding the Historical Test Year)</t>
  </si>
  <si>
    <t>Schedule E (Historical Test Year)</t>
  </si>
  <si>
    <t>(I) = (H)/(G)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</si>
</sst>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/>
    <xf numFmtId="0" fontId="3" fillId="0" borderId="0" xfId="0" applyFont="1" applyFill="1"/>
    <xf numFmtId="0" fontId="0" fillId="0" borderId="1" xfId="0" applyBorder="1"/>
    <xf numFmtId="0" fontId="2" fillId="0" borderId="1" xfId="0" applyFont="1" applyBorder="1"/>
    <xf numFmtId="0" fontId="0" fillId="0" borderId="0" xfId="0" applyFont="1"/>
    <xf numFmtId="0" fontId="0" fillId="0" borderId="0" xfId="0" applyFont="1" applyBorder="1"/>
    <xf numFmtId="0" fontId="0" fillId="0" borderId="1" xfId="0" applyFont="1" applyBorder="1"/>
    <xf numFmtId="0" fontId="0" fillId="0" borderId="0" xfId="0" applyFont="1" applyFill="1"/>
    <xf numFmtId="0" fontId="0" fillId="0" borderId="0" xfId="0" applyFont="1" applyAlignment="1">
      <alignment horizontal="center"/>
    </xf>
    <xf numFmtId="0" fontId="0" fillId="0" borderId="1" xfId="0" applyFont="1" applyFill="1" applyBorder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3" fontId="2" fillId="2" borderId="0" xfId="1" applyFont="1" applyFill="1"/>
    <xf numFmtId="0" fontId="0" fillId="2" borderId="0" xfId="0" applyFill="1"/>
    <xf numFmtId="0" fontId="0" fillId="0" borderId="0" xfId="0" applyBorder="1"/>
    <xf numFmtId="14" fontId="2" fillId="2" borderId="0" xfId="0" applyNumberFormat="1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 vertical="center"/>
    </xf>
    <xf numFmtId="165" fontId="1" fillId="0" borderId="0" xfId="2" applyNumberFormat="1" applyFont="1" applyBorder="1" applyAlignment="1">
      <alignment horizontal="center" vertical="center"/>
    </xf>
    <xf numFmtId="165" fontId="0" fillId="0" borderId="0" xfId="2" applyNumberFormat="1" applyFont="1" applyAlignment="1">
      <alignment horizontal="center"/>
    </xf>
    <xf numFmtId="165" fontId="1" fillId="2" borderId="0" xfId="2" applyNumberFormat="1" applyFont="1" applyFill="1" applyAlignment="1">
      <alignment horizontal="center"/>
    </xf>
    <xf numFmtId="165" fontId="0" fillId="2" borderId="0" xfId="2" applyNumberFormat="1" applyFont="1" applyFill="1" applyAlignment="1">
      <alignment horizontal="center"/>
    </xf>
    <xf numFmtId="165" fontId="1" fillId="2" borderId="0" xfId="2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vertical="top"/>
    </xf>
    <xf numFmtId="14" fontId="2" fillId="2" borderId="0" xfId="1" applyNumberFormat="1" applyFont="1" applyFill="1" applyAlignment="1"/>
    <xf numFmtId="0" fontId="2" fillId="2" borderId="0" xfId="0" applyFont="1" applyFill="1" applyAlignment="1"/>
    <xf numFmtId="43" fontId="2" fillId="2" borderId="0" xfId="0" applyNumberFormat="1" applyFont="1" applyFill="1" applyAlignment="1"/>
    <xf numFmtId="0" fontId="2" fillId="0" borderId="0" xfId="0" applyFont="1" applyBorder="1" applyAlignment="1"/>
    <xf numFmtId="0" fontId="2" fillId="0" borderId="1" xfId="0" applyFont="1" applyBorder="1" applyAlignment="1"/>
    <xf numFmtId="0" fontId="2" fillId="0" borderId="2" xfId="0" applyFont="1" applyBorder="1" applyAlignment="1">
      <alignment horizontal="left" wrapText="1"/>
    </xf>
    <xf numFmtId="164" fontId="0" fillId="0" borderId="0" xfId="1" applyNumberFormat="1" applyFont="1"/>
    <xf numFmtId="0" fontId="0" fillId="0" borderId="0" xfId="0" applyFont="1" applyFill="1" applyBorder="1"/>
    <xf numFmtId="165" fontId="0" fillId="0" borderId="0" xfId="2" applyNumberFormat="1" applyFont="1" applyBorder="1" applyAlignment="1">
      <alignment horizontal="center" vertical="center"/>
    </xf>
    <xf numFmtId="165" fontId="0" fillId="0" borderId="1" xfId="2" applyNumberFormat="1" applyFont="1" applyBorder="1" applyAlignment="1">
      <alignment horizontal="center" vertical="center"/>
    </xf>
    <xf numFmtId="164" fontId="0" fillId="0" borderId="1" xfId="1" applyNumberFormat="1" applyFont="1" applyFill="1" applyBorder="1"/>
    <xf numFmtId="164" fontId="0" fillId="0" borderId="1" xfId="1" applyNumberFormat="1" applyFont="1" applyBorder="1"/>
    <xf numFmtId="164" fontId="0" fillId="0" borderId="0" xfId="1" applyNumberFormat="1" applyFont="1" applyAlignment="1"/>
    <xf numFmtId="14" fontId="0" fillId="0" borderId="0" xfId="0" applyNumberFormat="1" applyFont="1" applyAlignment="1">
      <alignment horizontal="left"/>
    </xf>
    <xf numFmtId="164" fontId="2" fillId="0" borderId="0" xfId="1" applyNumberFormat="1" applyFont="1"/>
    <xf numFmtId="164" fontId="0" fillId="0" borderId="0" xfId="1" applyNumberFormat="1" applyFont="1" applyFill="1"/>
    <xf numFmtId="164" fontId="2" fillId="0" borderId="0" xfId="1" applyNumberFormat="1" applyFont="1" applyFill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165" fontId="2" fillId="0" borderId="0" xfId="2" applyNumberFormat="1" applyFont="1" applyBorder="1" applyAlignment="1">
      <alignment horizontal="center" vertical="center"/>
    </xf>
    <xf numFmtId="14" fontId="0" fillId="0" borderId="0" xfId="0" applyNumberFormat="1" applyFont="1" applyAlignment="1">
      <alignment horizont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164" fontId="0" fillId="0" borderId="1" xfId="1" applyNumberFormat="1" applyFont="1" applyBorder="1" applyAlignment="1"/>
    <xf numFmtId="164" fontId="2" fillId="0" borderId="1" xfId="1" applyNumberFormat="1" applyFont="1" applyBorder="1"/>
    <xf numFmtId="165" fontId="1" fillId="2" borderId="4" xfId="2" applyNumberFormat="1" applyFont="1" applyFill="1" applyBorder="1" applyAlignment="1">
      <alignment horizontal="center" vertical="center"/>
    </xf>
    <xf numFmtId="165" fontId="2" fillId="0" borderId="4" xfId="2" applyNumberFormat="1" applyFont="1" applyBorder="1" applyAlignment="1">
      <alignment horizontal="center" vertical="center"/>
    </xf>
    <xf numFmtId="165" fontId="1" fillId="2" borderId="2" xfId="2" applyNumberFormat="1" applyFont="1" applyFill="1" applyBorder="1" applyAlignment="1">
      <alignment horizontal="center"/>
    </xf>
    <xf numFmtId="165" fontId="1" fillId="2" borderId="2" xfId="2" applyNumberFormat="1" applyFont="1" applyFill="1" applyBorder="1" applyAlignment="1">
      <alignment horizontal="center" vertical="center"/>
    </xf>
    <xf numFmtId="164" fontId="2" fillId="2" borderId="0" xfId="1" applyNumberFormat="1" applyFont="1" applyFill="1"/>
    <xf numFmtId="164" fontId="2" fillId="0" borderId="0" xfId="1" applyNumberFormat="1" applyFont="1" applyBorder="1"/>
    <xf numFmtId="164" fontId="0" fillId="2" borderId="0" xfId="1" applyNumberFormat="1" applyFont="1" applyFill="1"/>
    <xf numFmtId="164" fontId="2" fillId="0" borderId="2" xfId="1" applyNumberFormat="1" applyFont="1" applyBorder="1"/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0" fillId="0" borderId="1" xfId="0" applyFont="1" applyBorder="1" applyAlignment="1">
      <alignment horizontal="left"/>
    </xf>
    <xf numFmtId="43" fontId="2" fillId="2" borderId="0" xfId="0" applyNumberFormat="1" applyFont="1" applyFill="1" applyAlignment="1">
      <alignment horizontal="left"/>
    </xf>
    <xf numFmtId="43" fontId="2" fillId="2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right"/>
    </xf>
    <xf numFmtId="164" fontId="0" fillId="0" borderId="0" xfId="1" applyNumberFormat="1" applyFont="1" applyBorder="1" applyAlignment="1"/>
    <xf numFmtId="164" fontId="2" fillId="0" borderId="0" xfId="1" applyNumberFormat="1" applyFont="1" applyAlignment="1"/>
    <xf numFmtId="43" fontId="2" fillId="2" borderId="0" xfId="1" applyFont="1" applyFill="1" applyAlignment="1"/>
    <xf numFmtId="164" fontId="0" fillId="0" borderId="0" xfId="0" applyNumberFormat="1" applyAlignment="1"/>
    <xf numFmtId="164" fontId="0" fillId="0" borderId="0" xfId="0" applyNumberFormat="1" applyBorder="1" applyAlignment="1"/>
    <xf numFmtId="164" fontId="0" fillId="0" borderId="1" xfId="0" applyNumberFormat="1" applyBorder="1" applyAlignment="1"/>
    <xf numFmtId="164" fontId="2" fillId="0" borderId="1" xfId="1" applyNumberFormat="1" applyFont="1" applyBorder="1" applyAlignment="1"/>
    <xf numFmtId="164" fontId="2" fillId="0" borderId="0" xfId="0" applyNumberFormat="1" applyFont="1" applyAlignment="1"/>
    <xf numFmtId="43" fontId="2" fillId="0" borderId="0" xfId="1" applyFont="1" applyAlignment="1"/>
    <xf numFmtId="43" fontId="2" fillId="0" borderId="0" xfId="0" applyNumberFormat="1" applyFont="1" applyAlignment="1"/>
    <xf numFmtId="43" fontId="0" fillId="0" borderId="0" xfId="1" applyFont="1" applyBorder="1" applyAlignment="1"/>
    <xf numFmtId="164" fontId="2" fillId="0" borderId="2" xfId="0" applyNumberFormat="1" applyFont="1" applyBorder="1" applyAlignment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/>
    </xf>
    <xf numFmtId="165" fontId="1" fillId="2" borderId="5" xfId="2" applyNumberFormat="1" applyFont="1" applyFill="1" applyBorder="1" applyAlignment="1">
      <alignment horizontal="center" vertical="center"/>
    </xf>
    <xf numFmtId="9" fontId="0" fillId="0" borderId="0" xfId="2" applyFont="1"/>
    <xf numFmtId="9" fontId="0" fillId="0" borderId="0" xfId="2" applyFont="1" applyFill="1"/>
    <xf numFmtId="9" fontId="0" fillId="0" borderId="0" xfId="2" applyFont="1" applyBorder="1"/>
    <xf numFmtId="165" fontId="0" fillId="0" borderId="0" xfId="2" applyNumberFormat="1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  <xf numFmtId="14" fontId="0" fillId="0" borderId="0" xfId="0" applyNumberFormat="1" applyFont="1" applyBorder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/>
    </xf>
    <xf numFmtId="0" fontId="2" fillId="0" borderId="0" xfId="0" applyFont="1" applyFill="1" applyAlignment="1">
      <alignment horizontal="right"/>
    </xf>
    <xf numFmtId="0" fontId="0" fillId="0" borderId="0" xfId="0" applyFill="1"/>
    <xf numFmtId="165" fontId="1" fillId="0" borderId="0" xfId="2" applyNumberFormat="1" applyFont="1" applyFill="1" applyBorder="1" applyAlignment="1">
      <alignment horizontal="center" vertical="center"/>
    </xf>
    <xf numFmtId="165" fontId="0" fillId="0" borderId="1" xfId="2" applyNumberFormat="1" applyFont="1" applyFill="1" applyBorder="1" applyAlignment="1">
      <alignment horizontal="center" vertical="center"/>
    </xf>
    <xf numFmtId="165" fontId="2" fillId="0" borderId="0" xfId="2" applyNumberFormat="1" applyFont="1" applyFill="1" applyBorder="1" applyAlignment="1">
      <alignment horizontal="center" vertical="center"/>
    </xf>
    <xf numFmtId="165" fontId="2" fillId="0" borderId="4" xfId="2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1" xfId="0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4"/>
  <sheetViews>
    <sheetView tabSelected="1" zoomScale="75" zoomScaleNormal="75" workbookViewId="0">
      <pane ySplit="8" topLeftCell="A508" activePane="bottomLeft" state="frozen"/>
      <selection pane="bottomLeft" activeCell="I633" sqref="I633"/>
    </sheetView>
  </sheetViews>
  <sheetFormatPr defaultRowHeight="15" x14ac:dyDescent="0.25"/>
  <cols>
    <col min="1" max="1" width="8.28515625" style="7" bestFit="1" customWidth="1"/>
    <col min="2" max="2" width="41.85546875" style="7" bestFit="1" customWidth="1"/>
    <col min="3" max="7" width="17.85546875" style="7" customWidth="1"/>
    <col min="8" max="8" width="19.5703125" style="7" customWidth="1"/>
    <col min="9" max="9" width="19" style="10" customWidth="1"/>
    <col min="10" max="10" width="9.140625" style="92"/>
    <col min="11" max="16384" width="9.140625" style="7"/>
  </cols>
  <sheetData>
    <row r="1" spans="1:10" x14ac:dyDescent="0.25">
      <c r="A1"/>
      <c r="B1"/>
      <c r="C1"/>
      <c r="D1"/>
      <c r="E1"/>
      <c r="F1"/>
      <c r="G1"/>
      <c r="H1"/>
      <c r="I1" s="103" t="s">
        <v>893</v>
      </c>
    </row>
    <row r="2" spans="1:10" x14ac:dyDescent="0.25">
      <c r="A2" s="96" t="s">
        <v>804</v>
      </c>
      <c r="B2" s="96"/>
      <c r="C2" s="96"/>
      <c r="D2" s="96"/>
      <c r="E2" s="96"/>
      <c r="F2" s="96"/>
      <c r="G2" s="96"/>
      <c r="H2" s="96"/>
    </row>
    <row r="3" spans="1:10" x14ac:dyDescent="0.25">
      <c r="A3" s="96" t="s">
        <v>805</v>
      </c>
      <c r="B3" s="96"/>
      <c r="C3" s="96"/>
      <c r="D3" s="96"/>
      <c r="E3" s="96"/>
      <c r="F3" s="96"/>
      <c r="G3" s="96"/>
      <c r="H3" s="96"/>
    </row>
    <row r="4" spans="1:10" ht="15" customHeight="1" x14ac:dyDescent="0.25">
      <c r="A4" s="97" t="s">
        <v>809</v>
      </c>
      <c r="B4" s="97"/>
      <c r="C4" s="97"/>
      <c r="D4" s="97"/>
      <c r="E4" s="97"/>
      <c r="F4" s="97"/>
      <c r="G4" s="97"/>
      <c r="H4" s="97"/>
    </row>
    <row r="5" spans="1:10" x14ac:dyDescent="0.25">
      <c r="A5" s="96" t="s">
        <v>808</v>
      </c>
      <c r="B5" s="96"/>
      <c r="C5" s="96"/>
      <c r="D5" s="96"/>
      <c r="E5" s="96"/>
      <c r="F5" s="96"/>
      <c r="G5" s="96"/>
      <c r="H5" s="96"/>
    </row>
    <row r="6" spans="1:10" x14ac:dyDescent="0.25">
      <c r="A6" s="9"/>
      <c r="B6" s="9"/>
      <c r="C6" s="9"/>
      <c r="D6" s="9"/>
      <c r="E6" s="9"/>
      <c r="F6" s="9"/>
      <c r="G6" s="9"/>
      <c r="H6" s="9"/>
    </row>
    <row r="7" spans="1:10" ht="75" x14ac:dyDescent="0.25">
      <c r="A7" s="64" t="s">
        <v>794</v>
      </c>
      <c r="B7" s="64" t="s">
        <v>793</v>
      </c>
      <c r="C7" s="65" t="s">
        <v>810</v>
      </c>
      <c r="D7" s="65" t="s">
        <v>811</v>
      </c>
      <c r="E7" s="65" t="s">
        <v>889</v>
      </c>
      <c r="F7" s="65" t="s">
        <v>812</v>
      </c>
      <c r="G7" s="65" t="s">
        <v>813</v>
      </c>
      <c r="H7" s="65" t="s">
        <v>883</v>
      </c>
      <c r="I7" s="65" t="s">
        <v>823</v>
      </c>
    </row>
    <row r="8" spans="1:10" ht="30" x14ac:dyDescent="0.25">
      <c r="A8" s="64" t="s">
        <v>792</v>
      </c>
      <c r="B8" s="64" t="s">
        <v>791</v>
      </c>
      <c r="C8" s="64" t="s">
        <v>881</v>
      </c>
      <c r="D8" s="64" t="s">
        <v>882</v>
      </c>
      <c r="E8" s="65" t="s">
        <v>888</v>
      </c>
      <c r="F8" s="64" t="s">
        <v>816</v>
      </c>
      <c r="G8" s="64" t="s">
        <v>814</v>
      </c>
      <c r="H8" s="64" t="s">
        <v>884</v>
      </c>
      <c r="I8" s="64" t="s">
        <v>894</v>
      </c>
    </row>
    <row r="9" spans="1:10" x14ac:dyDescent="0.25">
      <c r="A9" s="11">
        <v>1</v>
      </c>
      <c r="B9" s="14" t="s">
        <v>801</v>
      </c>
      <c r="C9" s="21"/>
      <c r="D9" s="21"/>
      <c r="E9" s="19"/>
      <c r="F9" s="21"/>
      <c r="G9" s="21"/>
      <c r="H9" s="16"/>
      <c r="I9" s="104"/>
    </row>
    <row r="10" spans="1:10" x14ac:dyDescent="0.25">
      <c r="A10" s="11">
        <f>A9+1</f>
        <v>2</v>
      </c>
      <c r="B10" s="7" t="s">
        <v>283</v>
      </c>
      <c r="C10" s="7" t="s">
        <v>832</v>
      </c>
      <c r="D10" s="44" t="s">
        <v>815</v>
      </c>
      <c r="E10" s="51" t="s">
        <v>815</v>
      </c>
      <c r="F10" s="37">
        <v>7322534.1109999996</v>
      </c>
      <c r="G10" s="37">
        <v>13148865.013000004</v>
      </c>
      <c r="H10" s="37">
        <v>9908102.7600000035</v>
      </c>
      <c r="I10" s="105">
        <f>IF(G10=0,0,H10/G10)</f>
        <v>0.75353292852303777</v>
      </c>
      <c r="J10" s="95"/>
    </row>
    <row r="11" spans="1:10" x14ac:dyDescent="0.25">
      <c r="A11" s="11">
        <f t="shared" ref="A11:A74" si="0">A10+1</f>
        <v>3</v>
      </c>
      <c r="B11" s="7" t="s">
        <v>19</v>
      </c>
      <c r="C11" s="44" t="s">
        <v>815</v>
      </c>
      <c r="D11" s="44" t="s">
        <v>815</v>
      </c>
      <c r="E11" s="51" t="s">
        <v>815</v>
      </c>
      <c r="F11" s="37">
        <v>5546163.324000001</v>
      </c>
      <c r="G11" s="37">
        <v>6463660.0040000025</v>
      </c>
      <c r="H11" s="37">
        <v>9210519.879999999</v>
      </c>
      <c r="I11" s="105">
        <f t="shared" ref="I11:I74" si="1">IF(G11=0,0,H11/G11)</f>
        <v>1.424969734531228</v>
      </c>
    </row>
    <row r="12" spans="1:10" x14ac:dyDescent="0.25">
      <c r="A12" s="11">
        <f t="shared" si="0"/>
        <v>4</v>
      </c>
      <c r="B12" s="7" t="s">
        <v>203</v>
      </c>
      <c r="C12" s="7" t="s">
        <v>829</v>
      </c>
      <c r="D12" s="44">
        <v>44896</v>
      </c>
      <c r="E12" s="23">
        <f>($C$639-C12)/(D12-C12)</f>
        <v>0.52898550724637683</v>
      </c>
      <c r="F12" s="37">
        <v>3531071.1260000002</v>
      </c>
      <c r="G12" s="37">
        <v>2018167.9589999996</v>
      </c>
      <c r="H12" s="37">
        <v>6502793.7300000004</v>
      </c>
      <c r="I12" s="105">
        <f t="shared" si="1"/>
        <v>3.222127128220849</v>
      </c>
    </row>
    <row r="13" spans="1:10" x14ac:dyDescent="0.25">
      <c r="A13" s="11">
        <f t="shared" si="0"/>
        <v>5</v>
      </c>
      <c r="B13" s="7" t="s">
        <v>106</v>
      </c>
      <c r="C13" s="7" t="s">
        <v>877</v>
      </c>
      <c r="D13" s="44">
        <v>44166</v>
      </c>
      <c r="E13" s="23">
        <f>($C$639-C13)/(D13-C13)</f>
        <v>0.7407407407407407</v>
      </c>
      <c r="F13" s="37">
        <v>0</v>
      </c>
      <c r="G13" s="37">
        <v>0</v>
      </c>
      <c r="H13" s="37">
        <v>4921593.6259999983</v>
      </c>
      <c r="I13" s="105">
        <f t="shared" si="1"/>
        <v>0</v>
      </c>
    </row>
    <row r="14" spans="1:10" x14ac:dyDescent="0.25">
      <c r="A14" s="11">
        <f t="shared" si="0"/>
        <v>6</v>
      </c>
      <c r="B14" s="7" t="s">
        <v>5</v>
      </c>
      <c r="C14" s="44" t="s">
        <v>815</v>
      </c>
      <c r="D14" s="44" t="s">
        <v>815</v>
      </c>
      <c r="E14" s="51" t="s">
        <v>815</v>
      </c>
      <c r="F14" s="37">
        <v>2995243.4450000003</v>
      </c>
      <c r="G14" s="37">
        <v>2927501.2689999994</v>
      </c>
      <c r="H14" s="37">
        <v>4866269.6799999969</v>
      </c>
      <c r="I14" s="105">
        <f t="shared" si="1"/>
        <v>1.6622604852575378</v>
      </c>
    </row>
    <row r="15" spans="1:10" x14ac:dyDescent="0.25">
      <c r="A15" s="11">
        <f t="shared" si="0"/>
        <v>7</v>
      </c>
      <c r="B15" s="7" t="s">
        <v>350</v>
      </c>
      <c r="C15" s="44" t="s">
        <v>815</v>
      </c>
      <c r="D15" s="44" t="s">
        <v>815</v>
      </c>
      <c r="E15" s="51" t="s">
        <v>815</v>
      </c>
      <c r="F15" s="37">
        <v>0</v>
      </c>
      <c r="G15" s="37">
        <v>0</v>
      </c>
      <c r="H15" s="37">
        <v>4482702.32</v>
      </c>
      <c r="I15" s="105">
        <f t="shared" si="1"/>
        <v>0</v>
      </c>
    </row>
    <row r="16" spans="1:10" x14ac:dyDescent="0.25">
      <c r="A16" s="11">
        <f t="shared" si="0"/>
        <v>8</v>
      </c>
      <c r="B16" s="7" t="s">
        <v>78</v>
      </c>
      <c r="C16" s="7" t="s">
        <v>860</v>
      </c>
      <c r="D16" s="44" t="s">
        <v>815</v>
      </c>
      <c r="E16" s="51" t="s">
        <v>815</v>
      </c>
      <c r="F16" s="37">
        <v>2506109.5860000001</v>
      </c>
      <c r="G16" s="37">
        <v>2495554.0839999998</v>
      </c>
      <c r="H16" s="37">
        <v>3872363.69</v>
      </c>
      <c r="I16" s="105">
        <f t="shared" si="1"/>
        <v>1.5517049759920172</v>
      </c>
    </row>
    <row r="17" spans="1:9" x14ac:dyDescent="0.25">
      <c r="A17" s="11">
        <f t="shared" si="0"/>
        <v>9</v>
      </c>
      <c r="B17" s="7" t="s">
        <v>1</v>
      </c>
      <c r="C17" s="7" t="s">
        <v>860</v>
      </c>
      <c r="D17" s="44" t="s">
        <v>815</v>
      </c>
      <c r="E17" s="51" t="s">
        <v>815</v>
      </c>
      <c r="F17" s="37">
        <v>3094581.8110000025</v>
      </c>
      <c r="G17" s="37">
        <v>2974637.412</v>
      </c>
      <c r="H17" s="37">
        <v>3449807.509999997</v>
      </c>
      <c r="I17" s="105">
        <f t="shared" si="1"/>
        <v>1.1597405102494545</v>
      </c>
    </row>
    <row r="18" spans="1:9" x14ac:dyDescent="0.25">
      <c r="A18" s="11">
        <f t="shared" si="0"/>
        <v>10</v>
      </c>
      <c r="B18" s="7" t="s">
        <v>7</v>
      </c>
      <c r="C18" s="44" t="s">
        <v>815</v>
      </c>
      <c r="D18" s="44" t="s">
        <v>815</v>
      </c>
      <c r="E18" s="51" t="s">
        <v>815</v>
      </c>
      <c r="F18" s="37">
        <v>2706816.9340000022</v>
      </c>
      <c r="G18" s="37">
        <v>2670590.4040000052</v>
      </c>
      <c r="H18" s="37">
        <v>3385486.120000001</v>
      </c>
      <c r="I18" s="105">
        <f t="shared" si="1"/>
        <v>1.2676920110733665</v>
      </c>
    </row>
    <row r="19" spans="1:9" x14ac:dyDescent="0.25">
      <c r="A19" s="11">
        <f t="shared" si="0"/>
        <v>11</v>
      </c>
      <c r="B19" s="7" t="s">
        <v>285</v>
      </c>
      <c r="C19" s="7" t="s">
        <v>862</v>
      </c>
      <c r="D19" s="44" t="s">
        <v>815</v>
      </c>
      <c r="E19" s="51" t="s">
        <v>815</v>
      </c>
      <c r="F19" s="37">
        <v>3645171.024999998</v>
      </c>
      <c r="G19" s="37">
        <v>3638799.1479999954</v>
      </c>
      <c r="H19" s="37">
        <v>3226364.75</v>
      </c>
      <c r="I19" s="105">
        <f t="shared" si="1"/>
        <v>0.88665645416931493</v>
      </c>
    </row>
    <row r="20" spans="1:9" x14ac:dyDescent="0.25">
      <c r="A20" s="11">
        <f t="shared" si="0"/>
        <v>12</v>
      </c>
      <c r="B20" s="7" t="s">
        <v>17</v>
      </c>
      <c r="C20" s="7" t="s">
        <v>860</v>
      </c>
      <c r="D20" s="44" t="s">
        <v>815</v>
      </c>
      <c r="E20" s="51" t="s">
        <v>815</v>
      </c>
      <c r="F20" s="37">
        <v>2014641.1689999998</v>
      </c>
      <c r="G20" s="37">
        <v>1936272.5489999999</v>
      </c>
      <c r="H20" s="37">
        <v>2668143.36</v>
      </c>
      <c r="I20" s="105">
        <f t="shared" si="1"/>
        <v>1.3779792319929234</v>
      </c>
    </row>
    <row r="21" spans="1:9" x14ac:dyDescent="0.25">
      <c r="A21" s="11">
        <f t="shared" si="0"/>
        <v>13</v>
      </c>
      <c r="B21" s="10" t="s">
        <v>134</v>
      </c>
      <c r="C21" s="7" t="s">
        <v>860</v>
      </c>
      <c r="D21" s="44">
        <v>45444</v>
      </c>
      <c r="E21" s="23">
        <f>($C$639-C21)/(D21-C21)</f>
        <v>0.3412629757785467</v>
      </c>
      <c r="F21" s="37">
        <v>0</v>
      </c>
      <c r="G21" s="37">
        <v>-2920954.0749999988</v>
      </c>
      <c r="H21" s="37">
        <v>2576565.6599999997</v>
      </c>
      <c r="I21" s="105">
        <f t="shared" si="1"/>
        <v>-0.88209728528511722</v>
      </c>
    </row>
    <row r="22" spans="1:9" x14ac:dyDescent="0.25">
      <c r="A22" s="11">
        <f t="shared" si="0"/>
        <v>14</v>
      </c>
      <c r="B22" s="10" t="s">
        <v>284</v>
      </c>
      <c r="C22" s="7" t="s">
        <v>832</v>
      </c>
      <c r="D22" s="44" t="s">
        <v>815</v>
      </c>
      <c r="E22" s="51" t="s">
        <v>815</v>
      </c>
      <c r="F22" s="37">
        <v>0</v>
      </c>
      <c r="G22" s="37">
        <v>1843344.0089999998</v>
      </c>
      <c r="H22" s="37">
        <v>2279705.7300000004</v>
      </c>
      <c r="I22" s="105">
        <f t="shared" si="1"/>
        <v>1.2367228899594946</v>
      </c>
    </row>
    <row r="23" spans="1:9" x14ac:dyDescent="0.25">
      <c r="A23" s="11">
        <f t="shared" si="0"/>
        <v>15</v>
      </c>
      <c r="B23" s="10" t="s">
        <v>135</v>
      </c>
      <c r="C23" s="7" t="s">
        <v>857</v>
      </c>
      <c r="D23" s="44">
        <v>44470</v>
      </c>
      <c r="E23" s="23">
        <f>($C$639-C23)/(D23-C23)</f>
        <v>0.58091603053435115</v>
      </c>
      <c r="F23" s="37">
        <v>0</v>
      </c>
      <c r="G23" s="37">
        <v>0</v>
      </c>
      <c r="H23" s="37">
        <v>2148109.4799999995</v>
      </c>
      <c r="I23" s="105">
        <f t="shared" si="1"/>
        <v>0</v>
      </c>
    </row>
    <row r="24" spans="1:9" x14ac:dyDescent="0.25">
      <c r="A24" s="11">
        <f t="shared" si="0"/>
        <v>16</v>
      </c>
      <c r="B24" s="10" t="s">
        <v>208</v>
      </c>
      <c r="C24" s="7" t="s">
        <v>870</v>
      </c>
      <c r="D24" s="44">
        <v>44136</v>
      </c>
      <c r="E24" s="39" t="s">
        <v>872</v>
      </c>
      <c r="F24" s="37">
        <v>0</v>
      </c>
      <c r="G24" s="37">
        <v>923799.65800000005</v>
      </c>
      <c r="H24" s="37">
        <v>1979437.2999999996</v>
      </c>
      <c r="I24" s="105">
        <f t="shared" si="1"/>
        <v>2.1427127438923552</v>
      </c>
    </row>
    <row r="25" spans="1:9" x14ac:dyDescent="0.25">
      <c r="A25" s="11">
        <f t="shared" si="0"/>
        <v>17</v>
      </c>
      <c r="B25" s="10" t="s">
        <v>207</v>
      </c>
      <c r="C25" s="44" t="s">
        <v>815</v>
      </c>
      <c r="D25" s="44" t="s">
        <v>815</v>
      </c>
      <c r="E25" s="51" t="s">
        <v>815</v>
      </c>
      <c r="F25" s="37">
        <v>176716.20299999998</v>
      </c>
      <c r="G25" s="37">
        <v>1423388.0069999998</v>
      </c>
      <c r="H25" s="37">
        <v>1963221.9899999993</v>
      </c>
      <c r="I25" s="105">
        <f t="shared" si="1"/>
        <v>1.3792598928367954</v>
      </c>
    </row>
    <row r="26" spans="1:9" x14ac:dyDescent="0.25">
      <c r="A26" s="11">
        <f t="shared" si="0"/>
        <v>18</v>
      </c>
      <c r="B26" s="10" t="s">
        <v>21</v>
      </c>
      <c r="C26" s="7" t="s">
        <v>860</v>
      </c>
      <c r="D26" s="44" t="s">
        <v>815</v>
      </c>
      <c r="E26" s="51" t="s">
        <v>815</v>
      </c>
      <c r="F26" s="37">
        <v>3146694.8520000009</v>
      </c>
      <c r="G26" s="37">
        <v>3123792.5950000002</v>
      </c>
      <c r="H26" s="37">
        <v>1660550.370000002</v>
      </c>
      <c r="I26" s="105">
        <f t="shared" si="1"/>
        <v>0.53158150533358373</v>
      </c>
    </row>
    <row r="27" spans="1:9" x14ac:dyDescent="0.25">
      <c r="A27" s="11">
        <f t="shared" si="0"/>
        <v>19</v>
      </c>
      <c r="B27" s="10" t="s">
        <v>20</v>
      </c>
      <c r="C27" s="44" t="s">
        <v>815</v>
      </c>
      <c r="D27" s="44" t="s">
        <v>815</v>
      </c>
      <c r="E27" s="51" t="s">
        <v>815</v>
      </c>
      <c r="F27" s="37">
        <v>1704140.1679999996</v>
      </c>
      <c r="G27" s="37">
        <v>1692472.3169999984</v>
      </c>
      <c r="H27" s="37">
        <v>1654686.9900000012</v>
      </c>
      <c r="I27" s="105">
        <f t="shared" si="1"/>
        <v>0.97767447855987755</v>
      </c>
    </row>
    <row r="28" spans="1:9" x14ac:dyDescent="0.25">
      <c r="A28" s="11">
        <f t="shared" si="0"/>
        <v>20</v>
      </c>
      <c r="B28" s="10" t="s">
        <v>26</v>
      </c>
      <c r="C28" s="7" t="s">
        <v>860</v>
      </c>
      <c r="D28" s="44" t="s">
        <v>815</v>
      </c>
      <c r="E28" s="51" t="s">
        <v>815</v>
      </c>
      <c r="F28" s="37">
        <v>1230656.9470000006</v>
      </c>
      <c r="G28" s="37">
        <v>1227349.9940000016</v>
      </c>
      <c r="H28" s="37">
        <v>1575963.9600000011</v>
      </c>
      <c r="I28" s="105">
        <f t="shared" si="1"/>
        <v>1.2840379416663761</v>
      </c>
    </row>
    <row r="29" spans="1:9" x14ac:dyDescent="0.25">
      <c r="A29" s="11">
        <f t="shared" si="0"/>
        <v>21</v>
      </c>
      <c r="B29" s="10" t="s">
        <v>188</v>
      </c>
      <c r="C29" s="7" t="s">
        <v>842</v>
      </c>
      <c r="D29" s="44">
        <v>44166</v>
      </c>
      <c r="E29" s="23">
        <f>($C$639-C29)/(D29-C29)</f>
        <v>0.61778471138845559</v>
      </c>
      <c r="F29" s="37">
        <v>0</v>
      </c>
      <c r="G29" s="37">
        <v>0</v>
      </c>
      <c r="H29" s="37">
        <v>1032725.8499999996</v>
      </c>
      <c r="I29" s="105">
        <f t="shared" si="1"/>
        <v>0</v>
      </c>
    </row>
    <row r="30" spans="1:9" x14ac:dyDescent="0.25">
      <c r="A30" s="11">
        <f t="shared" si="0"/>
        <v>22</v>
      </c>
      <c r="B30" s="10" t="s">
        <v>286</v>
      </c>
      <c r="C30" s="7" t="s">
        <v>842</v>
      </c>
      <c r="D30" s="44">
        <v>44166</v>
      </c>
      <c r="E30" s="23">
        <f>($C$639-C30)/(D30-C30)</f>
        <v>0.61778471138845559</v>
      </c>
      <c r="F30" s="37">
        <v>0</v>
      </c>
      <c r="G30" s="37">
        <v>0</v>
      </c>
      <c r="H30" s="37">
        <v>977387.61000000034</v>
      </c>
      <c r="I30" s="105">
        <f t="shared" si="1"/>
        <v>0</v>
      </c>
    </row>
    <row r="31" spans="1:9" x14ac:dyDescent="0.25">
      <c r="A31" s="11">
        <f t="shared" si="0"/>
        <v>23</v>
      </c>
      <c r="B31" s="10" t="s">
        <v>129</v>
      </c>
      <c r="C31" s="7" t="s">
        <v>851</v>
      </c>
      <c r="D31" s="44" t="s">
        <v>815</v>
      </c>
      <c r="E31" s="51" t="s">
        <v>815</v>
      </c>
      <c r="F31" s="37">
        <v>0</v>
      </c>
      <c r="G31" s="37">
        <v>0</v>
      </c>
      <c r="H31" s="37">
        <v>865613.19999999518</v>
      </c>
      <c r="I31" s="105">
        <f t="shared" si="1"/>
        <v>0</v>
      </c>
    </row>
    <row r="32" spans="1:9" x14ac:dyDescent="0.25">
      <c r="A32" s="11">
        <f t="shared" si="0"/>
        <v>24</v>
      </c>
      <c r="B32" s="10" t="s">
        <v>24</v>
      </c>
      <c r="C32" s="7" t="s">
        <v>860</v>
      </c>
      <c r="D32" s="44" t="s">
        <v>815</v>
      </c>
      <c r="E32" s="51" t="s">
        <v>815</v>
      </c>
      <c r="F32" s="37">
        <v>1203564.362</v>
      </c>
      <c r="G32" s="37">
        <v>1193184.6630000023</v>
      </c>
      <c r="H32" s="37">
        <v>803396.86999999976</v>
      </c>
      <c r="I32" s="105">
        <f t="shared" si="1"/>
        <v>0.6733214856952936</v>
      </c>
    </row>
    <row r="33" spans="1:9" x14ac:dyDescent="0.25">
      <c r="A33" s="11">
        <f t="shared" si="0"/>
        <v>25</v>
      </c>
      <c r="B33" s="10" t="s">
        <v>152</v>
      </c>
      <c r="C33" s="7" t="s">
        <v>868</v>
      </c>
      <c r="D33" s="44" t="s">
        <v>815</v>
      </c>
      <c r="E33" s="51" t="s">
        <v>815</v>
      </c>
      <c r="F33" s="37">
        <v>647710.74</v>
      </c>
      <c r="G33" s="37">
        <v>647009.11999999988</v>
      </c>
      <c r="H33" s="37">
        <v>802483.24999999953</v>
      </c>
      <c r="I33" s="105">
        <f t="shared" si="1"/>
        <v>1.2402966591877402</v>
      </c>
    </row>
    <row r="34" spans="1:9" x14ac:dyDescent="0.25">
      <c r="A34" s="11">
        <f t="shared" si="0"/>
        <v>26</v>
      </c>
      <c r="B34" s="10" t="s">
        <v>107</v>
      </c>
      <c r="C34" s="7" t="s">
        <v>866</v>
      </c>
      <c r="D34" s="44">
        <v>44166</v>
      </c>
      <c r="E34" s="23">
        <f>($C$639-C34)/(D34-C34)</f>
        <v>0.52793834296724473</v>
      </c>
      <c r="F34" s="37">
        <v>0</v>
      </c>
      <c r="G34" s="37">
        <v>0</v>
      </c>
      <c r="H34" s="37">
        <v>741765.09</v>
      </c>
      <c r="I34" s="105">
        <f t="shared" si="1"/>
        <v>0</v>
      </c>
    </row>
    <row r="35" spans="1:9" x14ac:dyDescent="0.25">
      <c r="A35" s="11">
        <f t="shared" si="0"/>
        <v>27</v>
      </c>
      <c r="B35" s="10" t="s">
        <v>204</v>
      </c>
      <c r="C35" s="7" t="s">
        <v>856</v>
      </c>
      <c r="D35" s="44">
        <v>44470</v>
      </c>
      <c r="E35" s="23">
        <f>($C$639-C35)/(D35-C35)</f>
        <v>0.37895927601809953</v>
      </c>
      <c r="F35" s="37">
        <v>0</v>
      </c>
      <c r="G35" s="37">
        <v>906290.56599999999</v>
      </c>
      <c r="H35" s="37">
        <v>724091.87000000046</v>
      </c>
      <c r="I35" s="105">
        <f t="shared" si="1"/>
        <v>0.79896216198724113</v>
      </c>
    </row>
    <row r="36" spans="1:9" x14ac:dyDescent="0.25">
      <c r="A36" s="11">
        <f t="shared" si="0"/>
        <v>28</v>
      </c>
      <c r="B36" s="10" t="s">
        <v>96</v>
      </c>
      <c r="C36" s="44" t="s">
        <v>815</v>
      </c>
      <c r="D36" s="44" t="s">
        <v>815</v>
      </c>
      <c r="E36" s="51" t="s">
        <v>815</v>
      </c>
      <c r="F36" s="37">
        <v>647036.0909999999</v>
      </c>
      <c r="G36" s="37">
        <v>644802.44199999957</v>
      </c>
      <c r="H36" s="37">
        <v>702081.6400000006</v>
      </c>
      <c r="I36" s="105">
        <f t="shared" si="1"/>
        <v>1.0888321666747054</v>
      </c>
    </row>
    <row r="37" spans="1:9" x14ac:dyDescent="0.25">
      <c r="A37" s="11">
        <f t="shared" si="0"/>
        <v>29</v>
      </c>
      <c r="B37" s="10" t="s">
        <v>93</v>
      </c>
      <c r="C37" s="7" t="s">
        <v>860</v>
      </c>
      <c r="D37" s="44" t="s">
        <v>815</v>
      </c>
      <c r="E37" s="51" t="s">
        <v>815</v>
      </c>
      <c r="F37" s="37">
        <v>453438.44400000002</v>
      </c>
      <c r="G37" s="37">
        <v>452100.22499999986</v>
      </c>
      <c r="H37" s="37">
        <v>694342.41</v>
      </c>
      <c r="I37" s="105">
        <f t="shared" si="1"/>
        <v>1.5358152276964698</v>
      </c>
    </row>
    <row r="38" spans="1:9" x14ac:dyDescent="0.25">
      <c r="A38" s="11">
        <f t="shared" si="0"/>
        <v>30</v>
      </c>
      <c r="B38" s="10" t="s">
        <v>16</v>
      </c>
      <c r="C38" s="7" t="s">
        <v>855</v>
      </c>
      <c r="D38" s="44" t="s">
        <v>815</v>
      </c>
      <c r="E38" s="51" t="s">
        <v>815</v>
      </c>
      <c r="F38" s="37">
        <v>632604.39699999988</v>
      </c>
      <c r="G38" s="37">
        <v>643830.80799999984</v>
      </c>
      <c r="H38" s="37">
        <v>680071.17000000027</v>
      </c>
      <c r="I38" s="105">
        <f t="shared" si="1"/>
        <v>1.0562886422173206</v>
      </c>
    </row>
    <row r="39" spans="1:9" x14ac:dyDescent="0.25">
      <c r="A39" s="11">
        <f t="shared" si="0"/>
        <v>31</v>
      </c>
      <c r="B39" s="10" t="s">
        <v>322</v>
      </c>
      <c r="C39" s="7" t="s">
        <v>852</v>
      </c>
      <c r="D39" s="44">
        <v>44105</v>
      </c>
      <c r="E39" s="23">
        <f>($C$639-C39)/(D39-C39)</f>
        <v>0.77642770352369384</v>
      </c>
      <c r="F39" s="37">
        <v>187753.50400000004</v>
      </c>
      <c r="G39" s="37">
        <v>189893.53899999999</v>
      </c>
      <c r="H39" s="37">
        <v>633994.97999999975</v>
      </c>
      <c r="I39" s="105">
        <f t="shared" si="1"/>
        <v>3.3386864205000664</v>
      </c>
    </row>
    <row r="40" spans="1:9" x14ac:dyDescent="0.25">
      <c r="A40" s="11">
        <f t="shared" si="0"/>
        <v>32</v>
      </c>
      <c r="B40" s="10" t="s">
        <v>301</v>
      </c>
      <c r="C40" s="7" t="s">
        <v>860</v>
      </c>
      <c r="D40" s="44" t="s">
        <v>815</v>
      </c>
      <c r="E40" s="51" t="s">
        <v>815</v>
      </c>
      <c r="F40" s="37">
        <v>795930.67700000003</v>
      </c>
      <c r="G40" s="37">
        <v>792770.68700000015</v>
      </c>
      <c r="H40" s="37">
        <v>615416.48</v>
      </c>
      <c r="I40" s="105">
        <f t="shared" si="1"/>
        <v>0.77628561460673662</v>
      </c>
    </row>
    <row r="41" spans="1:9" x14ac:dyDescent="0.25">
      <c r="A41" s="11">
        <f t="shared" si="0"/>
        <v>33</v>
      </c>
      <c r="B41" s="10" t="s">
        <v>619</v>
      </c>
      <c r="C41" s="7" t="s">
        <v>855</v>
      </c>
      <c r="D41" s="44" t="s">
        <v>815</v>
      </c>
      <c r="E41" s="51" t="s">
        <v>815</v>
      </c>
      <c r="F41" s="37">
        <v>0</v>
      </c>
      <c r="G41" s="37">
        <v>0</v>
      </c>
      <c r="H41" s="37">
        <v>545388.04</v>
      </c>
      <c r="I41" s="105">
        <f t="shared" si="1"/>
        <v>0</v>
      </c>
    </row>
    <row r="42" spans="1:9" x14ac:dyDescent="0.25">
      <c r="A42" s="11">
        <f t="shared" si="0"/>
        <v>34</v>
      </c>
      <c r="B42" s="10" t="s">
        <v>104</v>
      </c>
      <c r="C42" s="7" t="s">
        <v>845</v>
      </c>
      <c r="D42" s="44">
        <v>44166</v>
      </c>
      <c r="E42" s="23">
        <f>($C$639-C42)/(D42-C42)</f>
        <v>0.77645985401459849</v>
      </c>
      <c r="F42" s="37">
        <v>0</v>
      </c>
      <c r="G42" s="37">
        <v>0</v>
      </c>
      <c r="H42" s="37">
        <v>507813.03999999986</v>
      </c>
      <c r="I42" s="105">
        <f t="shared" si="1"/>
        <v>0</v>
      </c>
    </row>
    <row r="43" spans="1:9" x14ac:dyDescent="0.25">
      <c r="A43" s="11">
        <f t="shared" si="0"/>
        <v>35</v>
      </c>
      <c r="B43" s="10" t="s">
        <v>424</v>
      </c>
      <c r="C43" s="7" t="s">
        <v>834</v>
      </c>
      <c r="D43" s="44" t="s">
        <v>815</v>
      </c>
      <c r="E43" s="51" t="s">
        <v>815</v>
      </c>
      <c r="F43" s="37">
        <v>0</v>
      </c>
      <c r="G43" s="37">
        <v>0</v>
      </c>
      <c r="H43" s="37">
        <v>493346.49999999977</v>
      </c>
      <c r="I43" s="105">
        <f t="shared" si="1"/>
        <v>0</v>
      </c>
    </row>
    <row r="44" spans="1:9" x14ac:dyDescent="0.25">
      <c r="A44" s="11">
        <f t="shared" si="0"/>
        <v>36</v>
      </c>
      <c r="B44" s="10" t="s">
        <v>629</v>
      </c>
      <c r="C44" s="7" t="s">
        <v>864</v>
      </c>
      <c r="D44" s="44">
        <v>44166</v>
      </c>
      <c r="E44" s="23">
        <f>($C$639-C44)/(D44-C44)</f>
        <v>0.59836065573770492</v>
      </c>
      <c r="F44" s="37">
        <v>0</v>
      </c>
      <c r="G44" s="37">
        <v>0</v>
      </c>
      <c r="H44" s="37">
        <v>491464.81999999989</v>
      </c>
      <c r="I44" s="105">
        <f t="shared" si="1"/>
        <v>0</v>
      </c>
    </row>
    <row r="45" spans="1:9" x14ac:dyDescent="0.25">
      <c r="A45" s="11">
        <f t="shared" si="0"/>
        <v>37</v>
      </c>
      <c r="B45" s="10" t="s">
        <v>84</v>
      </c>
      <c r="C45" s="7" t="s">
        <v>848</v>
      </c>
      <c r="D45" s="44">
        <v>44166</v>
      </c>
      <c r="E45" s="23">
        <f>($C$639-C45)/(D45-C45)</f>
        <v>0.74871794871794872</v>
      </c>
      <c r="F45" s="37">
        <v>0</v>
      </c>
      <c r="G45" s="37">
        <v>0</v>
      </c>
      <c r="H45" s="37">
        <v>482798.17999999976</v>
      </c>
      <c r="I45" s="105">
        <f t="shared" si="1"/>
        <v>0</v>
      </c>
    </row>
    <row r="46" spans="1:9" x14ac:dyDescent="0.25">
      <c r="A46" s="11">
        <f t="shared" si="0"/>
        <v>38</v>
      </c>
      <c r="B46" s="10" t="s">
        <v>137</v>
      </c>
      <c r="C46" s="7" t="s">
        <v>861</v>
      </c>
      <c r="D46" s="44">
        <v>44166</v>
      </c>
      <c r="E46" s="23">
        <f>($C$639-C46)/(D46-C46)</f>
        <v>0.71277842907385702</v>
      </c>
      <c r="F46" s="37">
        <v>0</v>
      </c>
      <c r="G46" s="37">
        <v>0</v>
      </c>
      <c r="H46" s="37">
        <v>475996.30000000022</v>
      </c>
      <c r="I46" s="105">
        <f t="shared" si="1"/>
        <v>0</v>
      </c>
    </row>
    <row r="47" spans="1:9" x14ac:dyDescent="0.25">
      <c r="A47" s="11">
        <f t="shared" si="0"/>
        <v>39</v>
      </c>
      <c r="B47" s="10" t="s">
        <v>363</v>
      </c>
      <c r="C47" s="7" t="s">
        <v>864</v>
      </c>
      <c r="D47" s="44">
        <v>44166</v>
      </c>
      <c r="E47" s="23">
        <f>($C$639-C47)/(D47-C47)</f>
        <v>0.59836065573770492</v>
      </c>
      <c r="F47" s="37">
        <v>0</v>
      </c>
      <c r="G47" s="37">
        <v>0</v>
      </c>
      <c r="H47" s="37">
        <v>472621.91999999993</v>
      </c>
      <c r="I47" s="105">
        <f t="shared" si="1"/>
        <v>0</v>
      </c>
    </row>
    <row r="48" spans="1:9" x14ac:dyDescent="0.25">
      <c r="A48" s="11">
        <f t="shared" si="0"/>
        <v>40</v>
      </c>
      <c r="B48" s="10" t="s">
        <v>309</v>
      </c>
      <c r="C48" s="7" t="s">
        <v>826</v>
      </c>
      <c r="D48" s="44">
        <v>44105</v>
      </c>
      <c r="E48" s="23">
        <f>($C$639-C48)/(D48-C48)</f>
        <v>0.62295081967213117</v>
      </c>
      <c r="F48" s="37">
        <v>0</v>
      </c>
      <c r="G48" s="37">
        <v>0</v>
      </c>
      <c r="H48" s="37">
        <v>448650.77000000014</v>
      </c>
      <c r="I48" s="105">
        <f t="shared" si="1"/>
        <v>0</v>
      </c>
    </row>
    <row r="49" spans="1:9" x14ac:dyDescent="0.25">
      <c r="A49" s="11">
        <f t="shared" si="0"/>
        <v>41</v>
      </c>
      <c r="B49" s="10" t="s">
        <v>73</v>
      </c>
      <c r="C49" s="7" t="s">
        <v>860</v>
      </c>
      <c r="D49" s="44" t="s">
        <v>815</v>
      </c>
      <c r="E49" s="51" t="s">
        <v>815</v>
      </c>
      <c r="F49" s="37">
        <v>2001780.8489999992</v>
      </c>
      <c r="G49" s="37">
        <v>1925873.5869999987</v>
      </c>
      <c r="H49" s="37">
        <v>420327.36999999994</v>
      </c>
      <c r="I49" s="105">
        <f t="shared" si="1"/>
        <v>0.21825283488869004</v>
      </c>
    </row>
    <row r="50" spans="1:9" x14ac:dyDescent="0.25">
      <c r="A50" s="11">
        <f t="shared" si="0"/>
        <v>42</v>
      </c>
      <c r="B50" s="10" t="s">
        <v>313</v>
      </c>
      <c r="C50" s="7" t="s">
        <v>856</v>
      </c>
      <c r="D50" s="44">
        <v>44440</v>
      </c>
      <c r="E50" s="23">
        <f>($C$639-C50)/(D50-C50)</f>
        <v>0.39227166276346603</v>
      </c>
      <c r="F50" s="37">
        <v>0</v>
      </c>
      <c r="G50" s="37">
        <v>0</v>
      </c>
      <c r="H50" s="37">
        <v>406285.23999999987</v>
      </c>
      <c r="I50" s="105">
        <f t="shared" si="1"/>
        <v>0</v>
      </c>
    </row>
    <row r="51" spans="1:9" x14ac:dyDescent="0.25">
      <c r="A51" s="11">
        <f t="shared" si="0"/>
        <v>43</v>
      </c>
      <c r="B51" s="10" t="s">
        <v>23</v>
      </c>
      <c r="C51" s="7" t="s">
        <v>860</v>
      </c>
      <c r="D51" s="44" t="s">
        <v>815</v>
      </c>
      <c r="E51" s="51" t="s">
        <v>815</v>
      </c>
      <c r="F51" s="37">
        <v>430012.67900000035</v>
      </c>
      <c r="G51" s="37">
        <v>420637.80999999959</v>
      </c>
      <c r="H51" s="37">
        <v>382746.14000000013</v>
      </c>
      <c r="I51" s="105">
        <f t="shared" si="1"/>
        <v>0.90991853537845424</v>
      </c>
    </row>
    <row r="52" spans="1:9" x14ac:dyDescent="0.25">
      <c r="A52" s="11">
        <f t="shared" si="0"/>
        <v>44</v>
      </c>
      <c r="B52" s="10" t="s">
        <v>347</v>
      </c>
      <c r="C52" s="7" t="s">
        <v>826</v>
      </c>
      <c r="D52" s="44">
        <v>44105</v>
      </c>
      <c r="E52" s="23">
        <f>($C$639-C52)/(D52-C52)</f>
        <v>0.62295081967213117</v>
      </c>
      <c r="F52" s="37">
        <v>0</v>
      </c>
      <c r="G52" s="37">
        <v>186568.00100000002</v>
      </c>
      <c r="H52" s="37">
        <v>364766.9200000001</v>
      </c>
      <c r="I52" s="105">
        <f t="shared" si="1"/>
        <v>1.9551419216846304</v>
      </c>
    </row>
    <row r="53" spans="1:9" x14ac:dyDescent="0.25">
      <c r="A53" s="11">
        <f t="shared" si="0"/>
        <v>45</v>
      </c>
      <c r="B53" s="10" t="s">
        <v>320</v>
      </c>
      <c r="C53" s="7" t="s">
        <v>865</v>
      </c>
      <c r="D53" s="44">
        <v>44105</v>
      </c>
      <c r="E53" s="23">
        <f>($C$639-C53)/(D53-C53)</f>
        <v>0.45074626865671641</v>
      </c>
      <c r="F53" s="37">
        <v>0</v>
      </c>
      <c r="G53" s="37">
        <v>0</v>
      </c>
      <c r="H53" s="37">
        <v>359250.19000000006</v>
      </c>
      <c r="I53" s="105">
        <f t="shared" si="1"/>
        <v>0</v>
      </c>
    </row>
    <row r="54" spans="1:9" x14ac:dyDescent="0.25">
      <c r="A54" s="11">
        <f t="shared" si="0"/>
        <v>46</v>
      </c>
      <c r="B54" s="10" t="s">
        <v>281</v>
      </c>
      <c r="C54" s="7" t="s">
        <v>870</v>
      </c>
      <c r="D54" s="44">
        <v>44166</v>
      </c>
      <c r="E54" s="39" t="s">
        <v>872</v>
      </c>
      <c r="F54" s="37">
        <v>0</v>
      </c>
      <c r="G54" s="37">
        <v>0</v>
      </c>
      <c r="H54" s="37">
        <v>316487.83</v>
      </c>
      <c r="I54" s="105">
        <f t="shared" si="1"/>
        <v>0</v>
      </c>
    </row>
    <row r="55" spans="1:9" x14ac:dyDescent="0.25">
      <c r="A55" s="11">
        <f t="shared" si="0"/>
        <v>47</v>
      </c>
      <c r="B55" s="10" t="s">
        <v>0</v>
      </c>
      <c r="C55" s="44" t="s">
        <v>815</v>
      </c>
      <c r="D55" s="44" t="s">
        <v>815</v>
      </c>
      <c r="E55" s="51" t="s">
        <v>815</v>
      </c>
      <c r="F55" s="37">
        <v>91944.175999999949</v>
      </c>
      <c r="G55" s="37">
        <v>89795.493999999992</v>
      </c>
      <c r="H55" s="37">
        <v>308036.67000000004</v>
      </c>
      <c r="I55" s="105">
        <f t="shared" si="1"/>
        <v>3.4304245823292656</v>
      </c>
    </row>
    <row r="56" spans="1:9" x14ac:dyDescent="0.25">
      <c r="A56" s="11">
        <f t="shared" si="0"/>
        <v>48</v>
      </c>
      <c r="B56" s="10" t="s">
        <v>337</v>
      </c>
      <c r="C56" s="7" t="s">
        <v>842</v>
      </c>
      <c r="D56" s="44" t="s">
        <v>815</v>
      </c>
      <c r="E56" s="51" t="s">
        <v>815</v>
      </c>
      <c r="F56" s="37">
        <v>28720.589</v>
      </c>
      <c r="G56" s="37">
        <v>141004.79699999999</v>
      </c>
      <c r="H56" s="37">
        <v>272239.88000000012</v>
      </c>
      <c r="I56" s="105">
        <f t="shared" si="1"/>
        <v>1.930713605438545</v>
      </c>
    </row>
    <row r="57" spans="1:9" x14ac:dyDescent="0.25">
      <c r="A57" s="11">
        <f t="shared" si="0"/>
        <v>49</v>
      </c>
      <c r="B57" s="10" t="s">
        <v>423</v>
      </c>
      <c r="C57" s="7" t="s">
        <v>839</v>
      </c>
      <c r="D57" s="44">
        <v>44531</v>
      </c>
      <c r="E57" s="23">
        <f>($C$639-C57)/(D57-C57)</f>
        <v>0.47277441659464131</v>
      </c>
      <c r="F57" s="37">
        <v>108085.40099999998</v>
      </c>
      <c r="G57" s="37">
        <v>106221.34600000001</v>
      </c>
      <c r="H57" s="37">
        <v>262049.07000000007</v>
      </c>
      <c r="I57" s="105">
        <f t="shared" si="1"/>
        <v>2.4670095029675112</v>
      </c>
    </row>
    <row r="58" spans="1:9" x14ac:dyDescent="0.25">
      <c r="A58" s="11">
        <f t="shared" si="0"/>
        <v>50</v>
      </c>
      <c r="B58" s="10" t="s">
        <v>4</v>
      </c>
      <c r="C58" s="7" t="s">
        <v>860</v>
      </c>
      <c r="D58" s="44" t="s">
        <v>815</v>
      </c>
      <c r="E58" s="51" t="s">
        <v>815</v>
      </c>
      <c r="F58" s="37">
        <v>167558.45999999996</v>
      </c>
      <c r="G58" s="37">
        <v>164759.717</v>
      </c>
      <c r="H58" s="37">
        <v>256157.07000000009</v>
      </c>
      <c r="I58" s="105">
        <f t="shared" si="1"/>
        <v>1.5547311846863641</v>
      </c>
    </row>
    <row r="59" spans="1:9" x14ac:dyDescent="0.25">
      <c r="A59" s="11">
        <f t="shared" si="0"/>
        <v>51</v>
      </c>
      <c r="B59" s="10" t="s">
        <v>13</v>
      </c>
      <c r="C59" s="7" t="s">
        <v>844</v>
      </c>
      <c r="D59" s="44">
        <v>44105</v>
      </c>
      <c r="E59" s="23">
        <f t="shared" ref="E59:E67" si="2">($C$639-C59)/(D59-C59)</f>
        <v>0.75821287779237845</v>
      </c>
      <c r="F59" s="37">
        <v>0</v>
      </c>
      <c r="G59" s="37">
        <v>0</v>
      </c>
      <c r="H59" s="37">
        <v>197939.03999999998</v>
      </c>
      <c r="I59" s="105">
        <f t="shared" si="1"/>
        <v>0</v>
      </c>
    </row>
    <row r="60" spans="1:9" x14ac:dyDescent="0.25">
      <c r="A60" s="11">
        <f t="shared" si="0"/>
        <v>52</v>
      </c>
      <c r="B60" s="10" t="s">
        <v>75</v>
      </c>
      <c r="C60" s="7" t="s">
        <v>850</v>
      </c>
      <c r="D60" s="44">
        <v>44105</v>
      </c>
      <c r="E60" s="23">
        <f t="shared" si="2"/>
        <v>0.86857142857142855</v>
      </c>
      <c r="F60" s="37">
        <v>25822.036999999997</v>
      </c>
      <c r="G60" s="37">
        <v>25958.120000000014</v>
      </c>
      <c r="H60" s="37">
        <v>197734.53000000003</v>
      </c>
      <c r="I60" s="105">
        <f t="shared" si="1"/>
        <v>7.6174441754641675</v>
      </c>
    </row>
    <row r="61" spans="1:9" x14ac:dyDescent="0.25">
      <c r="A61" s="11">
        <f t="shared" si="0"/>
        <v>53</v>
      </c>
      <c r="B61" s="10" t="s">
        <v>594</v>
      </c>
      <c r="C61" s="7" t="s">
        <v>846</v>
      </c>
      <c r="D61" s="44">
        <v>44105</v>
      </c>
      <c r="E61" s="23">
        <f t="shared" si="2"/>
        <v>0.49726775956284153</v>
      </c>
      <c r="F61" s="37">
        <v>0</v>
      </c>
      <c r="G61" s="37">
        <v>0</v>
      </c>
      <c r="H61" s="37">
        <v>192216.66</v>
      </c>
      <c r="I61" s="105">
        <f t="shared" si="1"/>
        <v>0</v>
      </c>
    </row>
    <row r="62" spans="1:9" x14ac:dyDescent="0.25">
      <c r="A62" s="11">
        <f t="shared" si="0"/>
        <v>54</v>
      </c>
      <c r="B62" s="10" t="s">
        <v>14</v>
      </c>
      <c r="C62" s="7" t="s">
        <v>839</v>
      </c>
      <c r="D62" s="44">
        <v>44105</v>
      </c>
      <c r="E62" s="23">
        <f t="shared" si="2"/>
        <v>0.74829001367989056</v>
      </c>
      <c r="F62" s="37">
        <v>0</v>
      </c>
      <c r="G62" s="37">
        <v>0</v>
      </c>
      <c r="H62" s="37">
        <v>187218.79999999987</v>
      </c>
      <c r="I62" s="105">
        <f t="shared" si="1"/>
        <v>0</v>
      </c>
    </row>
    <row r="63" spans="1:9" x14ac:dyDescent="0.25">
      <c r="A63" s="11">
        <f t="shared" si="0"/>
        <v>55</v>
      </c>
      <c r="B63" s="10" t="s">
        <v>553</v>
      </c>
      <c r="C63" s="7" t="s">
        <v>856</v>
      </c>
      <c r="D63" s="44">
        <v>44105</v>
      </c>
      <c r="E63" s="23">
        <f t="shared" si="2"/>
        <v>0.64547206165703275</v>
      </c>
      <c r="F63" s="37">
        <v>0</v>
      </c>
      <c r="G63" s="37">
        <v>0</v>
      </c>
      <c r="H63" s="37">
        <v>180257.81999999998</v>
      </c>
      <c r="I63" s="105">
        <f t="shared" si="1"/>
        <v>0</v>
      </c>
    </row>
    <row r="64" spans="1:9" x14ac:dyDescent="0.25">
      <c r="A64" s="11">
        <f t="shared" si="0"/>
        <v>56</v>
      </c>
      <c r="B64" s="10" t="s">
        <v>348</v>
      </c>
      <c r="C64" s="7" t="s">
        <v>865</v>
      </c>
      <c r="D64" s="44">
        <v>44105</v>
      </c>
      <c r="E64" s="23">
        <f t="shared" si="2"/>
        <v>0.45074626865671641</v>
      </c>
      <c r="F64" s="37">
        <v>0</v>
      </c>
      <c r="G64" s="37">
        <v>0</v>
      </c>
      <c r="H64" s="37">
        <v>174440.95999999999</v>
      </c>
      <c r="I64" s="105">
        <f t="shared" si="1"/>
        <v>0</v>
      </c>
    </row>
    <row r="65" spans="1:9" x14ac:dyDescent="0.25">
      <c r="A65" s="11">
        <f t="shared" si="0"/>
        <v>57</v>
      </c>
      <c r="B65" s="10" t="s">
        <v>456</v>
      </c>
      <c r="C65" s="7" t="s">
        <v>852</v>
      </c>
      <c r="D65" s="44">
        <v>44531</v>
      </c>
      <c r="E65" s="23">
        <f t="shared" si="2"/>
        <v>0.51160928742994394</v>
      </c>
      <c r="F65" s="37">
        <v>0</v>
      </c>
      <c r="G65" s="37">
        <v>0</v>
      </c>
      <c r="H65" s="37">
        <v>166553.69999999995</v>
      </c>
      <c r="I65" s="105">
        <f t="shared" si="1"/>
        <v>0</v>
      </c>
    </row>
    <row r="66" spans="1:9" x14ac:dyDescent="0.25">
      <c r="A66" s="11">
        <f t="shared" si="0"/>
        <v>58</v>
      </c>
      <c r="B66" s="10" t="s">
        <v>641</v>
      </c>
      <c r="C66" s="7" t="s">
        <v>864</v>
      </c>
      <c r="D66" s="44">
        <v>44166</v>
      </c>
      <c r="E66" s="23">
        <f t="shared" si="2"/>
        <v>0.59836065573770492</v>
      </c>
      <c r="F66" s="37">
        <v>0</v>
      </c>
      <c r="G66" s="37">
        <v>0</v>
      </c>
      <c r="H66" s="37">
        <v>145875.33599999995</v>
      </c>
      <c r="I66" s="105">
        <f t="shared" si="1"/>
        <v>0</v>
      </c>
    </row>
    <row r="67" spans="1:9" x14ac:dyDescent="0.25">
      <c r="A67" s="11">
        <f t="shared" si="0"/>
        <v>59</v>
      </c>
      <c r="B67" s="10" t="s">
        <v>543</v>
      </c>
      <c r="C67" s="7" t="s">
        <v>832</v>
      </c>
      <c r="D67" s="44">
        <v>44166</v>
      </c>
      <c r="E67" s="23">
        <f t="shared" si="2"/>
        <v>0.89942528735632188</v>
      </c>
      <c r="F67" s="37">
        <v>0</v>
      </c>
      <c r="G67" s="37">
        <v>0</v>
      </c>
      <c r="H67" s="37">
        <v>145757.75200000004</v>
      </c>
      <c r="I67" s="105">
        <f t="shared" si="1"/>
        <v>0</v>
      </c>
    </row>
    <row r="68" spans="1:9" x14ac:dyDescent="0.25">
      <c r="A68" s="11">
        <f t="shared" si="0"/>
        <v>60</v>
      </c>
      <c r="B68" s="10" t="s">
        <v>18</v>
      </c>
      <c r="C68" s="44" t="s">
        <v>815</v>
      </c>
      <c r="D68" s="44" t="s">
        <v>815</v>
      </c>
      <c r="E68" s="51" t="s">
        <v>815</v>
      </c>
      <c r="F68" s="37">
        <v>218885.28600000002</v>
      </c>
      <c r="G68" s="37">
        <v>214913.69999999998</v>
      </c>
      <c r="H68" s="37">
        <v>143270.46</v>
      </c>
      <c r="I68" s="105">
        <f t="shared" si="1"/>
        <v>0.66664181948382073</v>
      </c>
    </row>
    <row r="69" spans="1:9" x14ac:dyDescent="0.25">
      <c r="A69" s="11">
        <f t="shared" si="0"/>
        <v>61</v>
      </c>
      <c r="B69" s="10" t="s">
        <v>12</v>
      </c>
      <c r="C69" s="7" t="s">
        <v>857</v>
      </c>
      <c r="D69" s="44">
        <v>44531</v>
      </c>
      <c r="E69" s="23">
        <f>($C$639-C69)/(D69-C69)</f>
        <v>0.55506929248723558</v>
      </c>
      <c r="F69" s="37">
        <v>0</v>
      </c>
      <c r="G69" s="37">
        <v>0</v>
      </c>
      <c r="H69" s="37">
        <v>140782.67999999996</v>
      </c>
      <c r="I69" s="105">
        <f t="shared" si="1"/>
        <v>0</v>
      </c>
    </row>
    <row r="70" spans="1:9" x14ac:dyDescent="0.25">
      <c r="A70" s="11">
        <f t="shared" si="0"/>
        <v>62</v>
      </c>
      <c r="B70" s="10" t="s">
        <v>189</v>
      </c>
      <c r="C70" s="7" t="s">
        <v>846</v>
      </c>
      <c r="D70" s="44">
        <v>45261</v>
      </c>
      <c r="E70" s="23">
        <f>($C$639-C70)/(D70-C70)</f>
        <v>0.11957950065703023</v>
      </c>
      <c r="F70" s="37">
        <v>0</v>
      </c>
      <c r="G70" s="37">
        <v>0</v>
      </c>
      <c r="H70" s="37">
        <v>121028.06</v>
      </c>
      <c r="I70" s="105">
        <f t="shared" si="1"/>
        <v>0</v>
      </c>
    </row>
    <row r="71" spans="1:9" x14ac:dyDescent="0.25">
      <c r="A71" s="11">
        <f t="shared" si="0"/>
        <v>63</v>
      </c>
      <c r="B71" s="10" t="s">
        <v>15</v>
      </c>
      <c r="C71" s="7" t="s">
        <v>860</v>
      </c>
      <c r="D71" s="44" t="s">
        <v>815</v>
      </c>
      <c r="E71" s="51" t="s">
        <v>815</v>
      </c>
      <c r="F71" s="37">
        <v>-5.0000029987131711E-3</v>
      </c>
      <c r="G71" s="37">
        <v>-3.4000001076521583E-2</v>
      </c>
      <c r="H71" s="37">
        <v>119323.74000000022</v>
      </c>
      <c r="I71" s="105">
        <f t="shared" si="1"/>
        <v>-3509521.6535860123</v>
      </c>
    </row>
    <row r="72" spans="1:9" x14ac:dyDescent="0.25">
      <c r="A72" s="11">
        <f t="shared" si="0"/>
        <v>64</v>
      </c>
      <c r="B72" s="10" t="s">
        <v>77</v>
      </c>
      <c r="C72" s="7" t="s">
        <v>853</v>
      </c>
      <c r="D72" s="44">
        <v>44166</v>
      </c>
      <c r="E72" s="23">
        <f>($C$639-C72)/(D72-C72)</f>
        <v>0.78241563055062169</v>
      </c>
      <c r="F72" s="37">
        <v>0</v>
      </c>
      <c r="G72" s="37">
        <v>0</v>
      </c>
      <c r="H72" s="37">
        <v>110609.38</v>
      </c>
      <c r="I72" s="105">
        <f t="shared" si="1"/>
        <v>0</v>
      </c>
    </row>
    <row r="73" spans="1:9" x14ac:dyDescent="0.25">
      <c r="A73" s="11">
        <f t="shared" si="0"/>
        <v>65</v>
      </c>
      <c r="B73" s="10" t="s">
        <v>266</v>
      </c>
      <c r="C73" s="44" t="s">
        <v>815</v>
      </c>
      <c r="D73" s="44" t="s">
        <v>815</v>
      </c>
      <c r="E73" s="51" t="s">
        <v>815</v>
      </c>
      <c r="F73" s="37">
        <v>466693.94700000004</v>
      </c>
      <c r="G73" s="37">
        <v>456088.81000000006</v>
      </c>
      <c r="H73" s="37">
        <v>103482.23000000003</v>
      </c>
      <c r="I73" s="105">
        <f t="shared" si="1"/>
        <v>0.22689052599207599</v>
      </c>
    </row>
    <row r="74" spans="1:9" x14ac:dyDescent="0.25">
      <c r="A74" s="11">
        <f t="shared" si="0"/>
        <v>66</v>
      </c>
      <c r="B74" s="10" t="s">
        <v>95</v>
      </c>
      <c r="C74" s="7" t="s">
        <v>837</v>
      </c>
      <c r="D74" s="44">
        <v>44105</v>
      </c>
      <c r="E74" s="23">
        <f>($C$639-C74)/(D74-C74)</f>
        <v>0.90411672746221994</v>
      </c>
      <c r="F74" s="37">
        <v>0</v>
      </c>
      <c r="G74" s="37">
        <v>0</v>
      </c>
      <c r="H74" s="37">
        <v>102661.47</v>
      </c>
      <c r="I74" s="105">
        <f t="shared" si="1"/>
        <v>0</v>
      </c>
    </row>
    <row r="75" spans="1:9" x14ac:dyDescent="0.25">
      <c r="A75" s="11">
        <f t="shared" ref="A75:A138" si="3">A74+1</f>
        <v>67</v>
      </c>
      <c r="B75" s="10" t="s">
        <v>28</v>
      </c>
      <c r="C75" s="7" t="s">
        <v>855</v>
      </c>
      <c r="D75" s="44">
        <v>44105</v>
      </c>
      <c r="E75" s="23">
        <f>($C$639-C75)/(D75-C75)</f>
        <v>0.84511784511784516</v>
      </c>
      <c r="F75" s="37">
        <v>0</v>
      </c>
      <c r="G75" s="37">
        <v>0</v>
      </c>
      <c r="H75" s="37">
        <v>67330.739999999991</v>
      </c>
      <c r="I75" s="105">
        <f t="shared" ref="I75:I138" si="4">IF(G75=0,0,H75/G75)</f>
        <v>0</v>
      </c>
    </row>
    <row r="76" spans="1:9" x14ac:dyDescent="0.25">
      <c r="A76" s="11">
        <f t="shared" si="3"/>
        <v>68</v>
      </c>
      <c r="B76" s="10" t="s">
        <v>306</v>
      </c>
      <c r="C76" s="44" t="s">
        <v>815</v>
      </c>
      <c r="D76" s="44" t="s">
        <v>815</v>
      </c>
      <c r="E76" s="51" t="s">
        <v>815</v>
      </c>
      <c r="F76" s="37">
        <v>143070.79200000007</v>
      </c>
      <c r="G76" s="37">
        <v>138762.19300000014</v>
      </c>
      <c r="H76" s="37">
        <v>66434.25999999998</v>
      </c>
      <c r="I76" s="105">
        <f t="shared" si="4"/>
        <v>0.47876340495714065</v>
      </c>
    </row>
    <row r="77" spans="1:9" x14ac:dyDescent="0.25">
      <c r="A77" s="11">
        <f t="shared" si="3"/>
        <v>69</v>
      </c>
      <c r="B77" s="10" t="s">
        <v>209</v>
      </c>
      <c r="C77" s="7" t="s">
        <v>852</v>
      </c>
      <c r="D77" s="44">
        <v>44531</v>
      </c>
      <c r="E77" s="23">
        <f>($C$639-C77)/(D77-C77)</f>
        <v>0.51160928742994394</v>
      </c>
      <c r="F77" s="37">
        <v>0</v>
      </c>
      <c r="G77" s="37">
        <v>0</v>
      </c>
      <c r="H77" s="37">
        <v>63922.900000000009</v>
      </c>
      <c r="I77" s="105">
        <f t="shared" si="4"/>
        <v>0</v>
      </c>
    </row>
    <row r="78" spans="1:9" x14ac:dyDescent="0.25">
      <c r="A78" s="11">
        <f t="shared" si="3"/>
        <v>70</v>
      </c>
      <c r="B78" s="10" t="s">
        <v>2</v>
      </c>
      <c r="C78" s="7" t="s">
        <v>842</v>
      </c>
      <c r="D78" s="44">
        <v>44166</v>
      </c>
      <c r="E78" s="23">
        <f>($C$639-C78)/(D78-C78)</f>
        <v>0.61778471138845559</v>
      </c>
      <c r="F78" s="37">
        <v>0</v>
      </c>
      <c r="G78" s="37">
        <v>0</v>
      </c>
      <c r="H78" s="37">
        <v>61078.709999999977</v>
      </c>
      <c r="I78" s="105">
        <f t="shared" si="4"/>
        <v>0</v>
      </c>
    </row>
    <row r="79" spans="1:9" x14ac:dyDescent="0.25">
      <c r="A79" s="11">
        <f t="shared" si="3"/>
        <v>71</v>
      </c>
      <c r="B79" s="10" t="s">
        <v>25</v>
      </c>
      <c r="C79" s="7" t="s">
        <v>860</v>
      </c>
      <c r="D79" s="44" t="s">
        <v>815</v>
      </c>
      <c r="E79" s="51" t="s">
        <v>815</v>
      </c>
      <c r="F79" s="37">
        <v>90454.348999999958</v>
      </c>
      <c r="G79" s="37">
        <v>89730.028999999908</v>
      </c>
      <c r="H79" s="37">
        <v>61013.469999999987</v>
      </c>
      <c r="I79" s="105">
        <f t="shared" si="4"/>
        <v>0.67996712672409865</v>
      </c>
    </row>
    <row r="80" spans="1:9" x14ac:dyDescent="0.25">
      <c r="A80" s="11">
        <f t="shared" si="3"/>
        <v>72</v>
      </c>
      <c r="B80" s="10" t="s">
        <v>621</v>
      </c>
      <c r="C80" s="44" t="s">
        <v>815</v>
      </c>
      <c r="D80" s="44" t="s">
        <v>815</v>
      </c>
      <c r="E80" s="51" t="s">
        <v>815</v>
      </c>
      <c r="F80" s="37">
        <v>34289.537999999979</v>
      </c>
      <c r="G80" s="37">
        <v>34365.09399999999</v>
      </c>
      <c r="H80" s="37">
        <v>59090.340000000011</v>
      </c>
      <c r="I80" s="105">
        <f t="shared" si="4"/>
        <v>1.7194872215393919</v>
      </c>
    </row>
    <row r="81" spans="1:9" x14ac:dyDescent="0.25">
      <c r="A81" s="11">
        <f t="shared" si="3"/>
        <v>73</v>
      </c>
      <c r="B81" s="10" t="s">
        <v>711</v>
      </c>
      <c r="C81" s="7" t="s">
        <v>856</v>
      </c>
      <c r="D81" s="44">
        <v>44105</v>
      </c>
      <c r="E81" s="23">
        <f t="shared" ref="E81:E93" si="5">($C$639-C81)/(D81-C81)</f>
        <v>0.64547206165703275</v>
      </c>
      <c r="F81" s="37">
        <v>0</v>
      </c>
      <c r="G81" s="37">
        <v>0</v>
      </c>
      <c r="H81" s="37">
        <v>57887.79</v>
      </c>
      <c r="I81" s="105">
        <f t="shared" si="4"/>
        <v>0</v>
      </c>
    </row>
    <row r="82" spans="1:9" x14ac:dyDescent="0.25">
      <c r="A82" s="11">
        <f t="shared" si="3"/>
        <v>74</v>
      </c>
      <c r="B82" s="10" t="s">
        <v>205</v>
      </c>
      <c r="C82" s="7" t="s">
        <v>836</v>
      </c>
      <c r="D82" s="44">
        <v>44531</v>
      </c>
      <c r="E82" s="23">
        <f t="shared" si="5"/>
        <v>0.66016713091922008</v>
      </c>
      <c r="F82" s="37">
        <v>0</v>
      </c>
      <c r="G82" s="37">
        <v>0</v>
      </c>
      <c r="H82" s="37">
        <v>57750.950000000026</v>
      </c>
      <c r="I82" s="105">
        <f t="shared" si="4"/>
        <v>0</v>
      </c>
    </row>
    <row r="83" spans="1:9" x14ac:dyDescent="0.25">
      <c r="A83" s="11">
        <f t="shared" si="3"/>
        <v>75</v>
      </c>
      <c r="B83" s="10" t="s">
        <v>287</v>
      </c>
      <c r="C83" s="7" t="s">
        <v>826</v>
      </c>
      <c r="D83" s="44">
        <v>44470</v>
      </c>
      <c r="E83" s="23">
        <f t="shared" si="5"/>
        <v>0.35638921453692851</v>
      </c>
      <c r="F83" s="37">
        <v>0</v>
      </c>
      <c r="G83" s="37">
        <v>178234.91899999999</v>
      </c>
      <c r="H83" s="37">
        <v>55988.87000000001</v>
      </c>
      <c r="I83" s="105">
        <f t="shared" si="4"/>
        <v>0.31412963472101679</v>
      </c>
    </row>
    <row r="84" spans="1:9" x14ac:dyDescent="0.25">
      <c r="A84" s="11">
        <f t="shared" si="3"/>
        <v>76</v>
      </c>
      <c r="B84" s="10" t="s">
        <v>339</v>
      </c>
      <c r="C84" s="7" t="s">
        <v>826</v>
      </c>
      <c r="D84" s="44">
        <v>44470</v>
      </c>
      <c r="E84" s="23">
        <f t="shared" si="5"/>
        <v>0.35638921453692851</v>
      </c>
      <c r="F84" s="37">
        <v>0</v>
      </c>
      <c r="G84" s="37">
        <v>217853.48800000001</v>
      </c>
      <c r="H84" s="37">
        <v>55922.929999999993</v>
      </c>
      <c r="I84" s="105">
        <f t="shared" si="4"/>
        <v>0.2566997228889904</v>
      </c>
    </row>
    <row r="85" spans="1:9" x14ac:dyDescent="0.25">
      <c r="A85" s="11">
        <f t="shared" si="3"/>
        <v>77</v>
      </c>
      <c r="B85" s="10" t="s">
        <v>299</v>
      </c>
      <c r="C85" s="7" t="s">
        <v>826</v>
      </c>
      <c r="D85" s="44">
        <v>44470</v>
      </c>
      <c r="E85" s="23">
        <f t="shared" si="5"/>
        <v>0.35638921453692851</v>
      </c>
      <c r="F85" s="37">
        <v>0</v>
      </c>
      <c r="G85" s="37">
        <v>262287.43699999998</v>
      </c>
      <c r="H85" s="37">
        <v>53851.699999999975</v>
      </c>
      <c r="I85" s="105">
        <f t="shared" si="4"/>
        <v>0.20531559046802528</v>
      </c>
    </row>
    <row r="86" spans="1:9" x14ac:dyDescent="0.25">
      <c r="A86" s="11">
        <f t="shared" si="3"/>
        <v>78</v>
      </c>
      <c r="B86" s="10" t="s">
        <v>321</v>
      </c>
      <c r="C86" s="7" t="s">
        <v>865</v>
      </c>
      <c r="D86" s="44">
        <v>44166</v>
      </c>
      <c r="E86" s="23">
        <f t="shared" si="5"/>
        <v>0.38131313131313133</v>
      </c>
      <c r="F86" s="37">
        <v>0</v>
      </c>
      <c r="G86" s="37">
        <v>0</v>
      </c>
      <c r="H86" s="37">
        <v>47297.22</v>
      </c>
      <c r="I86" s="105">
        <f t="shared" si="4"/>
        <v>0</v>
      </c>
    </row>
    <row r="87" spans="1:9" x14ac:dyDescent="0.25">
      <c r="A87" s="11">
        <f t="shared" si="3"/>
        <v>79</v>
      </c>
      <c r="B87" s="10" t="s">
        <v>131</v>
      </c>
      <c r="C87" s="7" t="s">
        <v>878</v>
      </c>
      <c r="D87" s="44">
        <v>44348</v>
      </c>
      <c r="E87" s="23">
        <f t="shared" si="5"/>
        <v>0.54718981972428415</v>
      </c>
      <c r="F87" s="37">
        <v>28225.334000000006</v>
      </c>
      <c r="G87" s="37">
        <v>28288.448000000033</v>
      </c>
      <c r="H87" s="37">
        <v>44871.11</v>
      </c>
      <c r="I87" s="105">
        <f t="shared" si="4"/>
        <v>1.5861990732047211</v>
      </c>
    </row>
    <row r="88" spans="1:9" x14ac:dyDescent="0.25">
      <c r="A88" s="11">
        <f t="shared" si="3"/>
        <v>80</v>
      </c>
      <c r="B88" s="10" t="s">
        <v>297</v>
      </c>
      <c r="C88" s="7" t="s">
        <v>856</v>
      </c>
      <c r="D88" s="44">
        <v>44531</v>
      </c>
      <c r="E88" s="23">
        <f t="shared" si="5"/>
        <v>0.35449735449735448</v>
      </c>
      <c r="F88" s="37">
        <v>39197.462000000007</v>
      </c>
      <c r="G88" s="37">
        <v>38521.46</v>
      </c>
      <c r="H88" s="37">
        <v>39509.480000000003</v>
      </c>
      <c r="I88" s="105">
        <f t="shared" si="4"/>
        <v>1.0256485605685768</v>
      </c>
    </row>
    <row r="89" spans="1:9" x14ac:dyDescent="0.25">
      <c r="A89" s="11">
        <f t="shared" si="3"/>
        <v>81</v>
      </c>
      <c r="B89" s="10" t="s">
        <v>282</v>
      </c>
      <c r="C89" s="7" t="s">
        <v>865</v>
      </c>
      <c r="D89" s="44">
        <v>44105</v>
      </c>
      <c r="E89" s="23">
        <f t="shared" si="5"/>
        <v>0.45074626865671641</v>
      </c>
      <c r="F89" s="37">
        <v>0</v>
      </c>
      <c r="G89" s="37">
        <v>0</v>
      </c>
      <c r="H89" s="37">
        <v>32760.05000000001</v>
      </c>
      <c r="I89" s="105">
        <f t="shared" si="4"/>
        <v>0</v>
      </c>
    </row>
    <row r="90" spans="1:9" x14ac:dyDescent="0.25">
      <c r="A90" s="11">
        <f t="shared" si="3"/>
        <v>82</v>
      </c>
      <c r="B90" s="10" t="s">
        <v>548</v>
      </c>
      <c r="C90" s="7" t="s">
        <v>857</v>
      </c>
      <c r="D90" s="44">
        <v>44348</v>
      </c>
      <c r="E90" s="23">
        <f t="shared" si="5"/>
        <v>0.64057239057239057</v>
      </c>
      <c r="F90" s="37">
        <v>28225.334000000003</v>
      </c>
      <c r="G90" s="37">
        <v>28288.448000000019</v>
      </c>
      <c r="H90" s="37">
        <v>32138.580000000009</v>
      </c>
      <c r="I90" s="105">
        <f t="shared" si="4"/>
        <v>1.1361026239403444</v>
      </c>
    </row>
    <row r="91" spans="1:9" x14ac:dyDescent="0.25">
      <c r="A91" s="11">
        <f t="shared" si="3"/>
        <v>83</v>
      </c>
      <c r="B91" s="10" t="s">
        <v>206</v>
      </c>
      <c r="C91" s="7" t="s">
        <v>840</v>
      </c>
      <c r="D91" s="44">
        <v>44531</v>
      </c>
      <c r="E91" s="23">
        <f t="shared" si="5"/>
        <v>0.28487690504103164</v>
      </c>
      <c r="F91" s="37">
        <v>0</v>
      </c>
      <c r="G91" s="37">
        <v>0</v>
      </c>
      <c r="H91" s="37">
        <v>30298.43</v>
      </c>
      <c r="I91" s="105">
        <f t="shared" si="4"/>
        <v>0</v>
      </c>
    </row>
    <row r="92" spans="1:9" x14ac:dyDescent="0.25">
      <c r="A92" s="11">
        <f t="shared" si="3"/>
        <v>84</v>
      </c>
      <c r="B92" s="10" t="s">
        <v>580</v>
      </c>
      <c r="C92" s="7" t="s">
        <v>840</v>
      </c>
      <c r="D92" s="44">
        <v>44531</v>
      </c>
      <c r="E92" s="23">
        <f t="shared" si="5"/>
        <v>0.28487690504103164</v>
      </c>
      <c r="F92" s="37">
        <v>0</v>
      </c>
      <c r="G92" s="37">
        <v>0</v>
      </c>
      <c r="H92" s="37">
        <v>23201.35</v>
      </c>
      <c r="I92" s="105">
        <f t="shared" si="4"/>
        <v>0</v>
      </c>
    </row>
    <row r="93" spans="1:9" x14ac:dyDescent="0.25">
      <c r="A93" s="11">
        <f t="shared" si="3"/>
        <v>85</v>
      </c>
      <c r="B93" s="10" t="s">
        <v>138</v>
      </c>
      <c r="C93" s="7" t="s">
        <v>853</v>
      </c>
      <c r="D93" s="44">
        <v>45627</v>
      </c>
      <c r="E93" s="23">
        <f t="shared" si="5"/>
        <v>0.34054889833784308</v>
      </c>
      <c r="F93" s="37">
        <v>565853.49899999995</v>
      </c>
      <c r="G93" s="37">
        <v>563294.48300000001</v>
      </c>
      <c r="H93" s="37">
        <v>22292.829999999998</v>
      </c>
      <c r="I93" s="105">
        <f t="shared" si="4"/>
        <v>3.9575800354501249E-2</v>
      </c>
    </row>
    <row r="94" spans="1:9" x14ac:dyDescent="0.25">
      <c r="A94" s="11">
        <f t="shared" si="3"/>
        <v>86</v>
      </c>
      <c r="B94" s="10" t="s">
        <v>76</v>
      </c>
      <c r="C94" s="7" t="s">
        <v>870</v>
      </c>
      <c r="D94" s="44">
        <v>44531</v>
      </c>
      <c r="E94" s="39" t="s">
        <v>872</v>
      </c>
      <c r="F94" s="37">
        <v>0</v>
      </c>
      <c r="G94" s="37">
        <v>0</v>
      </c>
      <c r="H94" s="37">
        <v>22099.17</v>
      </c>
      <c r="I94" s="105">
        <f t="shared" si="4"/>
        <v>0</v>
      </c>
    </row>
    <row r="95" spans="1:9" x14ac:dyDescent="0.25">
      <c r="A95" s="11">
        <f t="shared" si="3"/>
        <v>87</v>
      </c>
      <c r="B95" s="10" t="s">
        <v>413</v>
      </c>
      <c r="C95" s="7" t="s">
        <v>864</v>
      </c>
      <c r="D95" s="44">
        <v>45627</v>
      </c>
      <c r="E95" s="23">
        <f t="shared" ref="E95:E105" si="6">($C$639-C95)/(D95-C95)</f>
        <v>0.17624336069531626</v>
      </c>
      <c r="F95" s="37">
        <v>10597.039000000012</v>
      </c>
      <c r="G95" s="37">
        <v>9063.2810000000136</v>
      </c>
      <c r="H95" s="37">
        <v>21651.680000000004</v>
      </c>
      <c r="I95" s="105">
        <f t="shared" si="4"/>
        <v>2.3889450189175387</v>
      </c>
    </row>
    <row r="96" spans="1:9" x14ac:dyDescent="0.25">
      <c r="A96" s="11">
        <f t="shared" si="3"/>
        <v>88</v>
      </c>
      <c r="B96" s="10" t="s">
        <v>360</v>
      </c>
      <c r="C96" s="7" t="s">
        <v>842</v>
      </c>
      <c r="D96" s="44">
        <v>45627</v>
      </c>
      <c r="E96" s="23">
        <f t="shared" si="6"/>
        <v>0.18839200761179828</v>
      </c>
      <c r="F96" s="37">
        <v>24065.074000000001</v>
      </c>
      <c r="G96" s="37">
        <v>23473.404000000002</v>
      </c>
      <c r="H96" s="37">
        <v>20739.609999999997</v>
      </c>
      <c r="I96" s="105">
        <f t="shared" si="4"/>
        <v>0.88353653351682593</v>
      </c>
    </row>
    <row r="97" spans="1:9" x14ac:dyDescent="0.25">
      <c r="A97" s="11">
        <f t="shared" si="3"/>
        <v>89</v>
      </c>
      <c r="B97" s="10" t="s">
        <v>27</v>
      </c>
      <c r="C97" s="7" t="s">
        <v>855</v>
      </c>
      <c r="D97" s="44">
        <v>44105</v>
      </c>
      <c r="E97" s="23">
        <f t="shared" si="6"/>
        <v>0.84511784511784516</v>
      </c>
      <c r="F97" s="37">
        <v>0</v>
      </c>
      <c r="G97" s="37">
        <v>0</v>
      </c>
      <c r="H97" s="37">
        <v>19714.649999999998</v>
      </c>
      <c r="I97" s="105">
        <f t="shared" si="4"/>
        <v>0</v>
      </c>
    </row>
    <row r="98" spans="1:9" x14ac:dyDescent="0.25">
      <c r="A98" s="11">
        <f t="shared" si="3"/>
        <v>90</v>
      </c>
      <c r="B98" s="10" t="s">
        <v>153</v>
      </c>
      <c r="C98" s="7" t="s">
        <v>860</v>
      </c>
      <c r="D98" s="44">
        <v>44531</v>
      </c>
      <c r="E98" s="23">
        <f t="shared" si="6"/>
        <v>0.56397426733380984</v>
      </c>
      <c r="F98" s="37">
        <v>0</v>
      </c>
      <c r="G98" s="37">
        <v>0</v>
      </c>
      <c r="H98" s="37">
        <v>18120.739999999998</v>
      </c>
      <c r="I98" s="105">
        <f t="shared" si="4"/>
        <v>0</v>
      </c>
    </row>
    <row r="99" spans="1:9" x14ac:dyDescent="0.25">
      <c r="A99" s="11">
        <f t="shared" si="3"/>
        <v>91</v>
      </c>
      <c r="B99" s="10" t="s">
        <v>10</v>
      </c>
      <c r="C99" s="7" t="s">
        <v>827</v>
      </c>
      <c r="D99" s="44">
        <v>44348</v>
      </c>
      <c r="E99" s="23">
        <f t="shared" si="6"/>
        <v>0.75374855824682818</v>
      </c>
      <c r="F99" s="37">
        <v>0</v>
      </c>
      <c r="G99" s="37">
        <v>0</v>
      </c>
      <c r="H99" s="37">
        <v>17929.400000000001</v>
      </c>
      <c r="I99" s="105">
        <f t="shared" si="4"/>
        <v>0</v>
      </c>
    </row>
    <row r="100" spans="1:9" x14ac:dyDescent="0.25">
      <c r="A100" s="11">
        <f t="shared" si="3"/>
        <v>92</v>
      </c>
      <c r="B100" s="10" t="s">
        <v>772</v>
      </c>
      <c r="C100" s="7" t="s">
        <v>856</v>
      </c>
      <c r="D100" s="44">
        <v>44105</v>
      </c>
      <c r="E100" s="23">
        <f t="shared" si="6"/>
        <v>0.64547206165703275</v>
      </c>
      <c r="F100" s="37">
        <v>0</v>
      </c>
      <c r="G100" s="37">
        <v>0</v>
      </c>
      <c r="H100" s="37">
        <v>17278.420000000002</v>
      </c>
      <c r="I100" s="105">
        <f t="shared" si="4"/>
        <v>0</v>
      </c>
    </row>
    <row r="101" spans="1:9" x14ac:dyDescent="0.25">
      <c r="A101" s="11">
        <f t="shared" si="3"/>
        <v>93</v>
      </c>
      <c r="B101" s="10" t="s">
        <v>720</v>
      </c>
      <c r="C101" s="7" t="s">
        <v>866</v>
      </c>
      <c r="D101" s="44">
        <v>44531</v>
      </c>
      <c r="E101" s="23">
        <f t="shared" si="6"/>
        <v>0.30995475113122173</v>
      </c>
      <c r="F101" s="37">
        <v>0</v>
      </c>
      <c r="G101" s="37">
        <v>0</v>
      </c>
      <c r="H101" s="37">
        <v>17194.989999999998</v>
      </c>
      <c r="I101" s="105">
        <f t="shared" si="4"/>
        <v>0</v>
      </c>
    </row>
    <row r="102" spans="1:9" x14ac:dyDescent="0.25">
      <c r="A102" s="11">
        <f t="shared" si="3"/>
        <v>94</v>
      </c>
      <c r="B102" s="10" t="s">
        <v>593</v>
      </c>
      <c r="C102" s="7" t="s">
        <v>867</v>
      </c>
      <c r="D102" s="44">
        <v>44896</v>
      </c>
      <c r="E102" s="23">
        <f t="shared" si="6"/>
        <v>0.17860151642796968</v>
      </c>
      <c r="F102" s="37">
        <v>0</v>
      </c>
      <c r="G102" s="37">
        <v>0</v>
      </c>
      <c r="H102" s="37">
        <v>15976.61</v>
      </c>
      <c r="I102" s="105">
        <f t="shared" si="4"/>
        <v>0</v>
      </c>
    </row>
    <row r="103" spans="1:9" x14ac:dyDescent="0.25">
      <c r="A103" s="11">
        <f t="shared" si="3"/>
        <v>95</v>
      </c>
      <c r="B103" s="10" t="s">
        <v>300</v>
      </c>
      <c r="C103" s="7" t="s">
        <v>846</v>
      </c>
      <c r="D103" s="44">
        <v>44166</v>
      </c>
      <c r="E103" s="23">
        <f t="shared" si="6"/>
        <v>0.42622950819672129</v>
      </c>
      <c r="F103" s="37">
        <v>8533.0619999999999</v>
      </c>
      <c r="G103" s="37">
        <v>8385.8979999999992</v>
      </c>
      <c r="H103" s="37">
        <v>14605.239999999996</v>
      </c>
      <c r="I103" s="105">
        <f t="shared" si="4"/>
        <v>1.7416429343643338</v>
      </c>
    </row>
    <row r="104" spans="1:9" x14ac:dyDescent="0.25">
      <c r="A104" s="11">
        <f t="shared" si="3"/>
        <v>96</v>
      </c>
      <c r="B104" s="10" t="s">
        <v>738</v>
      </c>
      <c r="C104" s="7" t="s">
        <v>879</v>
      </c>
      <c r="D104" s="44">
        <v>44105</v>
      </c>
      <c r="E104" s="23">
        <f t="shared" si="6"/>
        <v>0.89580973952434884</v>
      </c>
      <c r="F104" s="37">
        <v>0</v>
      </c>
      <c r="G104" s="37">
        <v>0</v>
      </c>
      <c r="H104" s="37">
        <v>14254.529999999999</v>
      </c>
      <c r="I104" s="105">
        <f t="shared" si="4"/>
        <v>0</v>
      </c>
    </row>
    <row r="105" spans="1:9" x14ac:dyDescent="0.25">
      <c r="A105" s="11">
        <f t="shared" si="3"/>
        <v>97</v>
      </c>
      <c r="B105" s="10" t="s">
        <v>545</v>
      </c>
      <c r="C105" s="7" t="s">
        <v>836</v>
      </c>
      <c r="D105" s="44">
        <v>44531</v>
      </c>
      <c r="E105" s="23">
        <f t="shared" si="6"/>
        <v>0.66016713091922008</v>
      </c>
      <c r="F105" s="37">
        <v>0</v>
      </c>
      <c r="G105" s="37">
        <v>0</v>
      </c>
      <c r="H105" s="37">
        <v>12030.939999999999</v>
      </c>
      <c r="I105" s="105">
        <f t="shared" si="4"/>
        <v>0</v>
      </c>
    </row>
    <row r="106" spans="1:9" x14ac:dyDescent="0.25">
      <c r="A106" s="11">
        <f t="shared" si="3"/>
        <v>98</v>
      </c>
      <c r="B106" s="10" t="s">
        <v>308</v>
      </c>
      <c r="C106" s="7" t="s">
        <v>860</v>
      </c>
      <c r="D106" s="44" t="s">
        <v>815</v>
      </c>
      <c r="E106" s="51" t="s">
        <v>815</v>
      </c>
      <c r="F106" s="37">
        <v>21535.165999999997</v>
      </c>
      <c r="G106" s="37">
        <v>21582.861000000008</v>
      </c>
      <c r="H106" s="37">
        <v>11028.880000000003</v>
      </c>
      <c r="I106" s="105">
        <f t="shared" si="4"/>
        <v>0.51100176199994984</v>
      </c>
    </row>
    <row r="107" spans="1:9" x14ac:dyDescent="0.25">
      <c r="A107" s="11">
        <f t="shared" si="3"/>
        <v>99</v>
      </c>
      <c r="B107" s="10" t="s">
        <v>506</v>
      </c>
      <c r="C107" s="7" t="s">
        <v>836</v>
      </c>
      <c r="D107" s="44">
        <v>44531</v>
      </c>
      <c r="E107" s="23">
        <f>($C$639-C107)/(D107-C107)</f>
        <v>0.66016713091922008</v>
      </c>
      <c r="F107" s="37">
        <v>0</v>
      </c>
      <c r="G107" s="37">
        <v>0</v>
      </c>
      <c r="H107" s="37">
        <v>10912.4</v>
      </c>
      <c r="I107" s="105">
        <f t="shared" si="4"/>
        <v>0</v>
      </c>
    </row>
    <row r="108" spans="1:9" x14ac:dyDescent="0.25">
      <c r="A108" s="11">
        <f t="shared" si="3"/>
        <v>100</v>
      </c>
      <c r="B108" s="10" t="s">
        <v>9</v>
      </c>
      <c r="C108" s="7" t="s">
        <v>870</v>
      </c>
      <c r="D108" s="44">
        <v>44166</v>
      </c>
      <c r="E108" s="39" t="s">
        <v>872</v>
      </c>
      <c r="F108" s="37">
        <v>0</v>
      </c>
      <c r="G108" s="37">
        <v>0</v>
      </c>
      <c r="H108" s="37">
        <v>10560.089999999998</v>
      </c>
      <c r="I108" s="105">
        <f t="shared" si="4"/>
        <v>0</v>
      </c>
    </row>
    <row r="109" spans="1:9" x14ac:dyDescent="0.25">
      <c r="A109" s="11">
        <f t="shared" si="3"/>
        <v>101</v>
      </c>
      <c r="B109" s="10" t="s">
        <v>539</v>
      </c>
      <c r="C109" s="7" t="s">
        <v>869</v>
      </c>
      <c r="D109" s="44">
        <v>45627</v>
      </c>
      <c r="E109" s="23">
        <f t="shared" ref="E109:E116" si="7">($C$639-C109)/(D109-C109)</f>
        <v>0.35574018126888218</v>
      </c>
      <c r="F109" s="37">
        <v>77037.152999999991</v>
      </c>
      <c r="G109" s="37">
        <v>76403.478000000003</v>
      </c>
      <c r="H109" s="37">
        <v>10553.82</v>
      </c>
      <c r="I109" s="105">
        <f t="shared" si="4"/>
        <v>0.13813271694254545</v>
      </c>
    </row>
    <row r="110" spans="1:9" x14ac:dyDescent="0.25">
      <c r="A110" s="11">
        <f t="shared" si="3"/>
        <v>102</v>
      </c>
      <c r="B110" s="10" t="s">
        <v>555</v>
      </c>
      <c r="C110" s="7" t="s">
        <v>860</v>
      </c>
      <c r="D110" s="44">
        <v>44348</v>
      </c>
      <c r="E110" s="23">
        <f t="shared" si="7"/>
        <v>0.64884868421052633</v>
      </c>
      <c r="F110" s="37">
        <v>0</v>
      </c>
      <c r="G110" s="37">
        <v>0</v>
      </c>
      <c r="H110" s="37">
        <v>10276.549999999999</v>
      </c>
      <c r="I110" s="105">
        <f t="shared" si="4"/>
        <v>0</v>
      </c>
    </row>
    <row r="111" spans="1:9" x14ac:dyDescent="0.25">
      <c r="A111" s="11">
        <f t="shared" si="3"/>
        <v>103</v>
      </c>
      <c r="B111" s="10" t="s">
        <v>201</v>
      </c>
      <c r="C111" s="7" t="s">
        <v>860</v>
      </c>
      <c r="D111" s="44">
        <v>44531</v>
      </c>
      <c r="E111" s="23">
        <f t="shared" si="7"/>
        <v>0.56397426733380984</v>
      </c>
      <c r="F111" s="37">
        <v>0</v>
      </c>
      <c r="G111" s="37">
        <v>0</v>
      </c>
      <c r="H111" s="37">
        <v>10035.119999999999</v>
      </c>
      <c r="I111" s="105">
        <f t="shared" si="4"/>
        <v>0</v>
      </c>
    </row>
    <row r="112" spans="1:9" x14ac:dyDescent="0.25">
      <c r="A112" s="11">
        <f t="shared" si="3"/>
        <v>104</v>
      </c>
      <c r="B112" s="10" t="s">
        <v>511</v>
      </c>
      <c r="C112" s="7" t="s">
        <v>857</v>
      </c>
      <c r="D112" s="44">
        <v>44348</v>
      </c>
      <c r="E112" s="23">
        <f t="shared" si="7"/>
        <v>0.64057239057239057</v>
      </c>
      <c r="F112" s="37">
        <v>17648.259000000002</v>
      </c>
      <c r="G112" s="37">
        <v>17687.725000000017</v>
      </c>
      <c r="H112" s="37">
        <v>9902.2400000000016</v>
      </c>
      <c r="I112" s="105">
        <f t="shared" si="4"/>
        <v>0.55983683599784551</v>
      </c>
    </row>
    <row r="113" spans="1:9" x14ac:dyDescent="0.25">
      <c r="A113" s="11">
        <f t="shared" si="3"/>
        <v>105</v>
      </c>
      <c r="B113" s="10" t="s">
        <v>319</v>
      </c>
      <c r="C113" s="7" t="s">
        <v>865</v>
      </c>
      <c r="D113" s="44">
        <v>44348</v>
      </c>
      <c r="E113" s="23">
        <f t="shared" si="7"/>
        <v>0.26124567474048443</v>
      </c>
      <c r="F113" s="37">
        <v>8533.0620000000017</v>
      </c>
      <c r="G113" s="37">
        <v>8385.898000000001</v>
      </c>
      <c r="H113" s="37">
        <v>9271.2800000000007</v>
      </c>
      <c r="I113" s="105">
        <f t="shared" si="4"/>
        <v>1.1055798675347588</v>
      </c>
    </row>
    <row r="114" spans="1:9" x14ac:dyDescent="0.25">
      <c r="A114" s="11">
        <f t="shared" si="3"/>
        <v>106</v>
      </c>
      <c r="B114" s="10" t="s">
        <v>757</v>
      </c>
      <c r="C114" s="7" t="s">
        <v>867</v>
      </c>
      <c r="D114" s="44">
        <v>45627</v>
      </c>
      <c r="E114" s="23">
        <f t="shared" si="7"/>
        <v>0.1105318039624609</v>
      </c>
      <c r="F114" s="37">
        <v>0</v>
      </c>
      <c r="G114" s="37">
        <v>0</v>
      </c>
      <c r="H114" s="37">
        <v>9267.74</v>
      </c>
      <c r="I114" s="105">
        <f t="shared" si="4"/>
        <v>0</v>
      </c>
    </row>
    <row r="115" spans="1:9" x14ac:dyDescent="0.25">
      <c r="A115" s="11">
        <f t="shared" si="3"/>
        <v>107</v>
      </c>
      <c r="B115" s="10" t="s">
        <v>669</v>
      </c>
      <c r="C115" s="7" t="s">
        <v>865</v>
      </c>
      <c r="D115" s="44">
        <v>45627</v>
      </c>
      <c r="E115" s="23">
        <f t="shared" si="7"/>
        <v>8.1313947226709746E-2</v>
      </c>
      <c r="F115" s="37">
        <v>0</v>
      </c>
      <c r="G115" s="37">
        <v>0</v>
      </c>
      <c r="H115" s="37">
        <v>9188.7599999999984</v>
      </c>
      <c r="I115" s="105">
        <f t="shared" si="4"/>
        <v>0</v>
      </c>
    </row>
    <row r="116" spans="1:9" x14ac:dyDescent="0.25">
      <c r="A116" s="11">
        <f t="shared" si="3"/>
        <v>108</v>
      </c>
      <c r="B116" s="10" t="s">
        <v>670</v>
      </c>
      <c r="C116" s="7" t="s">
        <v>865</v>
      </c>
      <c r="D116" s="44">
        <v>45627</v>
      </c>
      <c r="E116" s="23">
        <f t="shared" si="7"/>
        <v>8.1313947226709746E-2</v>
      </c>
      <c r="F116" s="37">
        <v>0</v>
      </c>
      <c r="G116" s="37">
        <v>0</v>
      </c>
      <c r="H116" s="37">
        <v>9130.380000000001</v>
      </c>
      <c r="I116" s="105">
        <f t="shared" si="4"/>
        <v>0</v>
      </c>
    </row>
    <row r="117" spans="1:9" x14ac:dyDescent="0.25">
      <c r="A117" s="11">
        <f t="shared" si="3"/>
        <v>109</v>
      </c>
      <c r="B117" s="10" t="s">
        <v>660</v>
      </c>
      <c r="C117" s="7" t="s">
        <v>870</v>
      </c>
      <c r="D117" s="44">
        <v>44105</v>
      </c>
      <c r="E117" s="39" t="s">
        <v>872</v>
      </c>
      <c r="F117" s="37">
        <v>0</v>
      </c>
      <c r="G117" s="37">
        <v>0</v>
      </c>
      <c r="H117" s="37">
        <v>7494.869999999999</v>
      </c>
      <c r="I117" s="105">
        <f t="shared" si="4"/>
        <v>0</v>
      </c>
    </row>
    <row r="118" spans="1:9" x14ac:dyDescent="0.25">
      <c r="A118" s="11">
        <f t="shared" si="3"/>
        <v>110</v>
      </c>
      <c r="B118" s="10" t="s">
        <v>692</v>
      </c>
      <c r="C118" s="7" t="s">
        <v>830</v>
      </c>
      <c r="D118" s="44">
        <v>44105</v>
      </c>
      <c r="E118" s="23">
        <f>($C$639-C118)/(D118-C118)</f>
        <v>0.83211678832116787</v>
      </c>
      <c r="F118" s="37">
        <v>0</v>
      </c>
      <c r="G118" s="37">
        <v>0</v>
      </c>
      <c r="H118" s="37">
        <v>6233.87</v>
      </c>
      <c r="I118" s="105">
        <f t="shared" si="4"/>
        <v>0</v>
      </c>
    </row>
    <row r="119" spans="1:9" x14ac:dyDescent="0.25">
      <c r="A119" s="11">
        <f t="shared" si="3"/>
        <v>111</v>
      </c>
      <c r="B119" s="10" t="s">
        <v>307</v>
      </c>
      <c r="C119" s="7" t="s">
        <v>860</v>
      </c>
      <c r="D119" s="44" t="s">
        <v>815</v>
      </c>
      <c r="E119" s="51" t="s">
        <v>815</v>
      </c>
      <c r="F119" s="37">
        <v>31496.251999999997</v>
      </c>
      <c r="G119" s="37">
        <v>31567.217000000033</v>
      </c>
      <c r="H119" s="37">
        <v>5583.16</v>
      </c>
      <c r="I119" s="105">
        <f t="shared" si="4"/>
        <v>0.17686576551870234</v>
      </c>
    </row>
    <row r="120" spans="1:9" x14ac:dyDescent="0.25">
      <c r="A120" s="11">
        <f t="shared" si="3"/>
        <v>112</v>
      </c>
      <c r="B120" s="10" t="s">
        <v>702</v>
      </c>
      <c r="C120" s="7" t="s">
        <v>852</v>
      </c>
      <c r="D120" s="44">
        <v>44348</v>
      </c>
      <c r="E120" s="23">
        <f t="shared" ref="E120:E129" si="8">($C$639-C120)/(D120-C120)</f>
        <v>0.59943714821763605</v>
      </c>
      <c r="F120" s="37">
        <v>0</v>
      </c>
      <c r="G120" s="37">
        <v>0</v>
      </c>
      <c r="H120" s="37">
        <v>5332.4</v>
      </c>
      <c r="I120" s="105">
        <f t="shared" si="4"/>
        <v>0</v>
      </c>
    </row>
    <row r="121" spans="1:9" x14ac:dyDescent="0.25">
      <c r="A121" s="11">
        <f t="shared" si="3"/>
        <v>113</v>
      </c>
      <c r="B121" s="10" t="s">
        <v>399</v>
      </c>
      <c r="C121" s="7" t="s">
        <v>865</v>
      </c>
      <c r="D121" s="44">
        <v>44348</v>
      </c>
      <c r="E121" s="23">
        <f t="shared" si="8"/>
        <v>0.26124567474048443</v>
      </c>
      <c r="F121" s="37">
        <v>8533.0619999999999</v>
      </c>
      <c r="G121" s="37">
        <v>8385.898000000001</v>
      </c>
      <c r="H121" s="37">
        <v>5106.87</v>
      </c>
      <c r="I121" s="105">
        <f t="shared" si="4"/>
        <v>0.60898308088173736</v>
      </c>
    </row>
    <row r="122" spans="1:9" x14ac:dyDescent="0.25">
      <c r="A122" s="11">
        <f t="shared" si="3"/>
        <v>114</v>
      </c>
      <c r="B122" s="10" t="s">
        <v>546</v>
      </c>
      <c r="C122" s="7" t="s">
        <v>836</v>
      </c>
      <c r="D122" s="44">
        <v>44348</v>
      </c>
      <c r="E122" s="23">
        <f t="shared" si="8"/>
        <v>0.73511166253101734</v>
      </c>
      <c r="F122" s="37">
        <v>0</v>
      </c>
      <c r="G122" s="37">
        <v>0</v>
      </c>
      <c r="H122" s="37">
        <v>4990.0600000000004</v>
      </c>
      <c r="I122" s="105">
        <f t="shared" si="4"/>
        <v>0</v>
      </c>
    </row>
    <row r="123" spans="1:9" x14ac:dyDescent="0.25">
      <c r="A123" s="11">
        <f t="shared" si="3"/>
        <v>115</v>
      </c>
      <c r="B123" s="10" t="s">
        <v>105</v>
      </c>
      <c r="C123" s="7" t="s">
        <v>865</v>
      </c>
      <c r="D123" s="44">
        <v>44348</v>
      </c>
      <c r="E123" s="23">
        <f t="shared" si="8"/>
        <v>0.26124567474048443</v>
      </c>
      <c r="F123" s="37">
        <v>2275.4769999999999</v>
      </c>
      <c r="G123" s="37">
        <v>2236.232</v>
      </c>
      <c r="H123" s="37">
        <v>4800.03</v>
      </c>
      <c r="I123" s="105">
        <f t="shared" si="4"/>
        <v>2.1464812237728466</v>
      </c>
    </row>
    <row r="124" spans="1:9" x14ac:dyDescent="0.25">
      <c r="A124" s="11">
        <f t="shared" si="3"/>
        <v>116</v>
      </c>
      <c r="B124" s="10" t="s">
        <v>310</v>
      </c>
      <c r="C124" s="7" t="s">
        <v>865</v>
      </c>
      <c r="D124" s="44">
        <v>44348</v>
      </c>
      <c r="E124" s="23">
        <f t="shared" si="8"/>
        <v>0.26124567474048443</v>
      </c>
      <c r="F124" s="37">
        <v>8533.0619999999999</v>
      </c>
      <c r="G124" s="37">
        <v>8385.8979999999992</v>
      </c>
      <c r="H124" s="37">
        <v>4707.17</v>
      </c>
      <c r="I124" s="105">
        <f t="shared" si="4"/>
        <v>0.5613197298607735</v>
      </c>
    </row>
    <row r="125" spans="1:9" x14ac:dyDescent="0.25">
      <c r="A125" s="11">
        <f t="shared" si="3"/>
        <v>117</v>
      </c>
      <c r="B125" s="10" t="s">
        <v>554</v>
      </c>
      <c r="C125" s="7" t="s">
        <v>860</v>
      </c>
      <c r="D125" s="44">
        <v>44105</v>
      </c>
      <c r="E125" s="23">
        <f t="shared" si="8"/>
        <v>0.81089414182939368</v>
      </c>
      <c r="F125" s="37">
        <v>0</v>
      </c>
      <c r="G125" s="37">
        <v>0</v>
      </c>
      <c r="H125" s="37">
        <v>4370.97</v>
      </c>
      <c r="I125" s="105">
        <f t="shared" si="4"/>
        <v>0</v>
      </c>
    </row>
    <row r="126" spans="1:9" x14ac:dyDescent="0.25">
      <c r="A126" s="11">
        <f t="shared" si="3"/>
        <v>118</v>
      </c>
      <c r="B126" s="10" t="s">
        <v>541</v>
      </c>
      <c r="C126" s="7" t="s">
        <v>869</v>
      </c>
      <c r="D126" s="44">
        <v>45627</v>
      </c>
      <c r="E126" s="23">
        <f t="shared" si="8"/>
        <v>0.35574018126888218</v>
      </c>
      <c r="F126" s="37">
        <v>1722172.1439999999</v>
      </c>
      <c r="G126" s="37">
        <v>1708411.202</v>
      </c>
      <c r="H126" s="37">
        <v>4213.49</v>
      </c>
      <c r="I126" s="105">
        <f t="shared" si="4"/>
        <v>2.4663207517413594E-3</v>
      </c>
    </row>
    <row r="127" spans="1:9" x14ac:dyDescent="0.25">
      <c r="A127" s="11">
        <f t="shared" si="3"/>
        <v>119</v>
      </c>
      <c r="B127" s="10" t="s">
        <v>719</v>
      </c>
      <c r="C127" s="7" t="s">
        <v>866</v>
      </c>
      <c r="D127" s="44">
        <v>44348</v>
      </c>
      <c r="E127" s="23">
        <f t="shared" si="8"/>
        <v>0.39087018544935809</v>
      </c>
      <c r="F127" s="37">
        <v>0</v>
      </c>
      <c r="G127" s="37">
        <v>0</v>
      </c>
      <c r="H127" s="37">
        <v>4005.44</v>
      </c>
      <c r="I127" s="105">
        <f t="shared" si="4"/>
        <v>0</v>
      </c>
    </row>
    <row r="128" spans="1:9" x14ac:dyDescent="0.25">
      <c r="A128" s="11">
        <f t="shared" si="3"/>
        <v>120</v>
      </c>
      <c r="B128" s="10" t="s">
        <v>783</v>
      </c>
      <c r="C128" s="7" t="s">
        <v>826</v>
      </c>
      <c r="D128" s="44">
        <v>44105</v>
      </c>
      <c r="E128" s="23">
        <f t="shared" si="8"/>
        <v>0.62295081967213117</v>
      </c>
      <c r="F128" s="37">
        <v>0</v>
      </c>
      <c r="G128" s="37">
        <v>0</v>
      </c>
      <c r="H128" s="37">
        <v>3943.3499999999995</v>
      </c>
      <c r="I128" s="105">
        <f t="shared" si="4"/>
        <v>0</v>
      </c>
    </row>
    <row r="129" spans="1:9" x14ac:dyDescent="0.25">
      <c r="A129" s="11">
        <f t="shared" si="3"/>
        <v>121</v>
      </c>
      <c r="B129" s="10" t="s">
        <v>552</v>
      </c>
      <c r="C129" s="7" t="s">
        <v>866</v>
      </c>
      <c r="D129" s="44">
        <v>44348</v>
      </c>
      <c r="E129" s="23">
        <f t="shared" si="8"/>
        <v>0.39087018544935809</v>
      </c>
      <c r="F129" s="37">
        <v>0</v>
      </c>
      <c r="G129" s="37">
        <v>0</v>
      </c>
      <c r="H129" s="37">
        <v>3701.34</v>
      </c>
      <c r="I129" s="105">
        <f t="shared" si="4"/>
        <v>0</v>
      </c>
    </row>
    <row r="130" spans="1:9" x14ac:dyDescent="0.25">
      <c r="A130" s="11">
        <f t="shared" si="3"/>
        <v>122</v>
      </c>
      <c r="B130" s="10" t="s">
        <v>574</v>
      </c>
      <c r="C130" s="44" t="s">
        <v>815</v>
      </c>
      <c r="D130" s="44" t="s">
        <v>815</v>
      </c>
      <c r="E130" s="51" t="s">
        <v>815</v>
      </c>
      <c r="F130" s="37">
        <v>22534.243999999999</v>
      </c>
      <c r="G130" s="37">
        <v>312.28099999999176</v>
      </c>
      <c r="H130" s="37">
        <v>3139.54</v>
      </c>
      <c r="I130" s="105">
        <f t="shared" si="4"/>
        <v>10.053573544340139</v>
      </c>
    </row>
    <row r="131" spans="1:9" x14ac:dyDescent="0.25">
      <c r="A131" s="11">
        <f t="shared" si="3"/>
        <v>123</v>
      </c>
      <c r="B131" s="10" t="s">
        <v>707</v>
      </c>
      <c r="C131" s="7" t="s">
        <v>866</v>
      </c>
      <c r="D131" s="44">
        <v>44348</v>
      </c>
      <c r="E131" s="23">
        <f t="shared" ref="E131:E147" si="9">($C$639-C131)/(D131-C131)</f>
        <v>0.39087018544935809</v>
      </c>
      <c r="F131" s="37">
        <v>0</v>
      </c>
      <c r="G131" s="37">
        <v>0</v>
      </c>
      <c r="H131" s="37">
        <v>2997.52</v>
      </c>
      <c r="I131" s="105">
        <f t="shared" si="4"/>
        <v>0</v>
      </c>
    </row>
    <row r="132" spans="1:9" x14ac:dyDescent="0.25">
      <c r="A132" s="11">
        <f t="shared" si="3"/>
        <v>124</v>
      </c>
      <c r="B132" s="10" t="s">
        <v>92</v>
      </c>
      <c r="C132" s="7" t="s">
        <v>827</v>
      </c>
      <c r="D132" s="44">
        <v>44348</v>
      </c>
      <c r="E132" s="23">
        <f t="shared" si="9"/>
        <v>0.75374855824682818</v>
      </c>
      <c r="F132" s="37">
        <v>0</v>
      </c>
      <c r="G132" s="37">
        <v>0</v>
      </c>
      <c r="H132" s="37">
        <v>2871.1899999999996</v>
      </c>
      <c r="I132" s="105">
        <f t="shared" si="4"/>
        <v>0</v>
      </c>
    </row>
    <row r="133" spans="1:9" x14ac:dyDescent="0.25">
      <c r="A133" s="11">
        <f t="shared" si="3"/>
        <v>125</v>
      </c>
      <c r="B133" s="10" t="s">
        <v>706</v>
      </c>
      <c r="C133" s="7" t="s">
        <v>826</v>
      </c>
      <c r="D133" s="44">
        <v>44348</v>
      </c>
      <c r="E133" s="23">
        <f t="shared" si="9"/>
        <v>0.41586867305061559</v>
      </c>
      <c r="F133" s="37">
        <v>0</v>
      </c>
      <c r="G133" s="37">
        <v>0</v>
      </c>
      <c r="H133" s="37">
        <v>2819.7599999999998</v>
      </c>
      <c r="I133" s="105">
        <f t="shared" si="4"/>
        <v>0</v>
      </c>
    </row>
    <row r="134" spans="1:9" x14ac:dyDescent="0.25">
      <c r="A134" s="11">
        <f t="shared" si="3"/>
        <v>126</v>
      </c>
      <c r="B134" s="10" t="s">
        <v>701</v>
      </c>
      <c r="C134" s="7" t="s">
        <v>826</v>
      </c>
      <c r="D134" s="44">
        <v>44348</v>
      </c>
      <c r="E134" s="23">
        <f t="shared" si="9"/>
        <v>0.41586867305061559</v>
      </c>
      <c r="F134" s="37">
        <v>0</v>
      </c>
      <c r="G134" s="37">
        <v>0</v>
      </c>
      <c r="H134" s="37">
        <v>2811.0899999999997</v>
      </c>
      <c r="I134" s="105">
        <f t="shared" si="4"/>
        <v>0</v>
      </c>
    </row>
    <row r="135" spans="1:9" x14ac:dyDescent="0.25">
      <c r="A135" s="11">
        <f t="shared" si="3"/>
        <v>127</v>
      </c>
      <c r="B135" s="10" t="s">
        <v>718</v>
      </c>
      <c r="C135" s="7" t="s">
        <v>866</v>
      </c>
      <c r="D135" s="44">
        <v>44348</v>
      </c>
      <c r="E135" s="23">
        <f t="shared" si="9"/>
        <v>0.39087018544935809</v>
      </c>
      <c r="F135" s="37">
        <v>0</v>
      </c>
      <c r="G135" s="37">
        <v>0</v>
      </c>
      <c r="H135" s="37">
        <v>2621.4799999999996</v>
      </c>
      <c r="I135" s="105">
        <f t="shared" si="4"/>
        <v>0</v>
      </c>
    </row>
    <row r="136" spans="1:9" x14ac:dyDescent="0.25">
      <c r="A136" s="11">
        <f t="shared" si="3"/>
        <v>128</v>
      </c>
      <c r="B136" s="10" t="s">
        <v>703</v>
      </c>
      <c r="C136" s="7" t="s">
        <v>840</v>
      </c>
      <c r="D136" s="44">
        <v>44531</v>
      </c>
      <c r="E136" s="23">
        <f t="shared" si="9"/>
        <v>0.28487690504103164</v>
      </c>
      <c r="F136" s="37">
        <v>0</v>
      </c>
      <c r="G136" s="37">
        <v>0</v>
      </c>
      <c r="H136" s="37">
        <v>2271.7399999999998</v>
      </c>
      <c r="I136" s="105">
        <f t="shared" si="4"/>
        <v>0</v>
      </c>
    </row>
    <row r="137" spans="1:9" x14ac:dyDescent="0.25">
      <c r="A137" s="11">
        <f t="shared" si="3"/>
        <v>129</v>
      </c>
      <c r="B137" s="10" t="s">
        <v>540</v>
      </c>
      <c r="C137" s="7" t="s">
        <v>869</v>
      </c>
      <c r="D137" s="44">
        <v>44531</v>
      </c>
      <c r="E137" s="23">
        <f t="shared" si="9"/>
        <v>0.60695876288659789</v>
      </c>
      <c r="F137" s="37">
        <v>13770.283000000001</v>
      </c>
      <c r="G137" s="37">
        <v>13727.515000000009</v>
      </c>
      <c r="H137" s="37">
        <v>2214.2399999999998</v>
      </c>
      <c r="I137" s="105">
        <f t="shared" si="4"/>
        <v>0.16129940488136407</v>
      </c>
    </row>
    <row r="138" spans="1:9" x14ac:dyDescent="0.25">
      <c r="A138" s="11">
        <f t="shared" si="3"/>
        <v>130</v>
      </c>
      <c r="B138" s="10" t="s">
        <v>756</v>
      </c>
      <c r="C138" s="7" t="s">
        <v>867</v>
      </c>
      <c r="D138" s="44">
        <v>44531</v>
      </c>
      <c r="E138" s="23">
        <f t="shared" si="9"/>
        <v>0.25790754257907544</v>
      </c>
      <c r="F138" s="37">
        <v>0</v>
      </c>
      <c r="G138" s="37">
        <v>0</v>
      </c>
      <c r="H138" s="37">
        <v>2013.73</v>
      </c>
      <c r="I138" s="105">
        <f t="shared" si="4"/>
        <v>0</v>
      </c>
    </row>
    <row r="139" spans="1:9" x14ac:dyDescent="0.25">
      <c r="A139" s="11">
        <f t="shared" ref="A139:A202" si="10">A138+1</f>
        <v>131</v>
      </c>
      <c r="B139" s="10" t="s">
        <v>704</v>
      </c>
      <c r="C139" s="7" t="s">
        <v>840</v>
      </c>
      <c r="D139" s="44">
        <v>45627</v>
      </c>
      <c r="E139" s="23">
        <f t="shared" si="9"/>
        <v>0.12467932272960493</v>
      </c>
      <c r="F139" s="37">
        <v>0</v>
      </c>
      <c r="G139" s="37">
        <v>0</v>
      </c>
      <c r="H139" s="37">
        <v>1899.53</v>
      </c>
      <c r="I139" s="105">
        <f>IF(G139=0,0,H139/G139)</f>
        <v>0</v>
      </c>
    </row>
    <row r="140" spans="1:9" x14ac:dyDescent="0.25">
      <c r="A140" s="11">
        <f t="shared" si="10"/>
        <v>132</v>
      </c>
      <c r="B140" s="10" t="s">
        <v>618</v>
      </c>
      <c r="C140" s="7" t="s">
        <v>852</v>
      </c>
      <c r="D140" s="44">
        <v>44105</v>
      </c>
      <c r="E140" s="23">
        <f t="shared" si="9"/>
        <v>0.77642770352369384</v>
      </c>
      <c r="F140" s="37">
        <v>0</v>
      </c>
      <c r="G140" s="37">
        <v>0</v>
      </c>
      <c r="H140" s="37">
        <v>1744.23</v>
      </c>
      <c r="I140" s="105">
        <f>IF(G140=0,0,H140/G140)</f>
        <v>0</v>
      </c>
    </row>
    <row r="141" spans="1:9" x14ac:dyDescent="0.25">
      <c r="A141" s="11">
        <f t="shared" si="10"/>
        <v>133</v>
      </c>
      <c r="B141" s="10" t="s">
        <v>784</v>
      </c>
      <c r="C141" s="7" t="s">
        <v>864</v>
      </c>
      <c r="D141" s="44">
        <v>45261</v>
      </c>
      <c r="E141" s="23">
        <f t="shared" si="9"/>
        <v>0.21407624633431085</v>
      </c>
      <c r="F141" s="37">
        <v>37.171999999999599</v>
      </c>
      <c r="G141" s="37">
        <v>49073.628999999994</v>
      </c>
      <c r="H141" s="37">
        <v>1715.68</v>
      </c>
      <c r="I141" s="105">
        <f>IF(G141=0,0,H141/G141)</f>
        <v>3.4961343494690406E-2</v>
      </c>
    </row>
    <row r="142" spans="1:9" x14ac:dyDescent="0.25">
      <c r="A142" s="11">
        <f t="shared" si="10"/>
        <v>134</v>
      </c>
      <c r="B142" s="10" t="s">
        <v>542</v>
      </c>
      <c r="C142" s="7" t="s">
        <v>869</v>
      </c>
      <c r="D142" s="44">
        <v>45627</v>
      </c>
      <c r="E142" s="23">
        <f t="shared" si="9"/>
        <v>0.35574018126888218</v>
      </c>
      <c r="F142" s="37">
        <v>0</v>
      </c>
      <c r="G142" s="37">
        <v>0</v>
      </c>
      <c r="H142" s="37">
        <v>1670.6000000000001</v>
      </c>
      <c r="I142" s="105">
        <f>IF(G142=0,0,H142/G142)</f>
        <v>0</v>
      </c>
    </row>
    <row r="143" spans="1:9" x14ac:dyDescent="0.25">
      <c r="A143" s="11">
        <f t="shared" si="10"/>
        <v>135</v>
      </c>
      <c r="B143" s="10" t="s">
        <v>573</v>
      </c>
      <c r="C143" s="7" t="s">
        <v>842</v>
      </c>
      <c r="D143" s="44">
        <v>45992</v>
      </c>
      <c r="E143" s="23">
        <f t="shared" si="9"/>
        <v>0.16051884880421566</v>
      </c>
      <c r="F143" s="37">
        <v>3124382.5290000001</v>
      </c>
      <c r="G143" s="37">
        <v>-294764.38900000101</v>
      </c>
      <c r="H143" s="37">
        <v>1443.9900000000002</v>
      </c>
      <c r="I143" s="105">
        <f>IF(G143=0,0,H143/G143)</f>
        <v>-4.8987939313116799E-3</v>
      </c>
    </row>
    <row r="144" spans="1:9" x14ac:dyDescent="0.25">
      <c r="A144" s="11">
        <f t="shared" si="10"/>
        <v>136</v>
      </c>
      <c r="B144" s="10" t="s">
        <v>448</v>
      </c>
      <c r="C144" s="7" t="s">
        <v>865</v>
      </c>
      <c r="D144" s="44">
        <v>44348</v>
      </c>
      <c r="E144" s="23">
        <f t="shared" si="9"/>
        <v>0.26124567474048443</v>
      </c>
      <c r="F144" s="37">
        <v>8533.0619999999981</v>
      </c>
      <c r="G144" s="37">
        <v>8385.8979999999992</v>
      </c>
      <c r="H144" s="37">
        <v>1429.63</v>
      </c>
      <c r="I144" s="105">
        <f>IF(G144=0,0,H144/G144)</f>
        <v>0.17048025148886861</v>
      </c>
    </row>
    <row r="145" spans="1:9" x14ac:dyDescent="0.25">
      <c r="A145" s="11">
        <f t="shared" si="10"/>
        <v>137</v>
      </c>
      <c r="B145" s="10" t="s">
        <v>316</v>
      </c>
      <c r="C145" s="7" t="s">
        <v>846</v>
      </c>
      <c r="D145" s="44">
        <v>44348</v>
      </c>
      <c r="E145" s="23">
        <f t="shared" si="9"/>
        <v>0.2988505747126437</v>
      </c>
      <c r="F145" s="37">
        <v>10808.547</v>
      </c>
      <c r="G145" s="37">
        <v>10622.137999999999</v>
      </c>
      <c r="H145" s="37">
        <v>1401.69</v>
      </c>
      <c r="I145" s="105">
        <f>IF(G145=0,0,H145/G145)</f>
        <v>0.13195930988657842</v>
      </c>
    </row>
    <row r="146" spans="1:9" x14ac:dyDescent="0.25">
      <c r="A146" s="11">
        <f t="shared" si="10"/>
        <v>138</v>
      </c>
      <c r="B146" s="10" t="s">
        <v>130</v>
      </c>
      <c r="C146" s="7" t="s">
        <v>868</v>
      </c>
      <c r="D146" s="44">
        <v>44348</v>
      </c>
      <c r="E146" s="23">
        <f t="shared" si="9"/>
        <v>0.74476987447698739</v>
      </c>
      <c r="F146" s="37">
        <v>78403.282999999981</v>
      </c>
      <c r="G146" s="37">
        <v>77878.647999999986</v>
      </c>
      <c r="H146" s="37">
        <v>1330.34</v>
      </c>
      <c r="I146" s="105">
        <f>IF(G146=0,0,H146/G146)</f>
        <v>1.708221745195166E-2</v>
      </c>
    </row>
    <row r="147" spans="1:9" x14ac:dyDescent="0.25">
      <c r="A147" s="11">
        <f t="shared" si="10"/>
        <v>139</v>
      </c>
      <c r="B147" s="10" t="s">
        <v>579</v>
      </c>
      <c r="C147" s="7" t="s">
        <v>869</v>
      </c>
      <c r="D147" s="44">
        <v>45627</v>
      </c>
      <c r="E147" s="23">
        <f t="shared" si="9"/>
        <v>0.35574018126888218</v>
      </c>
      <c r="F147" s="37">
        <v>0</v>
      </c>
      <c r="G147" s="37">
        <v>0</v>
      </c>
      <c r="H147" s="37">
        <v>1281.24</v>
      </c>
      <c r="I147" s="105">
        <f>IF(G147=0,0,H147/G147)</f>
        <v>0</v>
      </c>
    </row>
    <row r="148" spans="1:9" x14ac:dyDescent="0.25">
      <c r="A148" s="11">
        <f t="shared" si="10"/>
        <v>140</v>
      </c>
      <c r="B148" s="10" t="s">
        <v>432</v>
      </c>
      <c r="C148" s="7" t="s">
        <v>870</v>
      </c>
      <c r="D148" s="44">
        <v>44105</v>
      </c>
      <c r="E148" s="39" t="s">
        <v>872</v>
      </c>
      <c r="F148" s="37">
        <v>0</v>
      </c>
      <c r="G148" s="37">
        <v>0</v>
      </c>
      <c r="H148" s="37">
        <v>1155.5999999999999</v>
      </c>
      <c r="I148" s="105">
        <f>IF(G148=0,0,H148/G148)</f>
        <v>0</v>
      </c>
    </row>
    <row r="149" spans="1:9" x14ac:dyDescent="0.25">
      <c r="A149" s="11">
        <f t="shared" si="10"/>
        <v>141</v>
      </c>
      <c r="B149" s="10" t="s">
        <v>690</v>
      </c>
      <c r="C149" s="7" t="s">
        <v>840</v>
      </c>
      <c r="D149" s="44" t="s">
        <v>815</v>
      </c>
      <c r="E149" s="51" t="s">
        <v>815</v>
      </c>
      <c r="F149" s="37">
        <v>0</v>
      </c>
      <c r="G149" s="37">
        <v>0</v>
      </c>
      <c r="H149" s="37">
        <v>1140.3599999999999</v>
      </c>
      <c r="I149" s="105">
        <f>IF(G149=0,0,H149/G149)</f>
        <v>0</v>
      </c>
    </row>
    <row r="150" spans="1:9" x14ac:dyDescent="0.25">
      <c r="A150" s="11">
        <f t="shared" si="10"/>
        <v>142</v>
      </c>
      <c r="B150" s="10" t="s">
        <v>551</v>
      </c>
      <c r="C150" s="7" t="s">
        <v>860</v>
      </c>
      <c r="D150" s="44">
        <v>44105</v>
      </c>
      <c r="E150" s="23">
        <f>($C$639-C150)/(D150-C150)</f>
        <v>0.81089414182939368</v>
      </c>
      <c r="F150" s="37">
        <v>0</v>
      </c>
      <c r="G150" s="37">
        <v>-284853.14300000004</v>
      </c>
      <c r="H150" s="37">
        <v>1090.8000000000002</v>
      </c>
      <c r="I150" s="105">
        <f>IF(G150=0,0,H150/G150)</f>
        <v>-3.8293416337695104E-3</v>
      </c>
    </row>
    <row r="151" spans="1:9" x14ac:dyDescent="0.25">
      <c r="A151" s="11">
        <f t="shared" si="10"/>
        <v>143</v>
      </c>
      <c r="B151" s="10" t="s">
        <v>616</v>
      </c>
      <c r="C151" s="7" t="s">
        <v>851</v>
      </c>
      <c r="D151" s="44">
        <v>44531</v>
      </c>
      <c r="E151" s="23">
        <f>($C$639-C151)/(D151-C151)</f>
        <v>0.16552667578659372</v>
      </c>
      <c r="F151" s="37">
        <v>0</v>
      </c>
      <c r="G151" s="37">
        <v>0</v>
      </c>
      <c r="H151" s="37">
        <v>1018.3800000000001</v>
      </c>
      <c r="I151" s="105">
        <f>IF(G151=0,0,H151/G151)</f>
        <v>0</v>
      </c>
    </row>
    <row r="152" spans="1:9" x14ac:dyDescent="0.25">
      <c r="A152" s="11">
        <f t="shared" si="10"/>
        <v>144</v>
      </c>
      <c r="B152" s="10" t="s">
        <v>210</v>
      </c>
      <c r="C152" s="7" t="s">
        <v>870</v>
      </c>
      <c r="D152" s="44">
        <v>44166</v>
      </c>
      <c r="E152" s="39" t="s">
        <v>872</v>
      </c>
      <c r="F152" s="37">
        <v>0</v>
      </c>
      <c r="G152" s="37">
        <v>0</v>
      </c>
      <c r="H152" s="37">
        <v>985.86999999999989</v>
      </c>
      <c r="I152" s="105">
        <f>IF(G152=0,0,H152/G152)</f>
        <v>0</v>
      </c>
    </row>
    <row r="153" spans="1:9" x14ac:dyDescent="0.25">
      <c r="A153" s="11">
        <f t="shared" si="10"/>
        <v>145</v>
      </c>
      <c r="B153" s="10" t="s">
        <v>760</v>
      </c>
      <c r="C153" s="7" t="s">
        <v>852</v>
      </c>
      <c r="D153" s="44">
        <v>45261</v>
      </c>
      <c r="E153" s="23">
        <f t="shared" ref="E153:E166" si="11">($C$639-C153)/(D153-C153)</f>
        <v>0.32289034866093985</v>
      </c>
      <c r="F153" s="37">
        <v>0</v>
      </c>
      <c r="G153" s="37">
        <v>0</v>
      </c>
      <c r="H153" s="37">
        <v>927.01</v>
      </c>
      <c r="I153" s="105">
        <f>IF(G153=0,0,H153/G153)</f>
        <v>0</v>
      </c>
    </row>
    <row r="154" spans="1:9" x14ac:dyDescent="0.25">
      <c r="A154" s="11">
        <f t="shared" si="10"/>
        <v>146</v>
      </c>
      <c r="B154" s="10" t="s">
        <v>94</v>
      </c>
      <c r="C154" s="7" t="s">
        <v>855</v>
      </c>
      <c r="D154" s="44">
        <v>44105</v>
      </c>
      <c r="E154" s="23">
        <f t="shared" si="11"/>
        <v>0.84511784511784516</v>
      </c>
      <c r="F154" s="37">
        <v>0</v>
      </c>
      <c r="G154" s="37">
        <v>0</v>
      </c>
      <c r="H154" s="37">
        <v>860.29</v>
      </c>
      <c r="I154" s="105">
        <f>IF(G154=0,0,H154/G154)</f>
        <v>0</v>
      </c>
    </row>
    <row r="155" spans="1:9" x14ac:dyDescent="0.25">
      <c r="A155" s="11">
        <f t="shared" si="10"/>
        <v>147</v>
      </c>
      <c r="B155" s="10" t="s">
        <v>91</v>
      </c>
      <c r="C155" s="7" t="s">
        <v>827</v>
      </c>
      <c r="D155" s="44">
        <v>44348</v>
      </c>
      <c r="E155" s="23">
        <f t="shared" si="11"/>
        <v>0.75374855824682818</v>
      </c>
      <c r="F155" s="37">
        <v>0</v>
      </c>
      <c r="G155" s="37">
        <v>0</v>
      </c>
      <c r="H155" s="37">
        <v>660.31000000000006</v>
      </c>
      <c r="I155" s="105">
        <f>IF(G155=0,0,H155/G155)</f>
        <v>0</v>
      </c>
    </row>
    <row r="156" spans="1:9" x14ac:dyDescent="0.25">
      <c r="A156" s="11">
        <f t="shared" si="10"/>
        <v>148</v>
      </c>
      <c r="B156" s="10" t="s">
        <v>785</v>
      </c>
      <c r="C156" s="7" t="s">
        <v>865</v>
      </c>
      <c r="D156" s="44">
        <v>44105</v>
      </c>
      <c r="E156" s="23">
        <f t="shared" si="11"/>
        <v>0.45074626865671641</v>
      </c>
      <c r="F156" s="37">
        <v>0</v>
      </c>
      <c r="G156" s="37">
        <v>0</v>
      </c>
      <c r="H156" s="37">
        <v>570.88</v>
      </c>
      <c r="I156" s="105">
        <f>IF(G156=0,0,H156/G156)</f>
        <v>0</v>
      </c>
    </row>
    <row r="157" spans="1:9" x14ac:dyDescent="0.25">
      <c r="A157" s="11">
        <f t="shared" si="10"/>
        <v>149</v>
      </c>
      <c r="B157" s="10" t="s">
        <v>447</v>
      </c>
      <c r="C157" s="7" t="s">
        <v>851</v>
      </c>
      <c r="D157" s="44">
        <v>44531</v>
      </c>
      <c r="E157" s="23">
        <f t="shared" si="11"/>
        <v>0.16552667578659372</v>
      </c>
      <c r="F157" s="37">
        <v>0</v>
      </c>
      <c r="G157" s="37">
        <v>0</v>
      </c>
      <c r="H157" s="37">
        <v>567.46999999999991</v>
      </c>
      <c r="I157" s="105">
        <f>IF(G157=0,0,H157/G157)</f>
        <v>0</v>
      </c>
    </row>
    <row r="158" spans="1:9" x14ac:dyDescent="0.25">
      <c r="A158" s="11">
        <f t="shared" si="10"/>
        <v>150</v>
      </c>
      <c r="B158" s="10" t="s">
        <v>517</v>
      </c>
      <c r="C158" s="7" t="s">
        <v>848</v>
      </c>
      <c r="D158" s="44">
        <v>45444</v>
      </c>
      <c r="E158" s="23">
        <f t="shared" si="11"/>
        <v>0.32401242787394585</v>
      </c>
      <c r="F158" s="37">
        <v>17993.233</v>
      </c>
      <c r="G158" s="37">
        <v>17686.036999999997</v>
      </c>
      <c r="H158" s="37">
        <v>394.29999999999995</v>
      </c>
      <c r="I158" s="105">
        <f>IF(G158=0,0,H158/G158)</f>
        <v>2.229442356136652E-2</v>
      </c>
    </row>
    <row r="159" spans="1:9" x14ac:dyDescent="0.25">
      <c r="A159" s="11">
        <f t="shared" si="10"/>
        <v>151</v>
      </c>
      <c r="B159" s="10" t="s">
        <v>11</v>
      </c>
      <c r="C159" s="7" t="s">
        <v>827</v>
      </c>
      <c r="D159" s="44">
        <v>44348</v>
      </c>
      <c r="E159" s="23">
        <f t="shared" si="11"/>
        <v>0.75374855824682818</v>
      </c>
      <c r="F159" s="37">
        <v>0</v>
      </c>
      <c r="G159" s="37">
        <v>0</v>
      </c>
      <c r="H159" s="37">
        <v>274.55</v>
      </c>
      <c r="I159" s="105">
        <f>IF(G159=0,0,H159/G159)</f>
        <v>0</v>
      </c>
    </row>
    <row r="160" spans="1:9" x14ac:dyDescent="0.25">
      <c r="A160" s="11">
        <f t="shared" si="10"/>
        <v>152</v>
      </c>
      <c r="B160" s="10" t="s">
        <v>500</v>
      </c>
      <c r="C160" s="7" t="s">
        <v>851</v>
      </c>
      <c r="D160" s="44">
        <v>44531</v>
      </c>
      <c r="E160" s="23">
        <f t="shared" si="11"/>
        <v>0.16552667578659372</v>
      </c>
      <c r="F160" s="37">
        <v>0</v>
      </c>
      <c r="G160" s="37">
        <v>0</v>
      </c>
      <c r="H160" s="37">
        <v>269.13</v>
      </c>
      <c r="I160" s="105">
        <f>IF(G160=0,0,H160/G160)</f>
        <v>0</v>
      </c>
    </row>
    <row r="161" spans="1:9" x14ac:dyDescent="0.25">
      <c r="A161" s="11">
        <f t="shared" si="10"/>
        <v>153</v>
      </c>
      <c r="B161" s="10" t="s">
        <v>615</v>
      </c>
      <c r="C161" s="7" t="s">
        <v>851</v>
      </c>
      <c r="D161" s="44">
        <v>44531</v>
      </c>
      <c r="E161" s="23">
        <f t="shared" si="11"/>
        <v>0.16552667578659372</v>
      </c>
      <c r="F161" s="37">
        <v>0</v>
      </c>
      <c r="G161" s="37">
        <v>0</v>
      </c>
      <c r="H161" s="37">
        <v>259.88</v>
      </c>
      <c r="I161" s="105">
        <f>IF(G161=0,0,H161/G161)</f>
        <v>0</v>
      </c>
    </row>
    <row r="162" spans="1:9" x14ac:dyDescent="0.25">
      <c r="A162" s="11">
        <f t="shared" si="10"/>
        <v>154</v>
      </c>
      <c r="B162" s="10" t="s">
        <v>400</v>
      </c>
      <c r="C162" s="7" t="s">
        <v>865</v>
      </c>
      <c r="D162" s="44">
        <v>44348</v>
      </c>
      <c r="E162" s="23">
        <f t="shared" si="11"/>
        <v>0.26124567474048443</v>
      </c>
      <c r="F162" s="37">
        <v>2275.4769999999999</v>
      </c>
      <c r="G162" s="37">
        <v>2236.2320000000004</v>
      </c>
      <c r="H162" s="37">
        <v>236.94</v>
      </c>
      <c r="I162" s="105">
        <f>IF(G162=0,0,H162/G162)</f>
        <v>0.10595501718962967</v>
      </c>
    </row>
    <row r="163" spans="1:9" x14ac:dyDescent="0.25">
      <c r="A163" s="11">
        <f t="shared" si="10"/>
        <v>155</v>
      </c>
      <c r="B163" s="10" t="s">
        <v>786</v>
      </c>
      <c r="C163" s="7" t="s">
        <v>841</v>
      </c>
      <c r="D163" s="44">
        <v>44348</v>
      </c>
      <c r="E163" s="23">
        <f t="shared" si="11"/>
        <v>0.49823736780258521</v>
      </c>
      <c r="F163" s="37">
        <v>8533.0619999999981</v>
      </c>
      <c r="G163" s="37">
        <v>8385.898000000001</v>
      </c>
      <c r="H163" s="37">
        <v>151.37</v>
      </c>
      <c r="I163" s="105">
        <f>IF(G163=0,0,H163/G163)</f>
        <v>1.8050541516245487E-2</v>
      </c>
    </row>
    <row r="164" spans="1:9" x14ac:dyDescent="0.25">
      <c r="A164" s="11">
        <f t="shared" si="10"/>
        <v>156</v>
      </c>
      <c r="B164" s="10" t="s">
        <v>693</v>
      </c>
      <c r="C164" s="7" t="s">
        <v>842</v>
      </c>
      <c r="D164" s="44">
        <v>45444</v>
      </c>
      <c r="E164" s="23">
        <f t="shared" si="11"/>
        <v>0.20635747785304848</v>
      </c>
      <c r="F164" s="37">
        <v>1820330.31</v>
      </c>
      <c r="G164" s="37">
        <v>-139995.24499999982</v>
      </c>
      <c r="H164" s="37">
        <v>44.36</v>
      </c>
      <c r="I164" s="105">
        <f>IF(G164=0,0,H164/G164)</f>
        <v>-3.1686790504920401E-4</v>
      </c>
    </row>
    <row r="165" spans="1:9" x14ac:dyDescent="0.25">
      <c r="A165" s="11">
        <f t="shared" si="10"/>
        <v>157</v>
      </c>
      <c r="B165" s="10" t="s">
        <v>694</v>
      </c>
      <c r="C165" s="7" t="s">
        <v>860</v>
      </c>
      <c r="D165" s="44">
        <v>44105</v>
      </c>
      <c r="E165" s="23">
        <f t="shared" si="11"/>
        <v>0.81089414182939368</v>
      </c>
      <c r="F165" s="37">
        <v>0</v>
      </c>
      <c r="G165" s="37">
        <v>0</v>
      </c>
      <c r="H165" s="37">
        <v>21.470000000000002</v>
      </c>
      <c r="I165" s="105">
        <f>IF(G165=0,0,H165/G165)</f>
        <v>0</v>
      </c>
    </row>
    <row r="166" spans="1:9" x14ac:dyDescent="0.25">
      <c r="A166" s="11">
        <f t="shared" si="10"/>
        <v>158</v>
      </c>
      <c r="B166" s="10" t="s">
        <v>598</v>
      </c>
      <c r="C166" s="7" t="s">
        <v>838</v>
      </c>
      <c r="D166" s="44">
        <v>44531</v>
      </c>
      <c r="E166" s="23">
        <f t="shared" si="11"/>
        <v>0.7009803921568627</v>
      </c>
      <c r="F166" s="37">
        <v>0</v>
      </c>
      <c r="G166" s="37">
        <v>0</v>
      </c>
      <c r="H166" s="37">
        <v>5.7</v>
      </c>
      <c r="I166" s="105">
        <f>IF(G166=0,0,H166/G166)</f>
        <v>0</v>
      </c>
    </row>
    <row r="167" spans="1:9" x14ac:dyDescent="0.25">
      <c r="A167" s="11">
        <f t="shared" si="10"/>
        <v>159</v>
      </c>
      <c r="B167" s="10" t="s">
        <v>778</v>
      </c>
      <c r="C167" s="44" t="s">
        <v>815</v>
      </c>
      <c r="D167" s="44" t="s">
        <v>815</v>
      </c>
      <c r="E167" s="51" t="s">
        <v>815</v>
      </c>
      <c r="F167" s="37">
        <v>1663596.4650000038</v>
      </c>
      <c r="G167" s="37">
        <v>1638884.7110000041</v>
      </c>
      <c r="H167" s="37">
        <v>0</v>
      </c>
      <c r="I167" s="24" t="s">
        <v>872</v>
      </c>
    </row>
    <row r="168" spans="1:9" x14ac:dyDescent="0.25">
      <c r="A168" s="11">
        <f t="shared" si="10"/>
        <v>160</v>
      </c>
      <c r="B168" s="10" t="s">
        <v>136</v>
      </c>
      <c r="C168" s="44" t="s">
        <v>815</v>
      </c>
      <c r="D168" s="44" t="s">
        <v>815</v>
      </c>
      <c r="E168" s="51" t="s">
        <v>815</v>
      </c>
      <c r="F168" s="37">
        <v>26248.592000000233</v>
      </c>
      <c r="G168" s="37">
        <v>26302.580000000038</v>
      </c>
      <c r="H168" s="37">
        <v>0</v>
      </c>
      <c r="I168" s="24" t="s">
        <v>872</v>
      </c>
    </row>
    <row r="169" spans="1:9" x14ac:dyDescent="0.25">
      <c r="A169" s="11">
        <f t="shared" si="10"/>
        <v>161</v>
      </c>
      <c r="B169" s="10" t="s">
        <v>119</v>
      </c>
      <c r="C169" s="7" t="s">
        <v>860</v>
      </c>
      <c r="D169" s="44" t="s">
        <v>815</v>
      </c>
      <c r="E169" s="51" t="s">
        <v>815</v>
      </c>
      <c r="F169" s="37">
        <v>0</v>
      </c>
      <c r="G169" s="37">
        <v>0</v>
      </c>
      <c r="H169" s="37">
        <v>0</v>
      </c>
      <c r="I169" s="24" t="s">
        <v>872</v>
      </c>
    </row>
    <row r="170" spans="1:9" x14ac:dyDescent="0.25">
      <c r="A170" s="11">
        <f t="shared" si="10"/>
        <v>162</v>
      </c>
      <c r="B170" s="10" t="s">
        <v>336</v>
      </c>
      <c r="C170" s="7" t="s">
        <v>842</v>
      </c>
      <c r="D170" s="44">
        <v>44166</v>
      </c>
      <c r="E170" s="23">
        <f>($C$639-C170)/(D170-C170)</f>
        <v>0.61778471138845559</v>
      </c>
      <c r="F170" s="37">
        <v>0</v>
      </c>
      <c r="G170" s="37">
        <v>0</v>
      </c>
      <c r="H170" s="37">
        <v>-635.16999999999985</v>
      </c>
      <c r="I170" s="105">
        <f>IF(G170=0,0,H170/G170)</f>
        <v>0</v>
      </c>
    </row>
    <row r="171" spans="1:9" x14ac:dyDescent="0.25">
      <c r="A171" s="11">
        <f t="shared" si="10"/>
        <v>163</v>
      </c>
      <c r="B171" s="10" t="s">
        <v>190</v>
      </c>
      <c r="C171" s="7" t="s">
        <v>877</v>
      </c>
      <c r="D171" s="44">
        <v>44166</v>
      </c>
      <c r="E171" s="23">
        <f>($C$639-C171)/(D171-C171)</f>
        <v>0.7407407407407407</v>
      </c>
      <c r="F171" s="37">
        <v>0</v>
      </c>
      <c r="G171" s="37">
        <v>0</v>
      </c>
      <c r="H171" s="37">
        <v>-9675.010000000002</v>
      </c>
      <c r="I171" s="105">
        <f>IF(G171=0,0,H171/G171)</f>
        <v>0</v>
      </c>
    </row>
    <row r="172" spans="1:9" x14ac:dyDescent="0.25">
      <c r="A172" s="11">
        <f t="shared" si="10"/>
        <v>164</v>
      </c>
      <c r="B172" s="10" t="s">
        <v>524</v>
      </c>
      <c r="C172" s="7" t="s">
        <v>840</v>
      </c>
      <c r="D172" s="44">
        <v>44166</v>
      </c>
      <c r="E172" s="23">
        <f>($C$639-C172)/(D172-C172)</f>
        <v>0.49795081967213117</v>
      </c>
      <c r="F172" s="37">
        <v>0</v>
      </c>
      <c r="G172" s="37">
        <v>0</v>
      </c>
      <c r="H172" s="37">
        <v>-10460.049999999999</v>
      </c>
      <c r="I172" s="105">
        <f>IF(G172=0,0,H172/G172)</f>
        <v>0</v>
      </c>
    </row>
    <row r="173" spans="1:9" x14ac:dyDescent="0.25">
      <c r="A173" s="11">
        <f t="shared" si="10"/>
        <v>165</v>
      </c>
      <c r="B173" s="10" t="s">
        <v>755</v>
      </c>
      <c r="C173" s="7" t="s">
        <v>860</v>
      </c>
      <c r="D173" s="44">
        <v>44348</v>
      </c>
      <c r="E173" s="23">
        <f>($C$639-C173)/(D173-C173)</f>
        <v>0.64884868421052633</v>
      </c>
      <c r="F173" s="37">
        <v>0</v>
      </c>
      <c r="G173" s="37">
        <v>0</v>
      </c>
      <c r="H173" s="37">
        <v>-31175.65</v>
      </c>
      <c r="I173" s="105">
        <f>IF(G173=0,0,H173/G173)</f>
        <v>0</v>
      </c>
    </row>
    <row r="174" spans="1:9" x14ac:dyDescent="0.25">
      <c r="A174" s="11">
        <f t="shared" si="10"/>
        <v>166</v>
      </c>
      <c r="B174" s="10" t="s">
        <v>272</v>
      </c>
      <c r="C174" s="7" t="s">
        <v>851</v>
      </c>
      <c r="D174" s="44">
        <v>44105</v>
      </c>
      <c r="E174" s="23">
        <f>($C$639-C174)/(D174-C174)</f>
        <v>0.39672131147540984</v>
      </c>
      <c r="F174" s="37">
        <v>0</v>
      </c>
      <c r="G174" s="37">
        <v>0</v>
      </c>
      <c r="H174" s="37">
        <v>-32770.080000000002</v>
      </c>
      <c r="I174" s="105">
        <f>IF(G174=0,0,H174/G174)</f>
        <v>0</v>
      </c>
    </row>
    <row r="175" spans="1:9" x14ac:dyDescent="0.25">
      <c r="A175" s="11">
        <f t="shared" si="10"/>
        <v>167</v>
      </c>
      <c r="B175" s="10" t="s">
        <v>22</v>
      </c>
      <c r="C175" s="7" t="s">
        <v>860</v>
      </c>
      <c r="D175" s="44" t="s">
        <v>815</v>
      </c>
      <c r="E175" s="51" t="s">
        <v>815</v>
      </c>
      <c r="F175" s="37">
        <v>0</v>
      </c>
      <c r="G175" s="37">
        <v>0</v>
      </c>
      <c r="H175" s="37">
        <v>-35661.67</v>
      </c>
      <c r="I175" s="105">
        <f>IF(G175=0,0,H175/G175)</f>
        <v>0</v>
      </c>
    </row>
    <row r="176" spans="1:9" x14ac:dyDescent="0.25">
      <c r="A176" s="11">
        <f t="shared" si="10"/>
        <v>168</v>
      </c>
      <c r="B176" s="10" t="s">
        <v>274</v>
      </c>
      <c r="C176" s="7" t="s">
        <v>853</v>
      </c>
      <c r="D176" s="44">
        <v>44105</v>
      </c>
      <c r="E176" s="23">
        <f>($C$639-C176)/(D176-C176)</f>
        <v>0.82723004694835678</v>
      </c>
      <c r="F176" s="37">
        <v>0</v>
      </c>
      <c r="G176" s="37">
        <v>0</v>
      </c>
      <c r="H176" s="37">
        <v>-74499.03</v>
      </c>
      <c r="I176" s="105">
        <f>IF(G176=0,0,H176/G176)</f>
        <v>0</v>
      </c>
    </row>
    <row r="177" spans="1:10" x14ac:dyDescent="0.25">
      <c r="A177" s="11">
        <f t="shared" si="10"/>
        <v>169</v>
      </c>
      <c r="B177" s="10" t="s">
        <v>3</v>
      </c>
      <c r="C177" s="7" t="s">
        <v>832</v>
      </c>
      <c r="D177" s="44" t="s">
        <v>815</v>
      </c>
      <c r="E177" s="51" t="s">
        <v>815</v>
      </c>
      <c r="F177" s="37">
        <v>0</v>
      </c>
      <c r="G177" s="37">
        <v>0</v>
      </c>
      <c r="H177" s="37">
        <v>-74821.960000000006</v>
      </c>
      <c r="I177" s="105">
        <f>IF(G177=0,0,H177/G177)</f>
        <v>0</v>
      </c>
    </row>
    <row r="178" spans="1:10" x14ac:dyDescent="0.25">
      <c r="A178" s="11">
        <f t="shared" si="10"/>
        <v>170</v>
      </c>
      <c r="B178" s="10" t="s">
        <v>346</v>
      </c>
      <c r="C178" s="7" t="s">
        <v>841</v>
      </c>
      <c r="D178" s="44">
        <v>44105</v>
      </c>
      <c r="E178" s="23">
        <f>($C$639-C178)/(D178-C178)</f>
        <v>0.69736842105263153</v>
      </c>
      <c r="F178" s="37">
        <v>0</v>
      </c>
      <c r="G178" s="37">
        <v>0</v>
      </c>
      <c r="H178" s="37">
        <v>-88015.82</v>
      </c>
      <c r="I178" s="105">
        <f>IF(G178=0,0,H178/G178)</f>
        <v>0</v>
      </c>
    </row>
    <row r="179" spans="1:10" x14ac:dyDescent="0.25">
      <c r="A179" s="11">
        <f t="shared" si="10"/>
        <v>171</v>
      </c>
      <c r="B179" s="38" t="s">
        <v>72</v>
      </c>
      <c r="C179" s="7" t="s">
        <v>835</v>
      </c>
      <c r="D179" s="44">
        <v>44348</v>
      </c>
      <c r="E179" s="23">
        <f>($C$639-C179)/(D179-C179)</f>
        <v>0.72991777356103726</v>
      </c>
      <c r="F179" s="37">
        <v>0</v>
      </c>
      <c r="G179" s="37">
        <v>0</v>
      </c>
      <c r="H179" s="37">
        <v>-127618.17000000003</v>
      </c>
      <c r="I179" s="105">
        <f>IF(G179=0,0,H179/G179)</f>
        <v>0</v>
      </c>
    </row>
    <row r="180" spans="1:10" x14ac:dyDescent="0.25">
      <c r="A180" s="11">
        <f t="shared" si="10"/>
        <v>172</v>
      </c>
      <c r="B180" s="12" t="s">
        <v>871</v>
      </c>
      <c r="C180" s="10" t="s">
        <v>873</v>
      </c>
      <c r="D180" s="44" t="s">
        <v>873</v>
      </c>
      <c r="E180" s="40" t="s">
        <v>873</v>
      </c>
      <c r="F180" s="41">
        <v>21037572.18</v>
      </c>
      <c r="G180" s="41">
        <v>13287871.949000003</v>
      </c>
      <c r="H180" s="42">
        <v>0</v>
      </c>
      <c r="I180" s="106" t="s">
        <v>873</v>
      </c>
    </row>
    <row r="181" spans="1:10" s="10" customFormat="1" x14ac:dyDescent="0.25">
      <c r="A181" s="11">
        <f t="shared" si="10"/>
        <v>173</v>
      </c>
      <c r="B181" s="1" t="s">
        <v>795</v>
      </c>
      <c r="C181" s="18"/>
      <c r="D181" s="18"/>
      <c r="E181" s="27"/>
      <c r="F181" s="47">
        <f t="shared" ref="F181:H181" si="12">SUM(F10:F180)</f>
        <v>78433375.893999994</v>
      </c>
      <c r="G181" s="47">
        <f t="shared" si="12"/>
        <v>72714293.475000054</v>
      </c>
      <c r="H181" s="47">
        <f t="shared" si="12"/>
        <v>92183165.143999994</v>
      </c>
      <c r="I181" s="107">
        <f>IF(G181=0,0,H181/G181)</f>
        <v>1.2677447684435461</v>
      </c>
      <c r="J181" s="93"/>
    </row>
    <row r="182" spans="1:10" s="10" customFormat="1" x14ac:dyDescent="0.25">
      <c r="A182" s="11">
        <f t="shared" si="10"/>
        <v>174</v>
      </c>
      <c r="B182" s="1" t="s">
        <v>802</v>
      </c>
      <c r="C182" s="15"/>
      <c r="D182" s="15"/>
      <c r="E182" s="27"/>
      <c r="F182" s="60"/>
      <c r="G182" s="60"/>
      <c r="H182" s="60"/>
      <c r="I182" s="27"/>
      <c r="J182" s="93"/>
    </row>
    <row r="183" spans="1:10" x14ac:dyDescent="0.25">
      <c r="A183" s="11">
        <f t="shared" si="10"/>
        <v>175</v>
      </c>
      <c r="B183" s="10" t="s">
        <v>111</v>
      </c>
      <c r="C183" s="44">
        <v>43101</v>
      </c>
      <c r="D183" s="44">
        <v>43922</v>
      </c>
      <c r="E183" s="23">
        <f>($C$639-C183)/(D183-C183)</f>
        <v>0.99878197320341044</v>
      </c>
      <c r="F183" s="37">
        <v>8982.7690000000002</v>
      </c>
      <c r="G183" s="37">
        <v>5256341.209999999</v>
      </c>
      <c r="H183" s="46">
        <v>6313661.0800000019</v>
      </c>
      <c r="I183" s="105">
        <f t="shared" ref="I183:I246" si="13">IF(G183=0,0,H183/G183)</f>
        <v>1.2011513004499195</v>
      </c>
    </row>
    <row r="184" spans="1:10" x14ac:dyDescent="0.25">
      <c r="A184" s="11">
        <f t="shared" si="10"/>
        <v>176</v>
      </c>
      <c r="B184" s="10" t="s">
        <v>80</v>
      </c>
      <c r="C184" s="44">
        <v>42614</v>
      </c>
      <c r="D184" s="44">
        <v>43800</v>
      </c>
      <c r="E184" s="23">
        <f>($C$639-C184)/(D184-C184)</f>
        <v>1.1020236087689714</v>
      </c>
      <c r="F184" s="37">
        <v>6337298.5459999992</v>
      </c>
      <c r="G184" s="37">
        <v>2456251.4250000003</v>
      </c>
      <c r="H184" s="46">
        <v>3422858.1489999983</v>
      </c>
      <c r="I184" s="105">
        <f t="shared" si="13"/>
        <v>1.39352922675658</v>
      </c>
    </row>
    <row r="185" spans="1:10" x14ac:dyDescent="0.25">
      <c r="A185" s="11">
        <f t="shared" si="10"/>
        <v>177</v>
      </c>
      <c r="B185" s="10" t="s">
        <v>341</v>
      </c>
      <c r="C185" s="44" t="s">
        <v>815</v>
      </c>
      <c r="D185" s="44" t="s">
        <v>815</v>
      </c>
      <c r="E185" s="51" t="s">
        <v>815</v>
      </c>
      <c r="F185" s="37">
        <v>0</v>
      </c>
      <c r="G185" s="37">
        <v>0</v>
      </c>
      <c r="H185" s="46">
        <v>3219411.0600000038</v>
      </c>
      <c r="I185" s="105">
        <f t="shared" si="13"/>
        <v>0</v>
      </c>
    </row>
    <row r="186" spans="1:10" x14ac:dyDescent="0.25">
      <c r="A186" s="11">
        <f t="shared" si="10"/>
        <v>178</v>
      </c>
      <c r="B186" s="10" t="s">
        <v>165</v>
      </c>
      <c r="C186" s="44">
        <v>43313</v>
      </c>
      <c r="D186" s="44">
        <v>43617</v>
      </c>
      <c r="E186" s="23">
        <f>($C$639-C186)/(D186-C186)</f>
        <v>2</v>
      </c>
      <c r="F186" s="37">
        <v>878892.72499999998</v>
      </c>
      <c r="G186" s="37">
        <v>1445747.0710000002</v>
      </c>
      <c r="H186" s="46">
        <v>2189520.4100000011</v>
      </c>
      <c r="I186" s="105">
        <f t="shared" si="13"/>
        <v>1.5144560579919035</v>
      </c>
    </row>
    <row r="187" spans="1:10" x14ac:dyDescent="0.25">
      <c r="A187" s="11">
        <f t="shared" si="10"/>
        <v>179</v>
      </c>
      <c r="B187" s="10" t="s">
        <v>166</v>
      </c>
      <c r="C187" s="44">
        <v>43405</v>
      </c>
      <c r="D187" s="44">
        <v>43617</v>
      </c>
      <c r="E187" s="23">
        <f>($C$639-C187)/(D187-C187)</f>
        <v>2.4339622641509435</v>
      </c>
      <c r="F187" s="37">
        <v>24870.355999999996</v>
      </c>
      <c r="G187" s="37">
        <v>-1723978.4570000004</v>
      </c>
      <c r="H187" s="46">
        <v>1563525.6599999995</v>
      </c>
      <c r="I187" s="105">
        <f t="shared" si="13"/>
        <v>-0.90692876912208364</v>
      </c>
    </row>
    <row r="188" spans="1:10" x14ac:dyDescent="0.25">
      <c r="A188" s="11">
        <f t="shared" si="10"/>
        <v>180</v>
      </c>
      <c r="B188" s="10" t="s">
        <v>50</v>
      </c>
      <c r="C188" s="44" t="s">
        <v>815</v>
      </c>
      <c r="D188" s="44" t="s">
        <v>815</v>
      </c>
      <c r="E188" s="51" t="s">
        <v>815</v>
      </c>
      <c r="F188" s="37">
        <v>170672.21</v>
      </c>
      <c r="G188" s="37">
        <v>96805.513000000006</v>
      </c>
      <c r="H188" s="46">
        <v>1180042.4099999999</v>
      </c>
      <c r="I188" s="105">
        <f t="shared" si="13"/>
        <v>12.189826523619578</v>
      </c>
    </row>
    <row r="189" spans="1:10" x14ac:dyDescent="0.25">
      <c r="A189" s="11">
        <f t="shared" si="10"/>
        <v>181</v>
      </c>
      <c r="B189" s="10" t="s">
        <v>422</v>
      </c>
      <c r="C189" s="44">
        <v>42430</v>
      </c>
      <c r="D189" s="44">
        <v>43800</v>
      </c>
      <c r="E189" s="23">
        <f>($C$639-C189)/(D189-C189)</f>
        <v>1.0883211678832116</v>
      </c>
      <c r="F189" s="37">
        <v>3458.04</v>
      </c>
      <c r="G189" s="37">
        <v>0</v>
      </c>
      <c r="H189" s="46">
        <v>1176496.7200000002</v>
      </c>
      <c r="I189" s="105">
        <f t="shared" si="13"/>
        <v>0</v>
      </c>
    </row>
    <row r="190" spans="1:10" x14ac:dyDescent="0.25">
      <c r="A190" s="11">
        <f t="shared" si="10"/>
        <v>182</v>
      </c>
      <c r="B190" s="10" t="s">
        <v>249</v>
      </c>
      <c r="C190" s="44">
        <v>43800</v>
      </c>
      <c r="D190" s="44">
        <v>45627</v>
      </c>
      <c r="E190" s="23">
        <f>($C$639-C190)/(D190-C190)</f>
        <v>6.6228790366721399E-2</v>
      </c>
      <c r="F190" s="37">
        <v>224365.179</v>
      </c>
      <c r="G190" s="37">
        <v>1202066.443</v>
      </c>
      <c r="H190" s="46">
        <v>824772.14999999991</v>
      </c>
      <c r="I190" s="105">
        <f t="shared" si="13"/>
        <v>0.68612858698693402</v>
      </c>
    </row>
    <row r="191" spans="1:10" x14ac:dyDescent="0.25">
      <c r="A191" s="11">
        <f t="shared" si="10"/>
        <v>183</v>
      </c>
      <c r="B191" s="10" t="s">
        <v>426</v>
      </c>
      <c r="C191" s="44">
        <v>43435</v>
      </c>
      <c r="D191" s="44">
        <v>43586</v>
      </c>
      <c r="E191" s="23">
        <f>($C$639-C191)/(D191-C191)</f>
        <v>3.2185430463576159</v>
      </c>
      <c r="F191" s="37">
        <v>629146.652</v>
      </c>
      <c r="G191" s="37">
        <v>407796.42999999993</v>
      </c>
      <c r="H191" s="46">
        <v>727913.94</v>
      </c>
      <c r="I191" s="105">
        <f t="shared" si="13"/>
        <v>1.7849934095793827</v>
      </c>
    </row>
    <row r="192" spans="1:10" x14ac:dyDescent="0.25">
      <c r="A192" s="11">
        <f t="shared" si="10"/>
        <v>184</v>
      </c>
      <c r="B192" s="10" t="s">
        <v>253</v>
      </c>
      <c r="C192" s="44">
        <v>42917</v>
      </c>
      <c r="D192" s="44">
        <v>46539</v>
      </c>
      <c r="E192" s="23">
        <f>($C$639-C192)/(D192-C192)</f>
        <v>0.27719491993373829</v>
      </c>
      <c r="F192" s="37">
        <v>0</v>
      </c>
      <c r="G192" s="37">
        <v>0</v>
      </c>
      <c r="H192" s="46">
        <v>524059.66</v>
      </c>
      <c r="I192" s="105">
        <f t="shared" si="13"/>
        <v>0</v>
      </c>
    </row>
    <row r="193" spans="1:9" x14ac:dyDescent="0.25">
      <c r="A193" s="11">
        <f t="shared" si="10"/>
        <v>185</v>
      </c>
      <c r="B193" s="10" t="s">
        <v>121</v>
      </c>
      <c r="C193" s="44">
        <v>43221</v>
      </c>
      <c r="D193" s="44">
        <v>43800</v>
      </c>
      <c r="E193" s="23">
        <f>($C$639-C193)/(D193-C193)</f>
        <v>1.2089810017271156</v>
      </c>
      <c r="F193" s="37">
        <v>1926324.933</v>
      </c>
      <c r="G193" s="37">
        <v>1145726.8089999999</v>
      </c>
      <c r="H193" s="46">
        <v>288944.11999999994</v>
      </c>
      <c r="I193" s="105">
        <f t="shared" si="13"/>
        <v>0.25219285935378682</v>
      </c>
    </row>
    <row r="194" spans="1:9" x14ac:dyDescent="0.25">
      <c r="A194" s="11">
        <f t="shared" si="10"/>
        <v>186</v>
      </c>
      <c r="B194" s="10" t="s">
        <v>244</v>
      </c>
      <c r="C194" s="44">
        <v>43497</v>
      </c>
      <c r="D194" s="44" t="s">
        <v>815</v>
      </c>
      <c r="E194" s="51" t="s">
        <v>815</v>
      </c>
      <c r="F194" s="37">
        <v>0</v>
      </c>
      <c r="G194" s="37">
        <v>350000</v>
      </c>
      <c r="H194" s="46">
        <v>278795.23999999982</v>
      </c>
      <c r="I194" s="105">
        <f t="shared" si="13"/>
        <v>0.79655782857142809</v>
      </c>
    </row>
    <row r="195" spans="1:9" x14ac:dyDescent="0.25">
      <c r="A195" s="11">
        <f t="shared" si="10"/>
        <v>187</v>
      </c>
      <c r="B195" s="4" t="s">
        <v>476</v>
      </c>
      <c r="C195" s="44">
        <v>43586</v>
      </c>
      <c r="D195" s="44" t="s">
        <v>815</v>
      </c>
      <c r="E195" s="51" t="s">
        <v>815</v>
      </c>
      <c r="F195" s="37">
        <v>0</v>
      </c>
      <c r="G195" s="37">
        <v>0</v>
      </c>
      <c r="H195" s="46">
        <v>264715.39999999997</v>
      </c>
      <c r="I195" s="105">
        <f t="shared" si="13"/>
        <v>0</v>
      </c>
    </row>
    <row r="196" spans="1:9" x14ac:dyDescent="0.25">
      <c r="A196" s="11">
        <f t="shared" si="10"/>
        <v>188</v>
      </c>
      <c r="B196" s="10" t="s">
        <v>245</v>
      </c>
      <c r="C196" s="44">
        <v>43497</v>
      </c>
      <c r="D196" s="44" t="s">
        <v>815</v>
      </c>
      <c r="E196" s="51" t="s">
        <v>815</v>
      </c>
      <c r="F196" s="37">
        <v>0</v>
      </c>
      <c r="G196" s="37">
        <v>0</v>
      </c>
      <c r="H196" s="46">
        <v>264612.56000000011</v>
      </c>
      <c r="I196" s="105">
        <f t="shared" si="13"/>
        <v>0</v>
      </c>
    </row>
    <row r="197" spans="1:9" x14ac:dyDescent="0.25">
      <c r="A197" s="11">
        <f t="shared" si="10"/>
        <v>189</v>
      </c>
      <c r="B197" s="10" t="s">
        <v>220</v>
      </c>
      <c r="C197" s="44">
        <v>43800</v>
      </c>
      <c r="D197" s="44" t="s">
        <v>815</v>
      </c>
      <c r="E197" s="51" t="s">
        <v>815</v>
      </c>
      <c r="F197" s="37">
        <v>0</v>
      </c>
      <c r="G197" s="37">
        <v>0</v>
      </c>
      <c r="H197" s="46">
        <v>261333.59000000003</v>
      </c>
      <c r="I197" s="105">
        <f t="shared" si="13"/>
        <v>0</v>
      </c>
    </row>
    <row r="198" spans="1:9" x14ac:dyDescent="0.25">
      <c r="A198" s="11">
        <f t="shared" si="10"/>
        <v>190</v>
      </c>
      <c r="B198" s="10" t="s">
        <v>232</v>
      </c>
      <c r="C198" s="44">
        <v>43739</v>
      </c>
      <c r="D198" s="44" t="s">
        <v>815</v>
      </c>
      <c r="E198" s="51" t="s">
        <v>815</v>
      </c>
      <c r="F198" s="37">
        <v>0</v>
      </c>
      <c r="G198" s="37">
        <v>0</v>
      </c>
      <c r="H198" s="46">
        <v>235323.73999999993</v>
      </c>
      <c r="I198" s="105">
        <f t="shared" si="13"/>
        <v>0</v>
      </c>
    </row>
    <row r="199" spans="1:9" x14ac:dyDescent="0.25">
      <c r="A199" s="11">
        <f t="shared" si="10"/>
        <v>191</v>
      </c>
      <c r="B199" s="10" t="s">
        <v>247</v>
      </c>
      <c r="C199" s="44">
        <v>43739</v>
      </c>
      <c r="D199" s="44" t="s">
        <v>815</v>
      </c>
      <c r="E199" s="51" t="s">
        <v>815</v>
      </c>
      <c r="F199" s="37">
        <v>44389.672999999995</v>
      </c>
      <c r="G199" s="37">
        <v>382566.81400000001</v>
      </c>
      <c r="H199" s="46">
        <v>221904.82000000004</v>
      </c>
      <c r="I199" s="105">
        <f t="shared" si="13"/>
        <v>0.58004200019293894</v>
      </c>
    </row>
    <row r="200" spans="1:9" x14ac:dyDescent="0.25">
      <c r="A200" s="11">
        <f t="shared" si="10"/>
        <v>192</v>
      </c>
      <c r="B200" s="7" t="s">
        <v>235</v>
      </c>
      <c r="C200" s="44">
        <v>43739</v>
      </c>
      <c r="D200" s="44">
        <v>43891</v>
      </c>
      <c r="E200" s="23">
        <f>($C$639-C200)/(D200-C200)</f>
        <v>1.1973684210526316</v>
      </c>
      <c r="F200" s="37">
        <v>0</v>
      </c>
      <c r="G200" s="37">
        <v>0</v>
      </c>
      <c r="H200" s="46">
        <v>215676.74000000005</v>
      </c>
      <c r="I200" s="105">
        <f t="shared" si="13"/>
        <v>0</v>
      </c>
    </row>
    <row r="201" spans="1:9" x14ac:dyDescent="0.25">
      <c r="A201" s="11">
        <f t="shared" si="10"/>
        <v>193</v>
      </c>
      <c r="B201" s="7" t="s">
        <v>733</v>
      </c>
      <c r="C201" s="44">
        <v>43709</v>
      </c>
      <c r="D201" s="44">
        <v>43862</v>
      </c>
      <c r="E201" s="23">
        <f>($C$639-C201)/(D201-C201)</f>
        <v>1.3856209150326797</v>
      </c>
      <c r="F201" s="37">
        <v>0</v>
      </c>
      <c r="G201" s="37">
        <v>214952.823</v>
      </c>
      <c r="H201" s="46">
        <v>208781.5</v>
      </c>
      <c r="I201" s="105">
        <f t="shared" si="13"/>
        <v>0.9712898722897908</v>
      </c>
    </row>
    <row r="202" spans="1:9" x14ac:dyDescent="0.25">
      <c r="A202" s="11">
        <f t="shared" si="10"/>
        <v>194</v>
      </c>
      <c r="B202" s="7" t="s">
        <v>122</v>
      </c>
      <c r="C202" s="44">
        <v>43466</v>
      </c>
      <c r="D202" s="44" t="s">
        <v>815</v>
      </c>
      <c r="E202" s="51" t="s">
        <v>815</v>
      </c>
      <c r="F202" s="37">
        <v>164234.405</v>
      </c>
      <c r="G202" s="37">
        <v>462564.592</v>
      </c>
      <c r="H202" s="46">
        <v>199069.43999999997</v>
      </c>
      <c r="I202" s="105">
        <f t="shared" si="13"/>
        <v>0.4303603073881625</v>
      </c>
    </row>
    <row r="203" spans="1:9" x14ac:dyDescent="0.25">
      <c r="A203" s="11">
        <f t="shared" ref="A203:A266" si="14">A202+1</f>
        <v>195</v>
      </c>
      <c r="B203" s="7" t="s">
        <v>708</v>
      </c>
      <c r="C203" s="44">
        <v>43525</v>
      </c>
      <c r="D203" s="44">
        <v>43831</v>
      </c>
      <c r="E203" s="23">
        <f>($C$639-C203)/(D203-C203)</f>
        <v>1.2941176470588236</v>
      </c>
      <c r="F203" s="37">
        <v>0</v>
      </c>
      <c r="G203" s="37">
        <v>0</v>
      </c>
      <c r="H203" s="46">
        <v>196111.99999999994</v>
      </c>
      <c r="I203" s="105">
        <f t="shared" si="13"/>
        <v>0</v>
      </c>
    </row>
    <row r="204" spans="1:9" x14ac:dyDescent="0.25">
      <c r="A204" s="11">
        <f t="shared" si="14"/>
        <v>196</v>
      </c>
      <c r="B204" s="7" t="s">
        <v>248</v>
      </c>
      <c r="C204" s="44">
        <v>43466</v>
      </c>
      <c r="D204" s="44" t="s">
        <v>815</v>
      </c>
      <c r="E204" s="51" t="s">
        <v>815</v>
      </c>
      <c r="F204" s="37">
        <v>159671.40899999999</v>
      </c>
      <c r="G204" s="37">
        <v>148325.81599999999</v>
      </c>
      <c r="H204" s="46">
        <v>173949.12999999998</v>
      </c>
      <c r="I204" s="105">
        <f t="shared" si="13"/>
        <v>1.172750197443714</v>
      </c>
    </row>
    <row r="205" spans="1:9" x14ac:dyDescent="0.25">
      <c r="A205" s="11">
        <f t="shared" si="14"/>
        <v>197</v>
      </c>
      <c r="B205" s="7" t="s">
        <v>231</v>
      </c>
      <c r="C205" s="44">
        <v>43739</v>
      </c>
      <c r="D205" s="44" t="s">
        <v>815</v>
      </c>
      <c r="E205" s="51" t="s">
        <v>815</v>
      </c>
      <c r="F205" s="37">
        <v>0</v>
      </c>
      <c r="G205" s="37">
        <v>396167.5</v>
      </c>
      <c r="H205" s="46">
        <v>151680.96000000002</v>
      </c>
      <c r="I205" s="105">
        <f t="shared" si="13"/>
        <v>0.38287078066726832</v>
      </c>
    </row>
    <row r="206" spans="1:9" x14ac:dyDescent="0.25">
      <c r="A206" s="11">
        <f t="shared" si="14"/>
        <v>198</v>
      </c>
      <c r="B206" s="7" t="s">
        <v>252</v>
      </c>
      <c r="C206" s="44">
        <v>43800</v>
      </c>
      <c r="D206" s="44" t="s">
        <v>815</v>
      </c>
      <c r="E206" s="51" t="s">
        <v>815</v>
      </c>
      <c r="F206" s="37">
        <v>0</v>
      </c>
      <c r="G206" s="37">
        <v>124080.436</v>
      </c>
      <c r="H206" s="46">
        <v>139001.52999999997</v>
      </c>
      <c r="I206" s="105">
        <f t="shared" si="13"/>
        <v>1.1202533975622069</v>
      </c>
    </row>
    <row r="207" spans="1:9" x14ac:dyDescent="0.25">
      <c r="A207" s="11">
        <f t="shared" si="14"/>
        <v>199</v>
      </c>
      <c r="B207" s="7" t="s">
        <v>230</v>
      </c>
      <c r="C207" s="44">
        <v>43739</v>
      </c>
      <c r="D207" s="44" t="s">
        <v>815</v>
      </c>
      <c r="E207" s="51" t="s">
        <v>815</v>
      </c>
      <c r="F207" s="37">
        <v>0</v>
      </c>
      <c r="G207" s="37">
        <v>396167.5</v>
      </c>
      <c r="H207" s="46">
        <v>138278.24</v>
      </c>
      <c r="I207" s="105">
        <f t="shared" si="13"/>
        <v>0.34903983794733284</v>
      </c>
    </row>
    <row r="208" spans="1:9" x14ac:dyDescent="0.25">
      <c r="A208" s="11">
        <f t="shared" si="14"/>
        <v>200</v>
      </c>
      <c r="B208" s="7" t="s">
        <v>179</v>
      </c>
      <c r="C208" s="44">
        <v>42979</v>
      </c>
      <c r="D208" s="44">
        <v>43282</v>
      </c>
      <c r="E208" s="23">
        <f>($C$639-C208)/(D208-C208)</f>
        <v>3.108910891089109</v>
      </c>
      <c r="F208" s="37">
        <v>0</v>
      </c>
      <c r="G208" s="37">
        <v>-68389.717999999993</v>
      </c>
      <c r="H208" s="46">
        <v>126652.00999999995</v>
      </c>
      <c r="I208" s="105">
        <f t="shared" si="13"/>
        <v>-1.8519159561383183</v>
      </c>
    </row>
    <row r="209" spans="1:9" x14ac:dyDescent="0.25">
      <c r="A209" s="11">
        <f t="shared" si="14"/>
        <v>201</v>
      </c>
      <c r="B209" s="7" t="s">
        <v>45</v>
      </c>
      <c r="C209" s="44">
        <v>42917</v>
      </c>
      <c r="D209" s="44">
        <v>43221</v>
      </c>
      <c r="E209" s="23">
        <f>($C$639-C209)/(D209-C209)</f>
        <v>3.3026315789473686</v>
      </c>
      <c r="F209" s="37">
        <v>0</v>
      </c>
      <c r="G209" s="37">
        <v>0</v>
      </c>
      <c r="H209" s="46">
        <v>126272.36999999995</v>
      </c>
      <c r="I209" s="105">
        <f t="shared" si="13"/>
        <v>0</v>
      </c>
    </row>
    <row r="210" spans="1:9" x14ac:dyDescent="0.25">
      <c r="A210" s="11">
        <f t="shared" si="14"/>
        <v>202</v>
      </c>
      <c r="B210" s="7" t="s">
        <v>425</v>
      </c>
      <c r="C210" s="44">
        <v>43466</v>
      </c>
      <c r="D210" s="44">
        <v>43770</v>
      </c>
      <c r="E210" s="23">
        <f>($C$639-C210)/(D210-C210)</f>
        <v>1.4967105263157894</v>
      </c>
      <c r="F210" s="37">
        <v>0</v>
      </c>
      <c r="G210" s="37">
        <v>0</v>
      </c>
      <c r="H210" s="46">
        <v>125889.25</v>
      </c>
      <c r="I210" s="105">
        <f t="shared" si="13"/>
        <v>0</v>
      </c>
    </row>
    <row r="211" spans="1:9" x14ac:dyDescent="0.25">
      <c r="A211" s="11">
        <f t="shared" si="14"/>
        <v>203</v>
      </c>
      <c r="B211" s="7" t="s">
        <v>223</v>
      </c>
      <c r="C211" s="44">
        <v>43647</v>
      </c>
      <c r="D211" s="44" t="s">
        <v>815</v>
      </c>
      <c r="E211" s="51" t="s">
        <v>815</v>
      </c>
      <c r="F211" s="37">
        <v>0</v>
      </c>
      <c r="G211" s="37">
        <v>0</v>
      </c>
      <c r="H211" s="46">
        <v>125597.70000000003</v>
      </c>
      <c r="I211" s="105">
        <f t="shared" si="13"/>
        <v>0</v>
      </c>
    </row>
    <row r="212" spans="1:9" x14ac:dyDescent="0.25">
      <c r="A212" s="11">
        <f t="shared" si="14"/>
        <v>204</v>
      </c>
      <c r="B212" s="7" t="s">
        <v>251</v>
      </c>
      <c r="C212" s="44">
        <v>43617</v>
      </c>
      <c r="D212" s="44" t="s">
        <v>815</v>
      </c>
      <c r="E212" s="51" t="s">
        <v>815</v>
      </c>
      <c r="F212" s="37">
        <v>167471.02499999999</v>
      </c>
      <c r="G212" s="37">
        <v>87976.133000000002</v>
      </c>
      <c r="H212" s="46">
        <v>124891.72000000002</v>
      </c>
      <c r="I212" s="105">
        <f t="shared" si="13"/>
        <v>1.4196091114848162</v>
      </c>
    </row>
    <row r="213" spans="1:9" x14ac:dyDescent="0.25">
      <c r="A213" s="11">
        <f t="shared" si="14"/>
        <v>205</v>
      </c>
      <c r="B213" s="7" t="s">
        <v>716</v>
      </c>
      <c r="C213" s="44">
        <v>43405</v>
      </c>
      <c r="D213" s="44">
        <v>43862</v>
      </c>
      <c r="E213" s="23">
        <f>($C$639-C213)/(D213-C213)</f>
        <v>1.1291028446389497</v>
      </c>
      <c r="F213" s="37">
        <v>0</v>
      </c>
      <c r="G213" s="37">
        <v>0</v>
      </c>
      <c r="H213" s="46">
        <v>122237.61999999998</v>
      </c>
      <c r="I213" s="105">
        <f t="shared" si="13"/>
        <v>0</v>
      </c>
    </row>
    <row r="214" spans="1:9" x14ac:dyDescent="0.25">
      <c r="A214" s="11">
        <f t="shared" si="14"/>
        <v>206</v>
      </c>
      <c r="B214" s="7" t="s">
        <v>236</v>
      </c>
      <c r="C214" s="44">
        <v>43739</v>
      </c>
      <c r="D214" s="44">
        <v>43891</v>
      </c>
      <c r="E214" s="23">
        <f>($C$639-C214)/(D214-C214)</f>
        <v>1.1973684210526316</v>
      </c>
      <c r="F214" s="37">
        <v>0</v>
      </c>
      <c r="G214" s="37">
        <v>0</v>
      </c>
      <c r="H214" s="46">
        <v>119801.86000000004</v>
      </c>
      <c r="I214" s="105">
        <f t="shared" si="13"/>
        <v>0</v>
      </c>
    </row>
    <row r="215" spans="1:9" x14ac:dyDescent="0.25">
      <c r="A215" s="11">
        <f t="shared" si="14"/>
        <v>207</v>
      </c>
      <c r="B215" s="7" t="s">
        <v>242</v>
      </c>
      <c r="C215" s="44">
        <v>43466</v>
      </c>
      <c r="D215" s="44" t="s">
        <v>815</v>
      </c>
      <c r="E215" s="51" t="s">
        <v>815</v>
      </c>
      <c r="F215" s="37">
        <v>0</v>
      </c>
      <c r="G215" s="37">
        <v>0</v>
      </c>
      <c r="H215" s="46">
        <v>115826.55999999997</v>
      </c>
      <c r="I215" s="105">
        <f t="shared" si="13"/>
        <v>0</v>
      </c>
    </row>
    <row r="216" spans="1:9" x14ac:dyDescent="0.25">
      <c r="A216" s="11">
        <f t="shared" si="14"/>
        <v>208</v>
      </c>
      <c r="B216" s="7" t="s">
        <v>241</v>
      </c>
      <c r="C216" s="44">
        <v>43556</v>
      </c>
      <c r="D216" s="44">
        <v>43952</v>
      </c>
      <c r="E216" s="23">
        <f>($C$639-C216)/(D216-C216)</f>
        <v>0.92171717171717171</v>
      </c>
      <c r="F216" s="37">
        <v>0</v>
      </c>
      <c r="G216" s="37">
        <v>0</v>
      </c>
      <c r="H216" s="46">
        <v>97242.240000000005</v>
      </c>
      <c r="I216" s="105">
        <f t="shared" si="13"/>
        <v>0</v>
      </c>
    </row>
    <row r="217" spans="1:9" x14ac:dyDescent="0.25">
      <c r="A217" s="11">
        <f t="shared" si="14"/>
        <v>209</v>
      </c>
      <c r="B217" s="7" t="s">
        <v>265</v>
      </c>
      <c r="C217" s="44">
        <v>43497</v>
      </c>
      <c r="D217" s="44" t="s">
        <v>815</v>
      </c>
      <c r="E217" s="51" t="s">
        <v>815</v>
      </c>
      <c r="F217" s="37">
        <v>0</v>
      </c>
      <c r="G217" s="37">
        <v>0</v>
      </c>
      <c r="H217" s="46">
        <v>96061.740000000034</v>
      </c>
      <c r="I217" s="105">
        <f t="shared" si="13"/>
        <v>0</v>
      </c>
    </row>
    <row r="218" spans="1:9" x14ac:dyDescent="0.25">
      <c r="A218" s="11">
        <f t="shared" si="14"/>
        <v>210</v>
      </c>
      <c r="B218" s="7" t="s">
        <v>317</v>
      </c>
      <c r="C218" s="44">
        <v>43405</v>
      </c>
      <c r="D218" s="44">
        <v>43770</v>
      </c>
      <c r="E218" s="23">
        <f>($C$639-C218)/(D218-C218)</f>
        <v>1.4136986301369863</v>
      </c>
      <c r="F218" s="37">
        <v>0</v>
      </c>
      <c r="G218" s="37">
        <v>0</v>
      </c>
      <c r="H218" s="46">
        <v>95198.63</v>
      </c>
      <c r="I218" s="105">
        <f t="shared" si="13"/>
        <v>0</v>
      </c>
    </row>
    <row r="219" spans="1:9" x14ac:dyDescent="0.25">
      <c r="A219" s="11">
        <f t="shared" si="14"/>
        <v>211</v>
      </c>
      <c r="B219" s="7" t="s">
        <v>51</v>
      </c>
      <c r="C219" s="44" t="s">
        <v>815</v>
      </c>
      <c r="D219" s="44" t="s">
        <v>815</v>
      </c>
      <c r="E219" s="51" t="s">
        <v>815</v>
      </c>
      <c r="F219" s="37">
        <v>1057420.9680000001</v>
      </c>
      <c r="G219" s="37">
        <v>603250.12199999997</v>
      </c>
      <c r="H219" s="46">
        <v>89803.24</v>
      </c>
      <c r="I219" s="105">
        <f t="shared" si="13"/>
        <v>0.14886568062724737</v>
      </c>
    </row>
    <row r="220" spans="1:9" x14ac:dyDescent="0.25">
      <c r="A220" s="11">
        <f t="shared" si="14"/>
        <v>212</v>
      </c>
      <c r="B220" s="7" t="s">
        <v>237</v>
      </c>
      <c r="C220" s="44">
        <v>43739</v>
      </c>
      <c r="D220" s="44">
        <v>43891</v>
      </c>
      <c r="E220" s="23">
        <f>($C$639-C220)/(D220-C220)</f>
        <v>1.1973684210526316</v>
      </c>
      <c r="F220" s="37">
        <v>0</v>
      </c>
      <c r="G220" s="37">
        <v>0</v>
      </c>
      <c r="H220" s="46">
        <v>88809.94</v>
      </c>
      <c r="I220" s="105">
        <f t="shared" si="13"/>
        <v>0</v>
      </c>
    </row>
    <row r="221" spans="1:9" x14ac:dyDescent="0.25">
      <c r="A221" s="11">
        <f t="shared" si="14"/>
        <v>213</v>
      </c>
      <c r="B221" s="7" t="s">
        <v>215</v>
      </c>
      <c r="C221" s="44">
        <v>43647</v>
      </c>
      <c r="D221" s="44" t="s">
        <v>815</v>
      </c>
      <c r="E221" s="51" t="s">
        <v>815</v>
      </c>
      <c r="F221" s="37">
        <v>0</v>
      </c>
      <c r="G221" s="37">
        <v>0</v>
      </c>
      <c r="H221" s="46">
        <v>87812.07</v>
      </c>
      <c r="I221" s="105">
        <f t="shared" si="13"/>
        <v>0</v>
      </c>
    </row>
    <row r="222" spans="1:9" x14ac:dyDescent="0.25">
      <c r="A222" s="11">
        <f t="shared" si="14"/>
        <v>214</v>
      </c>
      <c r="B222" s="7" t="s">
        <v>36</v>
      </c>
      <c r="C222" s="44">
        <v>42705</v>
      </c>
      <c r="D222" s="44">
        <v>43070</v>
      </c>
      <c r="E222" s="23">
        <f>($C$639-C222)/(D222-C222)</f>
        <v>3.3315068493150686</v>
      </c>
      <c r="F222" s="37">
        <v>0</v>
      </c>
      <c r="G222" s="37">
        <v>0</v>
      </c>
      <c r="H222" s="46">
        <v>87806.99000000002</v>
      </c>
      <c r="I222" s="105">
        <f t="shared" si="13"/>
        <v>0</v>
      </c>
    </row>
    <row r="223" spans="1:9" x14ac:dyDescent="0.25">
      <c r="A223" s="11">
        <f t="shared" si="14"/>
        <v>215</v>
      </c>
      <c r="B223" s="7" t="s">
        <v>120</v>
      </c>
      <c r="C223" s="44">
        <v>43160</v>
      </c>
      <c r="D223" s="44" t="s">
        <v>815</v>
      </c>
      <c r="E223" s="51" t="s">
        <v>815</v>
      </c>
      <c r="F223" s="37">
        <v>0</v>
      </c>
      <c r="G223" s="37">
        <v>0</v>
      </c>
      <c r="H223" s="46">
        <v>80969.200000000012</v>
      </c>
      <c r="I223" s="105">
        <f t="shared" si="13"/>
        <v>0</v>
      </c>
    </row>
    <row r="224" spans="1:9" x14ac:dyDescent="0.25">
      <c r="A224" s="11">
        <f t="shared" si="14"/>
        <v>216</v>
      </c>
      <c r="B224" s="7" t="s">
        <v>225</v>
      </c>
      <c r="C224" s="44">
        <v>43770</v>
      </c>
      <c r="D224" s="44" t="s">
        <v>815</v>
      </c>
      <c r="E224" s="51" t="s">
        <v>815</v>
      </c>
      <c r="F224" s="37">
        <v>0</v>
      </c>
      <c r="G224" s="37">
        <v>0</v>
      </c>
      <c r="H224" s="46">
        <v>77510.700000000012</v>
      </c>
      <c r="I224" s="105">
        <f t="shared" si="13"/>
        <v>0</v>
      </c>
    </row>
    <row r="225" spans="1:9" x14ac:dyDescent="0.25">
      <c r="A225" s="11">
        <f t="shared" si="14"/>
        <v>217</v>
      </c>
      <c r="B225" s="7" t="s">
        <v>261</v>
      </c>
      <c r="C225" s="44">
        <v>43497</v>
      </c>
      <c r="D225" s="44" t="s">
        <v>815</v>
      </c>
      <c r="E225" s="51" t="s">
        <v>815</v>
      </c>
      <c r="F225" s="37">
        <v>0</v>
      </c>
      <c r="G225" s="37">
        <v>0</v>
      </c>
      <c r="H225" s="46">
        <v>75899.31</v>
      </c>
      <c r="I225" s="105">
        <f t="shared" si="13"/>
        <v>0</v>
      </c>
    </row>
    <row r="226" spans="1:9" x14ac:dyDescent="0.25">
      <c r="A226" s="11">
        <f t="shared" si="14"/>
        <v>218</v>
      </c>
      <c r="B226" s="7" t="s">
        <v>239</v>
      </c>
      <c r="C226" s="44">
        <v>43831</v>
      </c>
      <c r="D226" s="44">
        <v>44166</v>
      </c>
      <c r="E226" s="23">
        <f>($C$639-C226)/(D226-C226)</f>
        <v>0.26865671641791045</v>
      </c>
      <c r="F226" s="37">
        <v>0</v>
      </c>
      <c r="G226" s="37">
        <v>0</v>
      </c>
      <c r="H226" s="46">
        <v>64623.549999999988</v>
      </c>
      <c r="I226" s="105">
        <f t="shared" si="13"/>
        <v>0</v>
      </c>
    </row>
    <row r="227" spans="1:9" x14ac:dyDescent="0.25">
      <c r="A227" s="11">
        <f t="shared" si="14"/>
        <v>219</v>
      </c>
      <c r="B227" s="7" t="s">
        <v>49</v>
      </c>
      <c r="C227" s="44" t="s">
        <v>815</v>
      </c>
      <c r="D227" s="44" t="s">
        <v>815</v>
      </c>
      <c r="E227" s="51" t="s">
        <v>815</v>
      </c>
      <c r="F227" s="37">
        <v>94227.43</v>
      </c>
      <c r="G227" s="37">
        <v>84085.706000000006</v>
      </c>
      <c r="H227" s="46">
        <v>59866.14</v>
      </c>
      <c r="I227" s="105">
        <f t="shared" si="13"/>
        <v>0.71196571745499759</v>
      </c>
    </row>
    <row r="228" spans="1:9" x14ac:dyDescent="0.25">
      <c r="A228" s="11">
        <f t="shared" si="14"/>
        <v>220</v>
      </c>
      <c r="B228" s="7" t="s">
        <v>518</v>
      </c>
      <c r="C228" s="44" t="s">
        <v>815</v>
      </c>
      <c r="D228" s="44" t="s">
        <v>815</v>
      </c>
      <c r="E228" s="51" t="s">
        <v>815</v>
      </c>
      <c r="F228" s="37">
        <v>0</v>
      </c>
      <c r="G228" s="37">
        <v>0</v>
      </c>
      <c r="H228" s="46">
        <v>56433.930000000008</v>
      </c>
      <c r="I228" s="105">
        <f t="shared" si="13"/>
        <v>0</v>
      </c>
    </row>
    <row r="229" spans="1:9" x14ac:dyDescent="0.25">
      <c r="A229" s="11">
        <f t="shared" si="14"/>
        <v>221</v>
      </c>
      <c r="B229" s="7" t="s">
        <v>214</v>
      </c>
      <c r="C229" s="44">
        <v>43405</v>
      </c>
      <c r="D229" s="44" t="s">
        <v>815</v>
      </c>
      <c r="E229" s="51" t="s">
        <v>815</v>
      </c>
      <c r="F229" s="37">
        <v>0</v>
      </c>
      <c r="G229" s="37">
        <v>0</v>
      </c>
      <c r="H229" s="46">
        <v>56195.59</v>
      </c>
      <c r="I229" s="105">
        <f t="shared" si="13"/>
        <v>0</v>
      </c>
    </row>
    <row r="230" spans="1:9" x14ac:dyDescent="0.25">
      <c r="A230" s="11">
        <f t="shared" si="14"/>
        <v>222</v>
      </c>
      <c r="B230" s="7" t="s">
        <v>246</v>
      </c>
      <c r="C230" s="44">
        <v>43497</v>
      </c>
      <c r="D230" s="44" t="s">
        <v>815</v>
      </c>
      <c r="E230" s="51" t="s">
        <v>815</v>
      </c>
      <c r="F230" s="37">
        <v>0</v>
      </c>
      <c r="G230" s="37">
        <v>0</v>
      </c>
      <c r="H230" s="46">
        <v>55892.179999999986</v>
      </c>
      <c r="I230" s="105">
        <f t="shared" si="13"/>
        <v>0</v>
      </c>
    </row>
    <row r="231" spans="1:9" x14ac:dyDescent="0.25">
      <c r="A231" s="11">
        <f t="shared" si="14"/>
        <v>223</v>
      </c>
      <c r="B231" s="7" t="s">
        <v>709</v>
      </c>
      <c r="C231" s="44">
        <v>43497</v>
      </c>
      <c r="D231" s="44">
        <v>43831</v>
      </c>
      <c r="E231" s="23">
        <f>($C$639-C231)/(D231-C231)</f>
        <v>1.2694610778443114</v>
      </c>
      <c r="F231" s="37">
        <v>117851.36600000001</v>
      </c>
      <c r="G231" s="37">
        <v>110839.455</v>
      </c>
      <c r="H231" s="46">
        <v>46183.27999999997</v>
      </c>
      <c r="I231" s="105">
        <f t="shared" si="13"/>
        <v>0.41666823424925692</v>
      </c>
    </row>
    <row r="232" spans="1:9" x14ac:dyDescent="0.25">
      <c r="A232" s="11">
        <f t="shared" si="14"/>
        <v>224</v>
      </c>
      <c r="B232" s="7" t="s">
        <v>218</v>
      </c>
      <c r="C232" s="44">
        <v>43586</v>
      </c>
      <c r="D232" s="44" t="s">
        <v>815</v>
      </c>
      <c r="E232" s="51" t="s">
        <v>815</v>
      </c>
      <c r="F232" s="37">
        <v>0</v>
      </c>
      <c r="G232" s="37">
        <v>0</v>
      </c>
      <c r="H232" s="46">
        <v>45027.129999999983</v>
      </c>
      <c r="I232" s="105">
        <f t="shared" si="13"/>
        <v>0</v>
      </c>
    </row>
    <row r="233" spans="1:9" x14ac:dyDescent="0.25">
      <c r="A233" s="11">
        <f t="shared" si="14"/>
        <v>225</v>
      </c>
      <c r="B233" s="7" t="s">
        <v>687</v>
      </c>
      <c r="C233" s="44">
        <v>43556</v>
      </c>
      <c r="D233" s="44">
        <v>43770</v>
      </c>
      <c r="E233" s="23">
        <f>($C$639-C233)/(D233-C233)</f>
        <v>1.705607476635514</v>
      </c>
      <c r="F233" s="37">
        <v>0</v>
      </c>
      <c r="G233" s="37">
        <v>0</v>
      </c>
      <c r="H233" s="46">
        <v>45023.689999999988</v>
      </c>
      <c r="I233" s="105">
        <f t="shared" si="13"/>
        <v>0</v>
      </c>
    </row>
    <row r="234" spans="1:9" x14ac:dyDescent="0.25">
      <c r="A234" s="11">
        <f t="shared" si="14"/>
        <v>226</v>
      </c>
      <c r="B234" s="7" t="s">
        <v>233</v>
      </c>
      <c r="C234" s="44">
        <v>43770</v>
      </c>
      <c r="D234" s="44" t="s">
        <v>815</v>
      </c>
      <c r="E234" s="51" t="s">
        <v>815</v>
      </c>
      <c r="F234" s="37">
        <v>0</v>
      </c>
      <c r="G234" s="37">
        <v>0</v>
      </c>
      <c r="H234" s="46">
        <v>43824.089999999982</v>
      </c>
      <c r="I234" s="105">
        <f t="shared" si="13"/>
        <v>0</v>
      </c>
    </row>
    <row r="235" spans="1:9" x14ac:dyDescent="0.25">
      <c r="A235" s="11">
        <f t="shared" si="14"/>
        <v>227</v>
      </c>
      <c r="B235" s="7" t="s">
        <v>263</v>
      </c>
      <c r="C235" s="44">
        <v>43647</v>
      </c>
      <c r="D235" s="44" t="s">
        <v>815</v>
      </c>
      <c r="E235" s="51" t="s">
        <v>815</v>
      </c>
      <c r="F235" s="37">
        <v>0</v>
      </c>
      <c r="G235" s="37">
        <v>0</v>
      </c>
      <c r="H235" s="46">
        <v>41886.489999999991</v>
      </c>
      <c r="I235" s="105">
        <f t="shared" si="13"/>
        <v>0</v>
      </c>
    </row>
    <row r="236" spans="1:9" x14ac:dyDescent="0.25">
      <c r="A236" s="11">
        <f t="shared" si="14"/>
        <v>228</v>
      </c>
      <c r="B236" s="7" t="s">
        <v>689</v>
      </c>
      <c r="C236" s="44">
        <v>43525</v>
      </c>
      <c r="D236" s="44">
        <v>43831</v>
      </c>
      <c r="E236" s="23">
        <f>($C$639-C236)/(D236-C236)</f>
        <v>1.2941176470588236</v>
      </c>
      <c r="F236" s="37">
        <v>118891.66700000002</v>
      </c>
      <c r="G236" s="37">
        <v>111510.04700000001</v>
      </c>
      <c r="H236" s="46">
        <v>40169.19999999999</v>
      </c>
      <c r="I236" s="105">
        <f t="shared" si="13"/>
        <v>0.36022942399082647</v>
      </c>
    </row>
    <row r="237" spans="1:9" x14ac:dyDescent="0.25">
      <c r="A237" s="11">
        <f t="shared" si="14"/>
        <v>229</v>
      </c>
      <c r="B237" s="7" t="s">
        <v>243</v>
      </c>
      <c r="C237" s="44">
        <v>43497</v>
      </c>
      <c r="D237" s="44" t="s">
        <v>815</v>
      </c>
      <c r="E237" s="51" t="s">
        <v>815</v>
      </c>
      <c r="F237" s="37">
        <v>0</v>
      </c>
      <c r="G237" s="37">
        <v>0</v>
      </c>
      <c r="H237" s="46">
        <v>40140.139999999992</v>
      </c>
      <c r="I237" s="105">
        <f t="shared" si="13"/>
        <v>0</v>
      </c>
    </row>
    <row r="238" spans="1:9" x14ac:dyDescent="0.25">
      <c r="A238" s="11">
        <f t="shared" si="14"/>
        <v>230</v>
      </c>
      <c r="B238" s="7" t="s">
        <v>219</v>
      </c>
      <c r="C238" s="44">
        <v>43800</v>
      </c>
      <c r="D238" s="44" t="s">
        <v>815</v>
      </c>
      <c r="E238" s="51" t="s">
        <v>815</v>
      </c>
      <c r="F238" s="37">
        <v>0</v>
      </c>
      <c r="G238" s="37">
        <v>40000</v>
      </c>
      <c r="H238" s="46">
        <v>38905.960000000006</v>
      </c>
      <c r="I238" s="105">
        <f t="shared" si="13"/>
        <v>0.97264900000000021</v>
      </c>
    </row>
    <row r="239" spans="1:9" x14ac:dyDescent="0.25">
      <c r="A239" s="11">
        <f t="shared" si="14"/>
        <v>231</v>
      </c>
      <c r="B239" s="7" t="s">
        <v>342</v>
      </c>
      <c r="C239" s="44">
        <v>43800</v>
      </c>
      <c r="D239" s="44" t="s">
        <v>815</v>
      </c>
      <c r="E239" s="51" t="s">
        <v>815</v>
      </c>
      <c r="F239" s="37">
        <v>0</v>
      </c>
      <c r="G239" s="37">
        <v>0</v>
      </c>
      <c r="H239" s="46">
        <v>37408.689999999995</v>
      </c>
      <c r="I239" s="105">
        <f t="shared" si="13"/>
        <v>0</v>
      </c>
    </row>
    <row r="240" spans="1:9" x14ac:dyDescent="0.25">
      <c r="A240" s="11">
        <f t="shared" si="14"/>
        <v>232</v>
      </c>
      <c r="B240" s="7" t="s">
        <v>686</v>
      </c>
      <c r="C240" s="44">
        <v>43466</v>
      </c>
      <c r="D240" s="44">
        <v>43831</v>
      </c>
      <c r="E240" s="23">
        <f>($C$639-C240)/(D240-C240)</f>
        <v>1.2465753424657535</v>
      </c>
      <c r="F240" s="37">
        <v>176777.08100000001</v>
      </c>
      <c r="G240" s="37">
        <v>166259.22700000001</v>
      </c>
      <c r="H240" s="46">
        <v>36454.880000000012</v>
      </c>
      <c r="I240" s="105">
        <f t="shared" si="13"/>
        <v>0.21926530429496108</v>
      </c>
    </row>
    <row r="241" spans="1:9" x14ac:dyDescent="0.25">
      <c r="A241" s="11">
        <f t="shared" si="14"/>
        <v>233</v>
      </c>
      <c r="B241" s="7" t="s">
        <v>260</v>
      </c>
      <c r="C241" s="44">
        <v>43556</v>
      </c>
      <c r="D241" s="44" t="s">
        <v>815</v>
      </c>
      <c r="E241" s="51" t="s">
        <v>815</v>
      </c>
      <c r="F241" s="37">
        <v>0</v>
      </c>
      <c r="G241" s="37">
        <v>0</v>
      </c>
      <c r="H241" s="46">
        <v>35332.299999999996</v>
      </c>
      <c r="I241" s="105">
        <f t="shared" si="13"/>
        <v>0</v>
      </c>
    </row>
    <row r="242" spans="1:9" x14ac:dyDescent="0.25">
      <c r="A242" s="11">
        <f t="shared" si="14"/>
        <v>234</v>
      </c>
      <c r="B242" s="7" t="s">
        <v>222</v>
      </c>
      <c r="C242" s="44">
        <v>43556</v>
      </c>
      <c r="D242" s="44">
        <v>43952</v>
      </c>
      <c r="E242" s="23">
        <f t="shared" ref="E242:E253" si="15">($C$639-C242)/(D242-C242)</f>
        <v>0.92171717171717171</v>
      </c>
      <c r="F242" s="37">
        <v>0</v>
      </c>
      <c r="G242" s="37">
        <v>0</v>
      </c>
      <c r="H242" s="46">
        <v>33197.72</v>
      </c>
      <c r="I242" s="105">
        <f t="shared" si="13"/>
        <v>0</v>
      </c>
    </row>
    <row r="243" spans="1:9" x14ac:dyDescent="0.25">
      <c r="A243" s="11">
        <f t="shared" si="14"/>
        <v>235</v>
      </c>
      <c r="B243" s="7" t="s">
        <v>82</v>
      </c>
      <c r="C243" s="44">
        <v>42614</v>
      </c>
      <c r="D243" s="44">
        <v>43252</v>
      </c>
      <c r="E243" s="23">
        <f t="shared" si="15"/>
        <v>2.0485893416927898</v>
      </c>
      <c r="F243" s="37">
        <v>41025.205999999998</v>
      </c>
      <c r="G243" s="37">
        <v>-79683.337999999989</v>
      </c>
      <c r="H243" s="46">
        <v>33043.419999999707</v>
      </c>
      <c r="I243" s="105">
        <f t="shared" si="13"/>
        <v>-0.41468418403857166</v>
      </c>
    </row>
    <row r="244" spans="1:9" x14ac:dyDescent="0.25">
      <c r="A244" s="11">
        <f t="shared" si="14"/>
        <v>236</v>
      </c>
      <c r="B244" s="7" t="s">
        <v>724</v>
      </c>
      <c r="C244" s="44">
        <v>43374</v>
      </c>
      <c r="D244" s="44">
        <v>43770</v>
      </c>
      <c r="E244" s="23">
        <f t="shared" si="15"/>
        <v>1.3813131313131313</v>
      </c>
      <c r="F244" s="37">
        <v>0</v>
      </c>
      <c r="G244" s="37">
        <v>0</v>
      </c>
      <c r="H244" s="46">
        <v>30621.99</v>
      </c>
      <c r="I244" s="105">
        <f t="shared" si="13"/>
        <v>0</v>
      </c>
    </row>
    <row r="245" spans="1:9" x14ac:dyDescent="0.25">
      <c r="A245" s="11">
        <f t="shared" si="14"/>
        <v>237</v>
      </c>
      <c r="B245" s="7" t="s">
        <v>691</v>
      </c>
      <c r="C245" s="44">
        <v>43525</v>
      </c>
      <c r="D245" s="44">
        <v>43647</v>
      </c>
      <c r="E245" s="23">
        <f t="shared" si="15"/>
        <v>3.2459016393442623</v>
      </c>
      <c r="F245" s="37">
        <v>0</v>
      </c>
      <c r="G245" s="37">
        <v>0</v>
      </c>
      <c r="H245" s="46">
        <v>28520.029999999995</v>
      </c>
      <c r="I245" s="105">
        <f t="shared" si="13"/>
        <v>0</v>
      </c>
    </row>
    <row r="246" spans="1:9" x14ac:dyDescent="0.25">
      <c r="A246" s="11">
        <f t="shared" si="14"/>
        <v>238</v>
      </c>
      <c r="B246" s="7" t="s">
        <v>728</v>
      </c>
      <c r="C246" s="44">
        <v>43678</v>
      </c>
      <c r="D246" s="44">
        <v>43862</v>
      </c>
      <c r="E246" s="23">
        <f t="shared" si="15"/>
        <v>1.3206521739130435</v>
      </c>
      <c r="F246" s="37">
        <v>0</v>
      </c>
      <c r="G246" s="37">
        <v>0</v>
      </c>
      <c r="H246" s="46">
        <v>27338.769999999997</v>
      </c>
      <c r="I246" s="105">
        <f t="shared" si="13"/>
        <v>0</v>
      </c>
    </row>
    <row r="247" spans="1:9" x14ac:dyDescent="0.25">
      <c r="A247" s="11">
        <f t="shared" si="14"/>
        <v>239</v>
      </c>
      <c r="B247" s="7" t="s">
        <v>234</v>
      </c>
      <c r="C247" s="44">
        <v>43770</v>
      </c>
      <c r="D247" s="44">
        <v>43891</v>
      </c>
      <c r="E247" s="23">
        <f t="shared" si="15"/>
        <v>1.2479338842975207</v>
      </c>
      <c r="F247" s="37">
        <v>0</v>
      </c>
      <c r="G247" s="37">
        <v>0</v>
      </c>
      <c r="H247" s="46">
        <v>25761.249999999993</v>
      </c>
      <c r="I247" s="105">
        <f t="shared" ref="I247:I310" si="16">IF(G247=0,0,H247/G247)</f>
        <v>0</v>
      </c>
    </row>
    <row r="248" spans="1:9" x14ac:dyDescent="0.25">
      <c r="A248" s="11">
        <f t="shared" si="14"/>
        <v>240</v>
      </c>
      <c r="B248" s="7" t="s">
        <v>180</v>
      </c>
      <c r="C248" s="44">
        <v>43435</v>
      </c>
      <c r="D248" s="44">
        <v>43831</v>
      </c>
      <c r="E248" s="23">
        <f t="shared" si="15"/>
        <v>1.2272727272727273</v>
      </c>
      <c r="F248" s="37">
        <v>0</v>
      </c>
      <c r="G248" s="37">
        <v>0</v>
      </c>
      <c r="H248" s="46">
        <v>25174.61</v>
      </c>
      <c r="I248" s="105">
        <f t="shared" si="16"/>
        <v>0</v>
      </c>
    </row>
    <row r="249" spans="1:9" x14ac:dyDescent="0.25">
      <c r="A249" s="11">
        <f t="shared" si="14"/>
        <v>241</v>
      </c>
      <c r="B249" s="7" t="s">
        <v>256</v>
      </c>
      <c r="C249" s="44">
        <v>43344</v>
      </c>
      <c r="D249" s="44">
        <v>43891</v>
      </c>
      <c r="E249" s="23">
        <f t="shared" si="15"/>
        <v>1.0548446069469835</v>
      </c>
      <c r="F249" s="37">
        <v>0</v>
      </c>
      <c r="G249" s="37">
        <v>0</v>
      </c>
      <c r="H249" s="46">
        <v>24970.489999999998</v>
      </c>
      <c r="I249" s="105">
        <f t="shared" si="16"/>
        <v>0</v>
      </c>
    </row>
    <row r="250" spans="1:9" x14ac:dyDescent="0.25">
      <c r="A250" s="11">
        <f t="shared" si="14"/>
        <v>242</v>
      </c>
      <c r="B250" s="7" t="s">
        <v>688</v>
      </c>
      <c r="C250" s="44">
        <v>43556</v>
      </c>
      <c r="D250" s="44">
        <v>43770</v>
      </c>
      <c r="E250" s="23">
        <f t="shared" si="15"/>
        <v>1.705607476635514</v>
      </c>
      <c r="F250" s="37">
        <v>0</v>
      </c>
      <c r="G250" s="37">
        <v>0</v>
      </c>
      <c r="H250" s="46">
        <v>24577.969999999998</v>
      </c>
      <c r="I250" s="105">
        <f t="shared" si="16"/>
        <v>0</v>
      </c>
    </row>
    <row r="251" spans="1:9" x14ac:dyDescent="0.25">
      <c r="A251" s="11">
        <f t="shared" si="14"/>
        <v>243</v>
      </c>
      <c r="B251" s="7" t="s">
        <v>744</v>
      </c>
      <c r="C251" s="44">
        <v>43770</v>
      </c>
      <c r="D251" s="44">
        <v>43831</v>
      </c>
      <c r="E251" s="23">
        <f t="shared" si="15"/>
        <v>2.4754098360655736</v>
      </c>
      <c r="F251" s="37">
        <v>0</v>
      </c>
      <c r="G251" s="37">
        <v>0</v>
      </c>
      <c r="H251" s="46">
        <v>23939.32</v>
      </c>
      <c r="I251" s="105">
        <f t="shared" si="16"/>
        <v>0</v>
      </c>
    </row>
    <row r="252" spans="1:9" x14ac:dyDescent="0.25">
      <c r="A252" s="11">
        <f t="shared" si="14"/>
        <v>244</v>
      </c>
      <c r="B252" s="7" t="s">
        <v>729</v>
      </c>
      <c r="C252" s="44">
        <v>43497</v>
      </c>
      <c r="D252" s="44">
        <v>43770</v>
      </c>
      <c r="E252" s="23">
        <f t="shared" si="15"/>
        <v>1.5531135531135531</v>
      </c>
      <c r="F252" s="37">
        <v>0</v>
      </c>
      <c r="G252" s="37">
        <v>0</v>
      </c>
      <c r="H252" s="46">
        <v>22331.039999999997</v>
      </c>
      <c r="I252" s="105">
        <f t="shared" si="16"/>
        <v>0</v>
      </c>
    </row>
    <row r="253" spans="1:9" x14ac:dyDescent="0.25">
      <c r="A253" s="11">
        <f t="shared" si="14"/>
        <v>245</v>
      </c>
      <c r="B253" s="7" t="s">
        <v>318</v>
      </c>
      <c r="C253" s="44">
        <v>43497</v>
      </c>
      <c r="D253" s="44">
        <v>43800</v>
      </c>
      <c r="E253" s="23">
        <f t="shared" si="15"/>
        <v>1.3993399339933994</v>
      </c>
      <c r="F253" s="37">
        <v>145001.883</v>
      </c>
      <c r="G253" s="37">
        <v>137032.421</v>
      </c>
      <c r="H253" s="46">
        <v>21791.529999999995</v>
      </c>
      <c r="I253" s="105">
        <f t="shared" si="16"/>
        <v>0.15902462965315337</v>
      </c>
    </row>
    <row r="254" spans="1:9" x14ac:dyDescent="0.25">
      <c r="A254" s="11">
        <f t="shared" si="14"/>
        <v>246</v>
      </c>
      <c r="B254" s="7" t="s">
        <v>355</v>
      </c>
      <c r="C254" s="44">
        <v>43862</v>
      </c>
      <c r="D254" s="44" t="s">
        <v>815</v>
      </c>
      <c r="E254" s="51" t="s">
        <v>815</v>
      </c>
      <c r="F254" s="37">
        <v>0</v>
      </c>
      <c r="G254" s="37">
        <v>0</v>
      </c>
      <c r="H254" s="46">
        <v>20185.71</v>
      </c>
      <c r="I254" s="105">
        <f t="shared" si="16"/>
        <v>0</v>
      </c>
    </row>
    <row r="255" spans="1:9" x14ac:dyDescent="0.25">
      <c r="A255" s="11">
        <f t="shared" si="14"/>
        <v>247</v>
      </c>
      <c r="B255" s="7" t="s">
        <v>238</v>
      </c>
      <c r="C255" s="44">
        <v>43770</v>
      </c>
      <c r="D255" s="44" t="s">
        <v>815</v>
      </c>
      <c r="E255" s="51" t="s">
        <v>815</v>
      </c>
      <c r="F255" s="37">
        <v>0</v>
      </c>
      <c r="G255" s="37">
        <v>0</v>
      </c>
      <c r="H255" s="46">
        <v>19537.940000000002</v>
      </c>
      <c r="I255" s="105">
        <f t="shared" si="16"/>
        <v>0</v>
      </c>
    </row>
    <row r="256" spans="1:9" x14ac:dyDescent="0.25">
      <c r="A256" s="11">
        <f t="shared" si="14"/>
        <v>248</v>
      </c>
      <c r="B256" s="7" t="s">
        <v>212</v>
      </c>
      <c r="C256" s="44">
        <v>43800</v>
      </c>
      <c r="D256" s="44">
        <v>44531</v>
      </c>
      <c r="E256" s="23">
        <f>($C$639-C256)/(D256-C256)</f>
        <v>0.16552667578659372</v>
      </c>
      <c r="F256" s="37">
        <v>919649.14400000009</v>
      </c>
      <c r="G256" s="37">
        <v>150984.31200000001</v>
      </c>
      <c r="H256" s="46">
        <v>17889.149999999994</v>
      </c>
      <c r="I256" s="105">
        <f t="shared" si="16"/>
        <v>0.11848350178262225</v>
      </c>
    </row>
    <row r="257" spans="1:9" x14ac:dyDescent="0.25">
      <c r="A257" s="11">
        <f t="shared" si="14"/>
        <v>249</v>
      </c>
      <c r="B257" s="7" t="s">
        <v>427</v>
      </c>
      <c r="C257" s="44">
        <v>43556</v>
      </c>
      <c r="D257" s="44">
        <v>43770</v>
      </c>
      <c r="E257" s="23">
        <f>($C$639-C257)/(D257-C257)</f>
        <v>1.705607476635514</v>
      </c>
      <c r="F257" s="37">
        <v>0</v>
      </c>
      <c r="G257" s="37">
        <v>0</v>
      </c>
      <c r="H257" s="46">
        <v>17556.679999999997</v>
      </c>
      <c r="I257" s="105">
        <f t="shared" si="16"/>
        <v>0</v>
      </c>
    </row>
    <row r="258" spans="1:9" x14ac:dyDescent="0.25">
      <c r="A258" s="11">
        <f t="shared" si="14"/>
        <v>250</v>
      </c>
      <c r="B258" s="7" t="s">
        <v>224</v>
      </c>
      <c r="C258" s="44">
        <v>43466</v>
      </c>
      <c r="D258" s="44" t="s">
        <v>815</v>
      </c>
      <c r="E258" s="51" t="s">
        <v>815</v>
      </c>
      <c r="F258" s="37">
        <v>0</v>
      </c>
      <c r="G258" s="37">
        <v>0</v>
      </c>
      <c r="H258" s="46">
        <v>16128.420000000002</v>
      </c>
      <c r="I258" s="105">
        <f t="shared" si="16"/>
        <v>0</v>
      </c>
    </row>
    <row r="259" spans="1:9" x14ac:dyDescent="0.25">
      <c r="A259" s="11">
        <f t="shared" si="14"/>
        <v>251</v>
      </c>
      <c r="B259" s="7" t="s">
        <v>606</v>
      </c>
      <c r="C259" s="44">
        <v>43344</v>
      </c>
      <c r="D259" s="44">
        <v>43770</v>
      </c>
      <c r="E259" s="23">
        <f>($C$639-C259)/(D259-C259)</f>
        <v>1.3544600938967135</v>
      </c>
      <c r="F259" s="37">
        <v>0</v>
      </c>
      <c r="G259" s="37">
        <v>0</v>
      </c>
      <c r="H259" s="46">
        <v>15217.64</v>
      </c>
      <c r="I259" s="105">
        <f t="shared" si="16"/>
        <v>0</v>
      </c>
    </row>
    <row r="260" spans="1:9" x14ac:dyDescent="0.25">
      <c r="A260" s="11">
        <f t="shared" si="14"/>
        <v>252</v>
      </c>
      <c r="B260" s="7" t="s">
        <v>380</v>
      </c>
      <c r="C260" s="44">
        <v>43891</v>
      </c>
      <c r="D260" s="44" t="s">
        <v>815</v>
      </c>
      <c r="E260" s="51" t="s">
        <v>815</v>
      </c>
      <c r="F260" s="37">
        <v>0</v>
      </c>
      <c r="G260" s="37">
        <v>0</v>
      </c>
      <c r="H260" s="46">
        <v>15101.89</v>
      </c>
      <c r="I260" s="105">
        <f t="shared" si="16"/>
        <v>0</v>
      </c>
    </row>
    <row r="261" spans="1:9" x14ac:dyDescent="0.25">
      <c r="A261" s="11">
        <f t="shared" si="14"/>
        <v>253</v>
      </c>
      <c r="B261" s="7" t="s">
        <v>213</v>
      </c>
      <c r="C261" s="44">
        <v>43831</v>
      </c>
      <c r="D261" s="44" t="s">
        <v>815</v>
      </c>
      <c r="E261" s="51" t="s">
        <v>815</v>
      </c>
      <c r="F261" s="37">
        <v>80554.182000000001</v>
      </c>
      <c r="G261" s="37">
        <v>0</v>
      </c>
      <c r="H261" s="46">
        <v>14296.590000000009</v>
      </c>
      <c r="I261" s="105">
        <f t="shared" si="16"/>
        <v>0</v>
      </c>
    </row>
    <row r="262" spans="1:9" x14ac:dyDescent="0.25">
      <c r="A262" s="11">
        <f t="shared" si="14"/>
        <v>254</v>
      </c>
      <c r="B262" s="7" t="s">
        <v>32</v>
      </c>
      <c r="C262" s="44">
        <v>43101</v>
      </c>
      <c r="D262" s="44">
        <v>43891</v>
      </c>
      <c r="E262" s="23">
        <f>($C$639-C262)/(D262-C262)</f>
        <v>1.0379746835443038</v>
      </c>
      <c r="F262" s="37">
        <v>0</v>
      </c>
      <c r="G262" s="37">
        <v>0</v>
      </c>
      <c r="H262" s="46">
        <v>14229.79</v>
      </c>
      <c r="I262" s="105">
        <f t="shared" si="16"/>
        <v>0</v>
      </c>
    </row>
    <row r="263" spans="1:9" x14ac:dyDescent="0.25">
      <c r="A263" s="11">
        <f t="shared" si="14"/>
        <v>255</v>
      </c>
      <c r="B263" s="7" t="s">
        <v>159</v>
      </c>
      <c r="C263" s="44">
        <v>43160</v>
      </c>
      <c r="D263" s="44" t="s">
        <v>815</v>
      </c>
      <c r="E263" s="51" t="s">
        <v>815</v>
      </c>
      <c r="F263" s="37">
        <v>170209.193</v>
      </c>
      <c r="G263" s="37">
        <v>154525.356</v>
      </c>
      <c r="H263" s="46">
        <v>13908.230000000001</v>
      </c>
      <c r="I263" s="105">
        <f t="shared" si="16"/>
        <v>9.0006134656632028E-2</v>
      </c>
    </row>
    <row r="264" spans="1:9" x14ac:dyDescent="0.25">
      <c r="A264" s="11">
        <f t="shared" si="14"/>
        <v>256</v>
      </c>
      <c r="B264" s="7" t="s">
        <v>639</v>
      </c>
      <c r="C264" s="44">
        <v>43313</v>
      </c>
      <c r="D264" s="44">
        <v>43770</v>
      </c>
      <c r="E264" s="23">
        <f>($C$639-C264)/(D264-C264)</f>
        <v>1.3304157549234135</v>
      </c>
      <c r="F264" s="37">
        <v>0</v>
      </c>
      <c r="G264" s="37">
        <v>0</v>
      </c>
      <c r="H264" s="46">
        <v>12942.469999999994</v>
      </c>
      <c r="I264" s="105">
        <f t="shared" si="16"/>
        <v>0</v>
      </c>
    </row>
    <row r="265" spans="1:9" x14ac:dyDescent="0.25">
      <c r="A265" s="11">
        <f t="shared" si="14"/>
        <v>257</v>
      </c>
      <c r="B265" s="7" t="s">
        <v>172</v>
      </c>
      <c r="C265" s="44">
        <v>43313</v>
      </c>
      <c r="D265" s="44">
        <v>43891</v>
      </c>
      <c r="E265" s="23">
        <f>($C$639-C265)/(D265-C265)</f>
        <v>1.0519031141868511</v>
      </c>
      <c r="F265" s="37">
        <v>0</v>
      </c>
      <c r="G265" s="37">
        <v>0</v>
      </c>
      <c r="H265" s="46">
        <v>12817.219999999998</v>
      </c>
      <c r="I265" s="105">
        <f t="shared" si="16"/>
        <v>0</v>
      </c>
    </row>
    <row r="266" spans="1:9" x14ac:dyDescent="0.25">
      <c r="A266" s="11">
        <f t="shared" si="14"/>
        <v>258</v>
      </c>
      <c r="B266" s="7" t="s">
        <v>264</v>
      </c>
      <c r="C266" s="44">
        <v>43770</v>
      </c>
      <c r="D266" s="44">
        <v>43952</v>
      </c>
      <c r="E266" s="23">
        <f>($C$639-C266)/(D266-C266)</f>
        <v>0.82967032967032972</v>
      </c>
      <c r="F266" s="37">
        <v>0</v>
      </c>
      <c r="G266" s="37">
        <v>0</v>
      </c>
      <c r="H266" s="46">
        <v>12533.210000000005</v>
      </c>
      <c r="I266" s="105">
        <f t="shared" si="16"/>
        <v>0</v>
      </c>
    </row>
    <row r="267" spans="1:9" x14ac:dyDescent="0.25">
      <c r="A267" s="11">
        <f t="shared" ref="A267:A330" si="17">A266+1</f>
        <v>259</v>
      </c>
      <c r="B267" s="7" t="s">
        <v>216</v>
      </c>
      <c r="C267" s="44">
        <v>43497</v>
      </c>
      <c r="D267" s="44" t="s">
        <v>815</v>
      </c>
      <c r="E267" s="51" t="s">
        <v>815</v>
      </c>
      <c r="F267" s="37">
        <v>0</v>
      </c>
      <c r="G267" s="37">
        <v>0</v>
      </c>
      <c r="H267" s="46">
        <v>12306.62</v>
      </c>
      <c r="I267" s="105">
        <f t="shared" si="16"/>
        <v>0</v>
      </c>
    </row>
    <row r="268" spans="1:9" x14ac:dyDescent="0.25">
      <c r="A268" s="11">
        <f t="shared" si="17"/>
        <v>260</v>
      </c>
      <c r="B268" s="7" t="s">
        <v>376</v>
      </c>
      <c r="C268" s="44">
        <v>43862</v>
      </c>
      <c r="D268" s="44">
        <v>44166</v>
      </c>
      <c r="E268" s="23">
        <f>($C$639-C268)/(D268-C268)</f>
        <v>0.19407894736842105</v>
      </c>
      <c r="F268" s="37">
        <v>0</v>
      </c>
      <c r="G268" s="37">
        <v>0</v>
      </c>
      <c r="H268" s="46">
        <v>12105.72</v>
      </c>
      <c r="I268" s="105">
        <f t="shared" si="16"/>
        <v>0</v>
      </c>
    </row>
    <row r="269" spans="1:9" x14ac:dyDescent="0.25">
      <c r="A269" s="11">
        <f t="shared" si="17"/>
        <v>261</v>
      </c>
      <c r="B269" s="7" t="s">
        <v>254</v>
      </c>
      <c r="C269" s="44">
        <v>42156</v>
      </c>
      <c r="D269" s="44" t="s">
        <v>815</v>
      </c>
      <c r="E269" s="51" t="s">
        <v>815</v>
      </c>
      <c r="F269" s="37">
        <v>0</v>
      </c>
      <c r="G269" s="37">
        <v>0</v>
      </c>
      <c r="H269" s="46">
        <v>11653.759999999998</v>
      </c>
      <c r="I269" s="105">
        <f t="shared" si="16"/>
        <v>0</v>
      </c>
    </row>
    <row r="270" spans="1:9" x14ac:dyDescent="0.25">
      <c r="A270" s="11">
        <f t="shared" si="17"/>
        <v>262</v>
      </c>
      <c r="B270" s="7" t="s">
        <v>298</v>
      </c>
      <c r="C270" s="44">
        <v>43862</v>
      </c>
      <c r="D270" s="44" t="s">
        <v>815</v>
      </c>
      <c r="E270" s="51" t="s">
        <v>815</v>
      </c>
      <c r="F270" s="37">
        <v>0</v>
      </c>
      <c r="G270" s="37">
        <v>0</v>
      </c>
      <c r="H270" s="46">
        <v>11353.72</v>
      </c>
      <c r="I270" s="105">
        <f t="shared" si="16"/>
        <v>0</v>
      </c>
    </row>
    <row r="271" spans="1:9" x14ac:dyDescent="0.25">
      <c r="A271" s="11">
        <f t="shared" si="17"/>
        <v>263</v>
      </c>
      <c r="B271" s="7" t="s">
        <v>358</v>
      </c>
      <c r="C271" s="44">
        <v>43282</v>
      </c>
      <c r="D271" s="44">
        <v>43678</v>
      </c>
      <c r="E271" s="23">
        <f>($C$639-C271)/(D271-C271)</f>
        <v>1.6136363636363635</v>
      </c>
      <c r="F271" s="37">
        <v>0</v>
      </c>
      <c r="G271" s="37">
        <v>0</v>
      </c>
      <c r="H271" s="46">
        <v>11047.990000000002</v>
      </c>
      <c r="I271" s="105">
        <f t="shared" si="16"/>
        <v>0</v>
      </c>
    </row>
    <row r="272" spans="1:9" x14ac:dyDescent="0.25">
      <c r="A272" s="11">
        <f t="shared" si="17"/>
        <v>264</v>
      </c>
      <c r="B272" s="7" t="s">
        <v>178</v>
      </c>
      <c r="C272" s="44">
        <v>43435</v>
      </c>
      <c r="D272" s="44">
        <v>43800</v>
      </c>
      <c r="E272" s="23">
        <f>($C$639-C272)/(D272-C272)</f>
        <v>1.3315068493150686</v>
      </c>
      <c r="F272" s="37">
        <v>0</v>
      </c>
      <c r="G272" s="37">
        <v>0</v>
      </c>
      <c r="H272" s="46">
        <v>10794.759999999998</v>
      </c>
      <c r="I272" s="105">
        <f t="shared" si="16"/>
        <v>0</v>
      </c>
    </row>
    <row r="273" spans="1:9" x14ac:dyDescent="0.25">
      <c r="A273" s="11">
        <f t="shared" si="17"/>
        <v>265</v>
      </c>
      <c r="B273" s="7" t="s">
        <v>229</v>
      </c>
      <c r="C273" s="44">
        <v>43497</v>
      </c>
      <c r="D273" s="44" t="s">
        <v>815</v>
      </c>
      <c r="E273" s="51" t="s">
        <v>815</v>
      </c>
      <c r="F273" s="37">
        <v>0</v>
      </c>
      <c r="G273" s="37">
        <v>0</v>
      </c>
      <c r="H273" s="46">
        <v>10760.080000000002</v>
      </c>
      <c r="I273" s="105">
        <f t="shared" si="16"/>
        <v>0</v>
      </c>
    </row>
    <row r="274" spans="1:9" x14ac:dyDescent="0.25">
      <c r="A274" s="11">
        <f t="shared" si="17"/>
        <v>266</v>
      </c>
      <c r="B274" s="7" t="s">
        <v>375</v>
      </c>
      <c r="C274" s="44">
        <v>43862</v>
      </c>
      <c r="D274" s="44">
        <v>44166</v>
      </c>
      <c r="E274" s="23">
        <f>($C$639-C274)/(D274-C274)</f>
        <v>0.19407894736842105</v>
      </c>
      <c r="F274" s="37">
        <v>0</v>
      </c>
      <c r="G274" s="37">
        <v>0</v>
      </c>
      <c r="H274" s="46">
        <v>10341.130000000001</v>
      </c>
      <c r="I274" s="105">
        <f t="shared" si="16"/>
        <v>0</v>
      </c>
    </row>
    <row r="275" spans="1:9" x14ac:dyDescent="0.25">
      <c r="A275" s="11">
        <f t="shared" si="17"/>
        <v>267</v>
      </c>
      <c r="B275" s="7" t="s">
        <v>477</v>
      </c>
      <c r="C275" s="44">
        <v>43831</v>
      </c>
      <c r="D275" s="44" t="s">
        <v>815</v>
      </c>
      <c r="E275" s="51" t="s">
        <v>815</v>
      </c>
      <c r="F275" s="37">
        <v>0</v>
      </c>
      <c r="G275" s="37">
        <v>0</v>
      </c>
      <c r="H275" s="46">
        <v>10212.740000000002</v>
      </c>
      <c r="I275" s="105">
        <f t="shared" si="16"/>
        <v>0</v>
      </c>
    </row>
    <row r="276" spans="1:9" x14ac:dyDescent="0.25">
      <c r="A276" s="11">
        <f t="shared" si="17"/>
        <v>268</v>
      </c>
      <c r="B276" s="7" t="s">
        <v>171</v>
      </c>
      <c r="C276" s="44">
        <v>43344</v>
      </c>
      <c r="D276" s="44" t="s">
        <v>815</v>
      </c>
      <c r="E276" s="51" t="s">
        <v>815</v>
      </c>
      <c r="F276" s="37">
        <v>0</v>
      </c>
      <c r="G276" s="37">
        <v>0</v>
      </c>
      <c r="H276" s="46">
        <v>10155.100000000004</v>
      </c>
      <c r="I276" s="105">
        <f t="shared" si="16"/>
        <v>0</v>
      </c>
    </row>
    <row r="277" spans="1:9" x14ac:dyDescent="0.25">
      <c r="A277" s="11">
        <f t="shared" si="17"/>
        <v>269</v>
      </c>
      <c r="B277" s="7" t="s">
        <v>176</v>
      </c>
      <c r="C277" s="44">
        <v>43374</v>
      </c>
      <c r="D277" s="44" t="s">
        <v>815</v>
      </c>
      <c r="E277" s="51" t="s">
        <v>815</v>
      </c>
      <c r="F277" s="37">
        <v>0</v>
      </c>
      <c r="G277" s="37">
        <v>0</v>
      </c>
      <c r="H277" s="46">
        <v>9380.27</v>
      </c>
      <c r="I277" s="105">
        <f t="shared" si="16"/>
        <v>0</v>
      </c>
    </row>
    <row r="278" spans="1:9" x14ac:dyDescent="0.25">
      <c r="A278" s="11">
        <f t="shared" si="17"/>
        <v>270</v>
      </c>
      <c r="B278" s="7" t="s">
        <v>330</v>
      </c>
      <c r="C278" s="44">
        <v>42644</v>
      </c>
      <c r="D278" s="44">
        <v>43678</v>
      </c>
      <c r="E278" s="23">
        <f>($C$639-C278)/(D278-C278)</f>
        <v>1.2350096711798839</v>
      </c>
      <c r="F278" s="37">
        <v>0</v>
      </c>
      <c r="G278" s="37">
        <v>0</v>
      </c>
      <c r="H278" s="46">
        <v>9343.9499999999989</v>
      </c>
      <c r="I278" s="105">
        <f t="shared" si="16"/>
        <v>0</v>
      </c>
    </row>
    <row r="279" spans="1:9" x14ac:dyDescent="0.25">
      <c r="A279" s="11">
        <f t="shared" si="17"/>
        <v>271</v>
      </c>
      <c r="B279" s="7" t="s">
        <v>83</v>
      </c>
      <c r="C279" s="44">
        <v>43101</v>
      </c>
      <c r="D279" s="44" t="s">
        <v>815</v>
      </c>
      <c r="E279" s="51" t="s">
        <v>815</v>
      </c>
      <c r="F279" s="37">
        <v>118620.90599999999</v>
      </c>
      <c r="G279" s="37">
        <v>107958.806</v>
      </c>
      <c r="H279" s="46">
        <v>9314.4000000000015</v>
      </c>
      <c r="I279" s="105">
        <f t="shared" si="16"/>
        <v>8.6277352863646919E-2</v>
      </c>
    </row>
    <row r="280" spans="1:9" x14ac:dyDescent="0.25">
      <c r="A280" s="11">
        <f t="shared" si="17"/>
        <v>272</v>
      </c>
      <c r="B280" s="7" t="s">
        <v>177</v>
      </c>
      <c r="C280" s="44">
        <v>43344</v>
      </c>
      <c r="D280" s="44" t="s">
        <v>815</v>
      </c>
      <c r="E280" s="51" t="s">
        <v>815</v>
      </c>
      <c r="F280" s="37">
        <v>0</v>
      </c>
      <c r="G280" s="37">
        <v>0</v>
      </c>
      <c r="H280" s="46">
        <v>9221.3599999999988</v>
      </c>
      <c r="I280" s="105">
        <f t="shared" si="16"/>
        <v>0</v>
      </c>
    </row>
    <row r="281" spans="1:9" x14ac:dyDescent="0.25">
      <c r="A281" s="11">
        <f t="shared" si="17"/>
        <v>273</v>
      </c>
      <c r="B281" s="7" t="s">
        <v>302</v>
      </c>
      <c r="C281" s="44">
        <v>42675</v>
      </c>
      <c r="D281" s="44">
        <v>43678</v>
      </c>
      <c r="E281" s="23">
        <f>($C$639-C281)/(D281-C281)</f>
        <v>1.2422731804586242</v>
      </c>
      <c r="F281" s="37">
        <v>0</v>
      </c>
      <c r="G281" s="37">
        <v>0</v>
      </c>
      <c r="H281" s="46">
        <v>9119.91</v>
      </c>
      <c r="I281" s="105">
        <f t="shared" si="16"/>
        <v>0</v>
      </c>
    </row>
    <row r="282" spans="1:9" x14ac:dyDescent="0.25">
      <c r="A282" s="11">
        <f t="shared" si="17"/>
        <v>274</v>
      </c>
      <c r="B282" s="7" t="s">
        <v>410</v>
      </c>
      <c r="C282" s="44">
        <v>43800</v>
      </c>
      <c r="D282" s="44">
        <v>43891</v>
      </c>
      <c r="E282" s="23">
        <f>($C$639-C282)/(D282-C282)</f>
        <v>1.3296703296703296</v>
      </c>
      <c r="F282" s="37">
        <v>0</v>
      </c>
      <c r="G282" s="37">
        <v>0</v>
      </c>
      <c r="H282" s="46">
        <v>9033.26</v>
      </c>
      <c r="I282" s="105">
        <f t="shared" si="16"/>
        <v>0</v>
      </c>
    </row>
    <row r="283" spans="1:9" x14ac:dyDescent="0.25">
      <c r="A283" s="11">
        <f t="shared" si="17"/>
        <v>275</v>
      </c>
      <c r="B283" s="7" t="s">
        <v>228</v>
      </c>
      <c r="C283" s="44">
        <v>43770</v>
      </c>
      <c r="D283" s="44" t="s">
        <v>815</v>
      </c>
      <c r="E283" s="51" t="s">
        <v>815</v>
      </c>
      <c r="F283" s="37">
        <v>0</v>
      </c>
      <c r="G283" s="37">
        <v>0</v>
      </c>
      <c r="H283" s="46">
        <v>8683.18</v>
      </c>
      <c r="I283" s="105">
        <f t="shared" si="16"/>
        <v>0</v>
      </c>
    </row>
    <row r="284" spans="1:9" x14ac:dyDescent="0.25">
      <c r="A284" s="11">
        <f t="shared" si="17"/>
        <v>276</v>
      </c>
      <c r="B284" s="7" t="s">
        <v>315</v>
      </c>
      <c r="C284" s="44">
        <v>42856</v>
      </c>
      <c r="D284" s="44">
        <v>43678</v>
      </c>
      <c r="E284" s="23">
        <f>($C$639-C284)/(D284-C284)</f>
        <v>1.2956204379562044</v>
      </c>
      <c r="F284" s="37">
        <v>0</v>
      </c>
      <c r="G284" s="37">
        <v>0</v>
      </c>
      <c r="H284" s="46">
        <v>8635.1500000000015</v>
      </c>
      <c r="I284" s="105">
        <f t="shared" si="16"/>
        <v>0</v>
      </c>
    </row>
    <row r="285" spans="1:9" x14ac:dyDescent="0.25">
      <c r="A285" s="11">
        <f t="shared" si="17"/>
        <v>277</v>
      </c>
      <c r="B285" s="7" t="s">
        <v>745</v>
      </c>
      <c r="C285" s="44">
        <v>43709</v>
      </c>
      <c r="D285" s="44">
        <v>43831</v>
      </c>
      <c r="E285" s="23">
        <f>($C$639-C285)/(D285-C285)</f>
        <v>1.7377049180327868</v>
      </c>
      <c r="F285" s="37">
        <v>0</v>
      </c>
      <c r="G285" s="37">
        <v>0</v>
      </c>
      <c r="H285" s="46">
        <v>7038.0400000000009</v>
      </c>
      <c r="I285" s="105">
        <f t="shared" si="16"/>
        <v>0</v>
      </c>
    </row>
    <row r="286" spans="1:9" x14ac:dyDescent="0.25">
      <c r="A286" s="11">
        <f t="shared" si="17"/>
        <v>278</v>
      </c>
      <c r="B286" s="7" t="s">
        <v>34</v>
      </c>
      <c r="C286" s="44">
        <v>43101</v>
      </c>
      <c r="D286" s="44" t="s">
        <v>815</v>
      </c>
      <c r="E286" s="51" t="s">
        <v>815</v>
      </c>
      <c r="F286" s="37">
        <v>0</v>
      </c>
      <c r="G286" s="37">
        <v>0</v>
      </c>
      <c r="H286" s="46">
        <v>6808.17</v>
      </c>
      <c r="I286" s="105">
        <f t="shared" si="16"/>
        <v>0</v>
      </c>
    </row>
    <row r="287" spans="1:9" x14ac:dyDescent="0.25">
      <c r="A287" s="11">
        <f t="shared" si="17"/>
        <v>279</v>
      </c>
      <c r="B287" s="7" t="s">
        <v>217</v>
      </c>
      <c r="C287" s="44">
        <v>43497</v>
      </c>
      <c r="D287" s="44" t="s">
        <v>815</v>
      </c>
      <c r="E287" s="51" t="s">
        <v>815</v>
      </c>
      <c r="F287" s="37">
        <v>0</v>
      </c>
      <c r="G287" s="37">
        <v>0</v>
      </c>
      <c r="H287" s="46">
        <v>6405.6000000000013</v>
      </c>
      <c r="I287" s="105">
        <f t="shared" si="16"/>
        <v>0</v>
      </c>
    </row>
    <row r="288" spans="1:9" x14ac:dyDescent="0.25">
      <c r="A288" s="11">
        <f t="shared" si="17"/>
        <v>280</v>
      </c>
      <c r="B288" s="7" t="s">
        <v>722</v>
      </c>
      <c r="C288" s="44">
        <v>43647</v>
      </c>
      <c r="D288" s="44">
        <v>43831</v>
      </c>
      <c r="E288" s="23">
        <f>($C$639-C288)/(D288-C288)</f>
        <v>1.4891304347826086</v>
      </c>
      <c r="F288" s="37">
        <v>0</v>
      </c>
      <c r="G288" s="37">
        <v>0</v>
      </c>
      <c r="H288" s="46">
        <v>6351.0899999999992</v>
      </c>
      <c r="I288" s="105">
        <f t="shared" si="16"/>
        <v>0</v>
      </c>
    </row>
    <row r="289" spans="1:9" x14ac:dyDescent="0.25">
      <c r="A289" s="11">
        <f t="shared" si="17"/>
        <v>281</v>
      </c>
      <c r="B289" s="7" t="s">
        <v>379</v>
      </c>
      <c r="C289" s="44">
        <v>43891</v>
      </c>
      <c r="D289" s="44">
        <v>44166</v>
      </c>
      <c r="E289" s="23">
        <f>($C$639-C289)/(D289-C289)</f>
        <v>0.10909090909090909</v>
      </c>
      <c r="F289" s="37">
        <v>0</v>
      </c>
      <c r="G289" s="37">
        <v>0</v>
      </c>
      <c r="H289" s="46">
        <v>6302.27</v>
      </c>
      <c r="I289" s="105">
        <f t="shared" si="16"/>
        <v>0</v>
      </c>
    </row>
    <row r="290" spans="1:9" x14ac:dyDescent="0.25">
      <c r="A290" s="11">
        <f t="shared" si="17"/>
        <v>282</v>
      </c>
      <c r="B290" s="7" t="s">
        <v>227</v>
      </c>
      <c r="C290" s="44">
        <v>43739</v>
      </c>
      <c r="D290" s="44">
        <v>43922</v>
      </c>
      <c r="E290" s="23">
        <f>($C$639-C290)/(D290-C290)</f>
        <v>0.99453551912568305</v>
      </c>
      <c r="F290" s="37">
        <v>0</v>
      </c>
      <c r="G290" s="37">
        <v>0</v>
      </c>
      <c r="H290" s="46">
        <v>5415.2999999999993</v>
      </c>
      <c r="I290" s="105">
        <f t="shared" si="16"/>
        <v>0</v>
      </c>
    </row>
    <row r="291" spans="1:9" x14ac:dyDescent="0.25">
      <c r="A291" s="11">
        <f t="shared" si="17"/>
        <v>283</v>
      </c>
      <c r="B291" s="7" t="s">
        <v>715</v>
      </c>
      <c r="C291" s="44">
        <v>43497</v>
      </c>
      <c r="D291" s="44">
        <v>43770</v>
      </c>
      <c r="E291" s="23">
        <f>($C$639-C291)/(D291-C291)</f>
        <v>1.5531135531135531</v>
      </c>
      <c r="F291" s="37">
        <v>89999.472000000009</v>
      </c>
      <c r="G291" s="37">
        <v>80809.142999999996</v>
      </c>
      <c r="H291" s="46">
        <v>5364.5</v>
      </c>
      <c r="I291" s="105">
        <f t="shared" si="16"/>
        <v>6.6384814896502498E-2</v>
      </c>
    </row>
    <row r="292" spans="1:9" x14ac:dyDescent="0.25">
      <c r="A292" s="11">
        <f t="shared" si="17"/>
        <v>284</v>
      </c>
      <c r="B292" s="7" t="s">
        <v>240</v>
      </c>
      <c r="C292" s="44">
        <v>43282</v>
      </c>
      <c r="D292" s="44" t="s">
        <v>815</v>
      </c>
      <c r="E292" s="51" t="s">
        <v>815</v>
      </c>
      <c r="F292" s="37">
        <v>40798.258000000002</v>
      </c>
      <c r="G292" s="37">
        <v>36822.354999999996</v>
      </c>
      <c r="H292" s="46">
        <v>5294.5800000000008</v>
      </c>
      <c r="I292" s="105">
        <f t="shared" si="16"/>
        <v>0.14378710975981851</v>
      </c>
    </row>
    <row r="293" spans="1:9" x14ac:dyDescent="0.25">
      <c r="A293" s="11">
        <f t="shared" si="17"/>
        <v>285</v>
      </c>
      <c r="B293" s="7" t="s">
        <v>411</v>
      </c>
      <c r="C293" s="44">
        <v>43862</v>
      </c>
      <c r="D293" s="44" t="s">
        <v>815</v>
      </c>
      <c r="E293" s="51" t="s">
        <v>815</v>
      </c>
      <c r="F293" s="37">
        <v>0</v>
      </c>
      <c r="G293" s="37">
        <v>0</v>
      </c>
      <c r="H293" s="46">
        <v>4687.84</v>
      </c>
      <c r="I293" s="105">
        <f t="shared" si="16"/>
        <v>0</v>
      </c>
    </row>
    <row r="294" spans="1:9" x14ac:dyDescent="0.25">
      <c r="A294" s="11">
        <f t="shared" si="17"/>
        <v>286</v>
      </c>
      <c r="B294" s="7" t="s">
        <v>374</v>
      </c>
      <c r="C294" s="44">
        <v>43891</v>
      </c>
      <c r="D294" s="44" t="s">
        <v>815</v>
      </c>
      <c r="E294" s="51" t="s">
        <v>815</v>
      </c>
      <c r="F294" s="37">
        <v>0</v>
      </c>
      <c r="G294" s="37">
        <v>0</v>
      </c>
      <c r="H294" s="46">
        <v>4402.7199999999993</v>
      </c>
      <c r="I294" s="105">
        <f t="shared" si="16"/>
        <v>0</v>
      </c>
    </row>
    <row r="295" spans="1:9" x14ac:dyDescent="0.25">
      <c r="A295" s="11">
        <f t="shared" si="17"/>
        <v>287</v>
      </c>
      <c r="B295" s="7" t="s">
        <v>710</v>
      </c>
      <c r="C295" s="44">
        <v>43466</v>
      </c>
      <c r="D295" s="44">
        <v>43770</v>
      </c>
      <c r="E295" s="23">
        <f>($C$639-C295)/(D295-C295)</f>
        <v>1.4967105263157894</v>
      </c>
      <c r="F295" s="37">
        <v>0</v>
      </c>
      <c r="G295" s="37">
        <v>0</v>
      </c>
      <c r="H295" s="46">
        <v>4365.8999999999996</v>
      </c>
      <c r="I295" s="105">
        <f t="shared" si="16"/>
        <v>0</v>
      </c>
    </row>
    <row r="296" spans="1:9" x14ac:dyDescent="0.25">
      <c r="A296" s="11">
        <f t="shared" si="17"/>
        <v>288</v>
      </c>
      <c r="B296" s="7" t="s">
        <v>226</v>
      </c>
      <c r="C296" s="44">
        <v>43739</v>
      </c>
      <c r="D296" s="44" t="s">
        <v>815</v>
      </c>
      <c r="E296" s="51" t="s">
        <v>815</v>
      </c>
      <c r="F296" s="37">
        <v>0</v>
      </c>
      <c r="G296" s="37">
        <v>0</v>
      </c>
      <c r="H296" s="46">
        <v>4123.0499999999993</v>
      </c>
      <c r="I296" s="105">
        <f t="shared" si="16"/>
        <v>0</v>
      </c>
    </row>
    <row r="297" spans="1:9" x14ac:dyDescent="0.25">
      <c r="A297" s="11">
        <f t="shared" si="17"/>
        <v>289</v>
      </c>
      <c r="B297" s="7" t="s">
        <v>43</v>
      </c>
      <c r="C297" s="44">
        <v>43132</v>
      </c>
      <c r="D297" s="44">
        <v>43831</v>
      </c>
      <c r="E297" s="23">
        <f>($C$639-C297)/(D297-C297)</f>
        <v>1.1287553648068669</v>
      </c>
      <c r="F297" s="37">
        <v>0</v>
      </c>
      <c r="G297" s="37">
        <v>0</v>
      </c>
      <c r="H297" s="46">
        <v>3929.9200000000005</v>
      </c>
      <c r="I297" s="105">
        <f t="shared" si="16"/>
        <v>0</v>
      </c>
    </row>
    <row r="298" spans="1:9" x14ac:dyDescent="0.25">
      <c r="A298" s="11">
        <f t="shared" si="17"/>
        <v>290</v>
      </c>
      <c r="B298" s="7" t="s">
        <v>780</v>
      </c>
      <c r="C298" s="44">
        <v>43525</v>
      </c>
      <c r="D298" s="44">
        <v>43647</v>
      </c>
      <c r="E298" s="23">
        <f>($C$639-C298)/(D298-C298)</f>
        <v>3.2459016393442623</v>
      </c>
      <c r="F298" s="37">
        <v>0</v>
      </c>
      <c r="G298" s="37">
        <v>0</v>
      </c>
      <c r="H298" s="46">
        <v>3450.5899999999988</v>
      </c>
      <c r="I298" s="105">
        <f t="shared" si="16"/>
        <v>0</v>
      </c>
    </row>
    <row r="299" spans="1:9" x14ac:dyDescent="0.25">
      <c r="A299" s="11">
        <f t="shared" si="17"/>
        <v>291</v>
      </c>
      <c r="B299" s="7" t="s">
        <v>457</v>
      </c>
      <c r="C299" s="44">
        <v>43891</v>
      </c>
      <c r="D299" s="44" t="s">
        <v>815</v>
      </c>
      <c r="E299" s="51" t="s">
        <v>815</v>
      </c>
      <c r="F299" s="37">
        <v>0</v>
      </c>
      <c r="G299" s="37">
        <v>0</v>
      </c>
      <c r="H299" s="46">
        <v>3346.5</v>
      </c>
      <c r="I299" s="105">
        <f t="shared" si="16"/>
        <v>0</v>
      </c>
    </row>
    <row r="300" spans="1:9" x14ac:dyDescent="0.25">
      <c r="A300" s="11">
        <f t="shared" si="17"/>
        <v>292</v>
      </c>
      <c r="B300" s="7" t="s">
        <v>458</v>
      </c>
      <c r="C300" s="44">
        <v>43862</v>
      </c>
      <c r="D300" s="44" t="s">
        <v>815</v>
      </c>
      <c r="E300" s="51" t="s">
        <v>815</v>
      </c>
      <c r="F300" s="37">
        <v>0</v>
      </c>
      <c r="G300" s="37">
        <v>0</v>
      </c>
      <c r="H300" s="46">
        <v>2922.8599999999997</v>
      </c>
      <c r="I300" s="105">
        <f t="shared" si="16"/>
        <v>0</v>
      </c>
    </row>
    <row r="301" spans="1:9" x14ac:dyDescent="0.25">
      <c r="A301" s="11">
        <f t="shared" si="17"/>
        <v>293</v>
      </c>
      <c r="B301" s="7" t="s">
        <v>202</v>
      </c>
      <c r="C301" s="44">
        <v>43891</v>
      </c>
      <c r="D301" s="44">
        <v>44166</v>
      </c>
      <c r="E301" s="23">
        <f>($C$639-C301)/(D301-C301)</f>
        <v>0.10909090909090909</v>
      </c>
      <c r="F301" s="37">
        <v>0</v>
      </c>
      <c r="G301" s="37">
        <v>0</v>
      </c>
      <c r="H301" s="46">
        <v>2617.3399999999997</v>
      </c>
      <c r="I301" s="105">
        <f t="shared" si="16"/>
        <v>0</v>
      </c>
    </row>
    <row r="302" spans="1:9" x14ac:dyDescent="0.25">
      <c r="A302" s="11">
        <f t="shared" si="17"/>
        <v>294</v>
      </c>
      <c r="B302" s="7" t="s">
        <v>255</v>
      </c>
      <c r="C302" s="44">
        <v>42795</v>
      </c>
      <c r="D302" s="44" t="s">
        <v>815</v>
      </c>
      <c r="E302" s="51" t="s">
        <v>815</v>
      </c>
      <c r="F302" s="37">
        <v>0</v>
      </c>
      <c r="G302" s="37">
        <v>0</v>
      </c>
      <c r="H302" s="46">
        <v>2551.87</v>
      </c>
      <c r="I302" s="105">
        <f t="shared" si="16"/>
        <v>0</v>
      </c>
    </row>
    <row r="303" spans="1:9" x14ac:dyDescent="0.25">
      <c r="A303" s="11">
        <f t="shared" si="17"/>
        <v>295</v>
      </c>
      <c r="B303" s="7" t="s">
        <v>258</v>
      </c>
      <c r="C303" s="44">
        <v>43405</v>
      </c>
      <c r="D303" s="44" t="s">
        <v>815</v>
      </c>
      <c r="E303" s="51" t="s">
        <v>815</v>
      </c>
      <c r="F303" s="37">
        <v>0</v>
      </c>
      <c r="G303" s="37">
        <v>0</v>
      </c>
      <c r="H303" s="46">
        <v>2429.98</v>
      </c>
      <c r="I303" s="105">
        <f t="shared" si="16"/>
        <v>0</v>
      </c>
    </row>
    <row r="304" spans="1:9" x14ac:dyDescent="0.25">
      <c r="A304" s="11">
        <f t="shared" si="17"/>
        <v>296</v>
      </c>
      <c r="B304" s="7" t="s">
        <v>480</v>
      </c>
      <c r="C304" s="44">
        <v>43891</v>
      </c>
      <c r="D304" s="44" t="s">
        <v>815</v>
      </c>
      <c r="E304" s="51" t="s">
        <v>815</v>
      </c>
      <c r="F304" s="37">
        <v>68430.967000000004</v>
      </c>
      <c r="G304" s="37">
        <v>63568.573000000004</v>
      </c>
      <c r="H304" s="46">
        <v>2381.89</v>
      </c>
      <c r="I304" s="105">
        <f t="shared" si="16"/>
        <v>3.746961568572571E-2</v>
      </c>
    </row>
    <row r="305" spans="1:9" x14ac:dyDescent="0.25">
      <c r="A305" s="11">
        <f t="shared" si="17"/>
        <v>297</v>
      </c>
      <c r="B305" s="7" t="s">
        <v>381</v>
      </c>
      <c r="C305" s="44">
        <v>43891</v>
      </c>
      <c r="D305" s="44" t="s">
        <v>815</v>
      </c>
      <c r="E305" s="51" t="s">
        <v>815</v>
      </c>
      <c r="F305" s="37">
        <v>0</v>
      </c>
      <c r="G305" s="37">
        <v>0</v>
      </c>
      <c r="H305" s="46">
        <v>2373.77</v>
      </c>
      <c r="I305" s="105">
        <f t="shared" si="16"/>
        <v>0</v>
      </c>
    </row>
    <row r="306" spans="1:9" x14ac:dyDescent="0.25">
      <c r="A306" s="11">
        <f t="shared" si="17"/>
        <v>298</v>
      </c>
      <c r="B306" s="7" t="s">
        <v>727</v>
      </c>
      <c r="C306" s="44">
        <v>43525</v>
      </c>
      <c r="D306" s="44">
        <v>43831</v>
      </c>
      <c r="E306" s="23">
        <f>($C$639-C306)/(D306-C306)</f>
        <v>1.2941176470588236</v>
      </c>
      <c r="F306" s="37">
        <v>0</v>
      </c>
      <c r="G306" s="37">
        <v>0</v>
      </c>
      <c r="H306" s="46">
        <v>2231.3900000000003</v>
      </c>
      <c r="I306" s="105">
        <f t="shared" si="16"/>
        <v>0</v>
      </c>
    </row>
    <row r="307" spans="1:9" x14ac:dyDescent="0.25">
      <c r="A307" s="11">
        <f t="shared" si="17"/>
        <v>299</v>
      </c>
      <c r="B307" s="7" t="s">
        <v>250</v>
      </c>
      <c r="C307" s="44">
        <v>43009</v>
      </c>
      <c r="D307" s="44">
        <v>43891</v>
      </c>
      <c r="E307" s="23">
        <f>($C$639-C307)/(D307-C307)</f>
        <v>1.0340136054421769</v>
      </c>
      <c r="F307" s="37">
        <v>0</v>
      </c>
      <c r="G307" s="37">
        <v>0</v>
      </c>
      <c r="H307" s="46">
        <v>2152.6899999999996</v>
      </c>
      <c r="I307" s="105">
        <f t="shared" si="16"/>
        <v>0</v>
      </c>
    </row>
    <row r="308" spans="1:9" x14ac:dyDescent="0.25">
      <c r="A308" s="11">
        <f t="shared" si="17"/>
        <v>300</v>
      </c>
      <c r="B308" s="7" t="s">
        <v>730</v>
      </c>
      <c r="C308" s="44">
        <v>43556</v>
      </c>
      <c r="D308" s="44">
        <v>43739</v>
      </c>
      <c r="E308" s="23">
        <f>($C$639-C308)/(D308-C308)</f>
        <v>1.9945355191256831</v>
      </c>
      <c r="F308" s="37">
        <v>0</v>
      </c>
      <c r="G308" s="37">
        <v>0</v>
      </c>
      <c r="H308" s="46">
        <v>1510.43</v>
      </c>
      <c r="I308" s="105">
        <f t="shared" si="16"/>
        <v>0</v>
      </c>
    </row>
    <row r="309" spans="1:9" x14ac:dyDescent="0.25">
      <c r="A309" s="11">
        <f t="shared" si="17"/>
        <v>301</v>
      </c>
      <c r="B309" s="7" t="s">
        <v>428</v>
      </c>
      <c r="C309" s="44">
        <v>43891</v>
      </c>
      <c r="D309" s="44">
        <v>44166</v>
      </c>
      <c r="E309" s="23">
        <f>($C$639-C309)/(D309-C309)</f>
        <v>0.10909090909090909</v>
      </c>
      <c r="F309" s="37">
        <v>0</v>
      </c>
      <c r="G309" s="37">
        <v>0</v>
      </c>
      <c r="H309" s="46">
        <v>1355.23</v>
      </c>
      <c r="I309" s="105">
        <f t="shared" si="16"/>
        <v>0</v>
      </c>
    </row>
    <row r="310" spans="1:9" x14ac:dyDescent="0.25">
      <c r="A310" s="11">
        <f t="shared" si="17"/>
        <v>302</v>
      </c>
      <c r="B310" s="7" t="s">
        <v>354</v>
      </c>
      <c r="C310" s="44">
        <v>43862</v>
      </c>
      <c r="D310" s="44" t="s">
        <v>815</v>
      </c>
      <c r="E310" s="51" t="s">
        <v>815</v>
      </c>
      <c r="F310" s="37">
        <v>0</v>
      </c>
      <c r="G310" s="37">
        <v>0</v>
      </c>
      <c r="H310" s="46">
        <v>1224.0099999999998</v>
      </c>
      <c r="I310" s="105">
        <f t="shared" si="16"/>
        <v>0</v>
      </c>
    </row>
    <row r="311" spans="1:9" x14ac:dyDescent="0.25">
      <c r="A311" s="11">
        <f t="shared" si="17"/>
        <v>303</v>
      </c>
      <c r="B311" s="7" t="s">
        <v>378</v>
      </c>
      <c r="C311" s="44">
        <v>43891</v>
      </c>
      <c r="D311" s="44" t="s">
        <v>815</v>
      </c>
      <c r="E311" s="51" t="s">
        <v>815</v>
      </c>
      <c r="F311" s="37">
        <v>0</v>
      </c>
      <c r="G311" s="37">
        <v>0</v>
      </c>
      <c r="H311" s="46">
        <v>1140.42</v>
      </c>
      <c r="I311" s="105">
        <f t="shared" ref="I311:I348" si="18">IF(G311=0,0,H311/G311)</f>
        <v>0</v>
      </c>
    </row>
    <row r="312" spans="1:9" x14ac:dyDescent="0.25">
      <c r="A312" s="11">
        <f t="shared" si="17"/>
        <v>304</v>
      </c>
      <c r="B312" s="7" t="s">
        <v>30</v>
      </c>
      <c r="C312" s="44">
        <v>43132</v>
      </c>
      <c r="D312" s="44" t="s">
        <v>815</v>
      </c>
      <c r="E312" s="51" t="s">
        <v>815</v>
      </c>
      <c r="F312" s="37">
        <v>71444.562000000005</v>
      </c>
      <c r="G312" s="37">
        <v>64430.28</v>
      </c>
      <c r="H312" s="46">
        <v>1088.3399999999999</v>
      </c>
      <c r="I312" s="105">
        <f t="shared" si="18"/>
        <v>1.689174717229228E-2</v>
      </c>
    </row>
    <row r="313" spans="1:9" x14ac:dyDescent="0.25">
      <c r="A313" s="11">
        <f t="shared" si="17"/>
        <v>305</v>
      </c>
      <c r="B313" s="7" t="s">
        <v>221</v>
      </c>
      <c r="C313" s="44">
        <v>43862</v>
      </c>
      <c r="D313" s="44">
        <v>44166</v>
      </c>
      <c r="E313" s="23">
        <f t="shared" ref="E313:E321" si="19">($C$639-C313)/(D313-C313)</f>
        <v>0.19407894736842105</v>
      </c>
      <c r="F313" s="37">
        <v>0</v>
      </c>
      <c r="G313" s="37">
        <v>0</v>
      </c>
      <c r="H313" s="46">
        <v>896.39</v>
      </c>
      <c r="I313" s="105">
        <f t="shared" si="18"/>
        <v>0</v>
      </c>
    </row>
    <row r="314" spans="1:9" x14ac:dyDescent="0.25">
      <c r="A314" s="11">
        <f t="shared" si="17"/>
        <v>306</v>
      </c>
      <c r="B314" s="7" t="s">
        <v>343</v>
      </c>
      <c r="C314" s="44">
        <v>43891</v>
      </c>
      <c r="D314" s="44">
        <v>44166</v>
      </c>
      <c r="E314" s="23">
        <f t="shared" si="19"/>
        <v>0.10909090909090909</v>
      </c>
      <c r="F314" s="37">
        <v>0</v>
      </c>
      <c r="G314" s="37">
        <v>0</v>
      </c>
      <c r="H314" s="46">
        <v>820.85</v>
      </c>
      <c r="I314" s="105">
        <f t="shared" si="18"/>
        <v>0</v>
      </c>
    </row>
    <row r="315" spans="1:9" x14ac:dyDescent="0.25">
      <c r="A315" s="11">
        <f t="shared" si="17"/>
        <v>307</v>
      </c>
      <c r="B315" s="7" t="s">
        <v>262</v>
      </c>
      <c r="C315" s="44">
        <v>43800</v>
      </c>
      <c r="D315" s="44">
        <v>43922</v>
      </c>
      <c r="E315" s="23">
        <f t="shared" si="19"/>
        <v>0.99180327868852458</v>
      </c>
      <c r="F315" s="37">
        <v>24685.287</v>
      </c>
      <c r="G315" s="37">
        <v>22838.517</v>
      </c>
      <c r="H315" s="46">
        <v>753.6299999999992</v>
      </c>
      <c r="I315" s="105">
        <f t="shared" si="18"/>
        <v>3.2998202116188161E-2</v>
      </c>
    </row>
    <row r="316" spans="1:9" x14ac:dyDescent="0.25">
      <c r="A316" s="11">
        <f t="shared" si="17"/>
        <v>308</v>
      </c>
      <c r="B316" s="7" t="s">
        <v>723</v>
      </c>
      <c r="C316" s="44">
        <v>43282</v>
      </c>
      <c r="D316" s="44">
        <v>43739</v>
      </c>
      <c r="E316" s="23">
        <f t="shared" si="19"/>
        <v>1.3982494529540481</v>
      </c>
      <c r="F316" s="37">
        <v>0</v>
      </c>
      <c r="G316" s="37">
        <v>0</v>
      </c>
      <c r="H316" s="46">
        <v>711.94999999999902</v>
      </c>
      <c r="I316" s="105">
        <f t="shared" si="18"/>
        <v>0</v>
      </c>
    </row>
    <row r="317" spans="1:9" x14ac:dyDescent="0.25">
      <c r="A317" s="11">
        <f t="shared" si="17"/>
        <v>309</v>
      </c>
      <c r="B317" s="10" t="s">
        <v>731</v>
      </c>
      <c r="C317" s="44">
        <v>43344</v>
      </c>
      <c r="D317" s="44">
        <v>43617</v>
      </c>
      <c r="E317" s="23">
        <f t="shared" si="19"/>
        <v>2.1135531135531136</v>
      </c>
      <c r="F317" s="37">
        <v>0</v>
      </c>
      <c r="G317" s="37">
        <v>0</v>
      </c>
      <c r="H317" s="46">
        <v>576.45999999999992</v>
      </c>
      <c r="I317" s="105">
        <f t="shared" si="18"/>
        <v>0</v>
      </c>
    </row>
    <row r="318" spans="1:9" x14ac:dyDescent="0.25">
      <c r="A318" s="11">
        <f t="shared" si="17"/>
        <v>310</v>
      </c>
      <c r="B318" s="10" t="s">
        <v>81</v>
      </c>
      <c r="C318" s="44">
        <v>42736</v>
      </c>
      <c r="D318" s="44">
        <v>43770</v>
      </c>
      <c r="E318" s="23">
        <f t="shared" si="19"/>
        <v>1.1460348162475822</v>
      </c>
      <c r="F318" s="37">
        <v>0</v>
      </c>
      <c r="G318" s="37">
        <v>0</v>
      </c>
      <c r="H318" s="46">
        <v>395.33999999999992</v>
      </c>
      <c r="I318" s="105">
        <f t="shared" si="18"/>
        <v>0</v>
      </c>
    </row>
    <row r="319" spans="1:9" x14ac:dyDescent="0.25">
      <c r="A319" s="11">
        <f t="shared" si="17"/>
        <v>311</v>
      </c>
      <c r="B319" s="10" t="s">
        <v>173</v>
      </c>
      <c r="C319" s="44">
        <v>43313</v>
      </c>
      <c r="D319" s="44">
        <v>43831</v>
      </c>
      <c r="E319" s="23">
        <f t="shared" si="19"/>
        <v>1.1737451737451738</v>
      </c>
      <c r="F319" s="37">
        <v>0</v>
      </c>
      <c r="G319" s="37">
        <v>0</v>
      </c>
      <c r="H319" s="46">
        <v>177.80000000000007</v>
      </c>
      <c r="I319" s="105">
        <f t="shared" si="18"/>
        <v>0</v>
      </c>
    </row>
    <row r="320" spans="1:9" x14ac:dyDescent="0.25">
      <c r="A320" s="11">
        <f t="shared" si="17"/>
        <v>312</v>
      </c>
      <c r="B320" s="10" t="s">
        <v>377</v>
      </c>
      <c r="C320" s="44">
        <v>43891</v>
      </c>
      <c r="D320" s="44">
        <v>44166</v>
      </c>
      <c r="E320" s="23">
        <f t="shared" si="19"/>
        <v>0.10909090909090909</v>
      </c>
      <c r="F320" s="37">
        <v>0</v>
      </c>
      <c r="G320" s="37">
        <v>0</v>
      </c>
      <c r="H320" s="46">
        <v>160.03</v>
      </c>
      <c r="I320" s="105">
        <f t="shared" si="18"/>
        <v>0</v>
      </c>
    </row>
    <row r="321" spans="1:9" x14ac:dyDescent="0.25">
      <c r="A321" s="11">
        <f t="shared" si="17"/>
        <v>313</v>
      </c>
      <c r="B321" s="10" t="s">
        <v>169</v>
      </c>
      <c r="C321" s="44">
        <v>43282</v>
      </c>
      <c r="D321" s="44">
        <v>43617</v>
      </c>
      <c r="E321" s="23">
        <f t="shared" si="19"/>
        <v>1.9074626865671642</v>
      </c>
      <c r="F321" s="37">
        <v>0</v>
      </c>
      <c r="G321" s="37">
        <v>0</v>
      </c>
      <c r="H321" s="46">
        <v>146.88999999999999</v>
      </c>
      <c r="I321" s="105">
        <f t="shared" si="18"/>
        <v>0</v>
      </c>
    </row>
    <row r="322" spans="1:9" x14ac:dyDescent="0.25">
      <c r="A322" s="11">
        <f t="shared" si="17"/>
        <v>314</v>
      </c>
      <c r="B322" s="10" t="s">
        <v>257</v>
      </c>
      <c r="C322" s="44">
        <v>43405</v>
      </c>
      <c r="D322" s="44" t="s">
        <v>815</v>
      </c>
      <c r="E322" s="51" t="s">
        <v>815</v>
      </c>
      <c r="F322" s="37">
        <v>0</v>
      </c>
      <c r="G322" s="37">
        <v>0</v>
      </c>
      <c r="H322" s="46">
        <v>132.75000000000003</v>
      </c>
      <c r="I322" s="105">
        <f t="shared" si="18"/>
        <v>0</v>
      </c>
    </row>
    <row r="323" spans="1:9" x14ac:dyDescent="0.25">
      <c r="A323" s="11">
        <f t="shared" si="17"/>
        <v>315</v>
      </c>
      <c r="B323" s="10" t="s">
        <v>113</v>
      </c>
      <c r="C323" s="44">
        <v>43101</v>
      </c>
      <c r="D323" s="44" t="s">
        <v>815</v>
      </c>
      <c r="E323" s="51" t="s">
        <v>815</v>
      </c>
      <c r="F323" s="37">
        <v>192180.25899999999</v>
      </c>
      <c r="G323" s="37">
        <v>177139.503</v>
      </c>
      <c r="H323" s="46">
        <v>100.12</v>
      </c>
      <c r="I323" s="105">
        <f t="shared" si="18"/>
        <v>5.6520425034725316E-4</v>
      </c>
    </row>
    <row r="324" spans="1:9" x14ac:dyDescent="0.25">
      <c r="A324" s="11">
        <f t="shared" si="17"/>
        <v>316</v>
      </c>
      <c r="B324" s="7" t="s">
        <v>259</v>
      </c>
      <c r="C324" s="44">
        <v>43435</v>
      </c>
      <c r="D324" s="44">
        <v>43891</v>
      </c>
      <c r="E324" s="23">
        <f t="shared" ref="E324:E330" si="20">($C$639-C324)/(D324-C324)</f>
        <v>1.0657894736842106</v>
      </c>
      <c r="F324" s="37">
        <v>0</v>
      </c>
      <c r="G324" s="37">
        <v>0</v>
      </c>
      <c r="H324" s="46">
        <v>62.4</v>
      </c>
      <c r="I324" s="105">
        <f t="shared" si="18"/>
        <v>0</v>
      </c>
    </row>
    <row r="325" spans="1:9" x14ac:dyDescent="0.25">
      <c r="A325" s="11">
        <f t="shared" si="17"/>
        <v>317</v>
      </c>
      <c r="B325" s="7" t="s">
        <v>156</v>
      </c>
      <c r="C325" s="44">
        <v>43132</v>
      </c>
      <c r="D325" s="44">
        <v>43647</v>
      </c>
      <c r="E325" s="23">
        <f t="shared" si="20"/>
        <v>1.5320388349514562</v>
      </c>
      <c r="F325" s="37">
        <v>0</v>
      </c>
      <c r="G325" s="37">
        <v>0</v>
      </c>
      <c r="H325" s="46">
        <v>17.150000000000034</v>
      </c>
      <c r="I325" s="105">
        <f t="shared" si="18"/>
        <v>0</v>
      </c>
    </row>
    <row r="326" spans="1:9" x14ac:dyDescent="0.25">
      <c r="A326" s="11">
        <f t="shared" si="17"/>
        <v>318</v>
      </c>
      <c r="B326" s="7" t="s">
        <v>508</v>
      </c>
      <c r="C326" s="44">
        <v>42948</v>
      </c>
      <c r="D326" s="44">
        <v>43647</v>
      </c>
      <c r="E326" s="23">
        <f t="shared" si="20"/>
        <v>1.3919885550786839</v>
      </c>
      <c r="F326" s="37">
        <v>0</v>
      </c>
      <c r="G326" s="37">
        <v>0</v>
      </c>
      <c r="H326" s="46">
        <v>-14.810000000000011</v>
      </c>
      <c r="I326" s="105">
        <f t="shared" si="18"/>
        <v>0</v>
      </c>
    </row>
    <row r="327" spans="1:9" x14ac:dyDescent="0.25">
      <c r="A327" s="11">
        <f t="shared" si="17"/>
        <v>319</v>
      </c>
      <c r="B327" s="7" t="s">
        <v>750</v>
      </c>
      <c r="C327" s="44">
        <v>43405</v>
      </c>
      <c r="D327" s="44">
        <v>43556</v>
      </c>
      <c r="E327" s="23">
        <f t="shared" si="20"/>
        <v>3.4172185430463577</v>
      </c>
      <c r="F327" s="37">
        <v>0</v>
      </c>
      <c r="G327" s="37">
        <v>0</v>
      </c>
      <c r="H327" s="46">
        <v>-56.22</v>
      </c>
      <c r="I327" s="105">
        <f t="shared" si="18"/>
        <v>0</v>
      </c>
    </row>
    <row r="328" spans="1:9" x14ac:dyDescent="0.25">
      <c r="A328" s="11">
        <f t="shared" si="17"/>
        <v>320</v>
      </c>
      <c r="B328" s="7" t="s">
        <v>151</v>
      </c>
      <c r="C328" s="44">
        <v>43101</v>
      </c>
      <c r="D328" s="44">
        <v>43617</v>
      </c>
      <c r="E328" s="23">
        <f t="shared" si="20"/>
        <v>1.5891472868217054</v>
      </c>
      <c r="F328" s="37">
        <v>0</v>
      </c>
      <c r="G328" s="37">
        <v>0</v>
      </c>
      <c r="H328" s="46">
        <v>-56.45999999999998</v>
      </c>
      <c r="I328" s="105">
        <f t="shared" si="18"/>
        <v>0</v>
      </c>
    </row>
    <row r="329" spans="1:9" x14ac:dyDescent="0.25">
      <c r="A329" s="11">
        <f t="shared" si="17"/>
        <v>321</v>
      </c>
      <c r="B329" s="7" t="s">
        <v>751</v>
      </c>
      <c r="C329" s="44">
        <v>43374</v>
      </c>
      <c r="D329" s="44">
        <v>43556</v>
      </c>
      <c r="E329" s="23">
        <f t="shared" si="20"/>
        <v>3.0054945054945055</v>
      </c>
      <c r="F329" s="37">
        <v>0</v>
      </c>
      <c r="G329" s="37">
        <v>0</v>
      </c>
      <c r="H329" s="46">
        <v>-65.03</v>
      </c>
      <c r="I329" s="105">
        <f t="shared" si="18"/>
        <v>0</v>
      </c>
    </row>
    <row r="330" spans="1:9" x14ac:dyDescent="0.25">
      <c r="A330" s="11">
        <f t="shared" si="17"/>
        <v>322</v>
      </c>
      <c r="B330" s="7" t="s">
        <v>117</v>
      </c>
      <c r="C330" s="44">
        <v>43160</v>
      </c>
      <c r="D330" s="44">
        <v>43647</v>
      </c>
      <c r="E330" s="23">
        <f t="shared" si="20"/>
        <v>1.5626283367556468</v>
      </c>
      <c r="F330" s="37">
        <v>0</v>
      </c>
      <c r="G330" s="37">
        <v>0</v>
      </c>
      <c r="H330" s="46">
        <v>-123.65999999999998</v>
      </c>
      <c r="I330" s="105">
        <f t="shared" si="18"/>
        <v>0</v>
      </c>
    </row>
    <row r="331" spans="1:9" x14ac:dyDescent="0.25">
      <c r="A331" s="11">
        <f t="shared" ref="A331:A394" si="21">A330+1</f>
        <v>323</v>
      </c>
      <c r="B331" s="7" t="s">
        <v>752</v>
      </c>
      <c r="C331" s="44">
        <v>43405</v>
      </c>
      <c r="D331" s="44" t="s">
        <v>815</v>
      </c>
      <c r="E331" s="51" t="s">
        <v>815</v>
      </c>
      <c r="F331" s="37">
        <v>21256.207000000002</v>
      </c>
      <c r="G331" s="37">
        <v>19074.915000000001</v>
      </c>
      <c r="H331" s="46">
        <v>-153.38999999999999</v>
      </c>
      <c r="I331" s="105">
        <f t="shared" si="18"/>
        <v>-8.0414512987344883E-3</v>
      </c>
    </row>
    <row r="332" spans="1:9" x14ac:dyDescent="0.25">
      <c r="A332" s="11">
        <f t="shared" si="21"/>
        <v>324</v>
      </c>
      <c r="B332" s="7" t="s">
        <v>167</v>
      </c>
      <c r="C332" s="44">
        <v>43282</v>
      </c>
      <c r="D332" s="44">
        <v>43556</v>
      </c>
      <c r="E332" s="23">
        <f>($C$639-C332)/(D332-C332)</f>
        <v>2.332116788321168</v>
      </c>
      <c r="F332" s="37">
        <v>0</v>
      </c>
      <c r="G332" s="37">
        <v>0</v>
      </c>
      <c r="H332" s="46">
        <v>-167.93</v>
      </c>
      <c r="I332" s="105">
        <f t="shared" si="18"/>
        <v>0</v>
      </c>
    </row>
    <row r="333" spans="1:9" x14ac:dyDescent="0.25">
      <c r="A333" s="11">
        <f t="shared" si="21"/>
        <v>325</v>
      </c>
      <c r="B333" s="7" t="s">
        <v>713</v>
      </c>
      <c r="C333" s="44">
        <v>43435</v>
      </c>
      <c r="D333" s="44">
        <v>43647</v>
      </c>
      <c r="E333" s="23">
        <f>($C$639-C333)/(D333-C333)</f>
        <v>2.2924528301886791</v>
      </c>
      <c r="F333" s="37">
        <v>0</v>
      </c>
      <c r="G333" s="37">
        <v>0</v>
      </c>
      <c r="H333" s="46">
        <v>-177.59000000000003</v>
      </c>
      <c r="I333" s="105">
        <f t="shared" si="18"/>
        <v>0</v>
      </c>
    </row>
    <row r="334" spans="1:9" x14ac:dyDescent="0.25">
      <c r="A334" s="11">
        <f t="shared" si="21"/>
        <v>326</v>
      </c>
      <c r="B334" s="7" t="s">
        <v>454</v>
      </c>
      <c r="C334" s="44">
        <v>43191</v>
      </c>
      <c r="D334" s="44">
        <v>43556</v>
      </c>
      <c r="E334" s="23">
        <f>($C$639-C334)/(D334-C334)</f>
        <v>2</v>
      </c>
      <c r="F334" s="37">
        <v>0</v>
      </c>
      <c r="G334" s="37">
        <v>0</v>
      </c>
      <c r="H334" s="46">
        <v>-201.52</v>
      </c>
      <c r="I334" s="105">
        <f t="shared" si="18"/>
        <v>0</v>
      </c>
    </row>
    <row r="335" spans="1:9" x14ac:dyDescent="0.25">
      <c r="A335" s="11">
        <f t="shared" si="21"/>
        <v>327</v>
      </c>
      <c r="B335" s="7" t="s">
        <v>154</v>
      </c>
      <c r="C335" s="44">
        <v>43405</v>
      </c>
      <c r="D335" s="44" t="s">
        <v>815</v>
      </c>
      <c r="E335" s="51" t="s">
        <v>815</v>
      </c>
      <c r="F335" s="37">
        <v>0</v>
      </c>
      <c r="G335" s="37">
        <v>0</v>
      </c>
      <c r="H335" s="46">
        <v>-259.74</v>
      </c>
      <c r="I335" s="105">
        <f t="shared" si="18"/>
        <v>0</v>
      </c>
    </row>
    <row r="336" spans="1:9" x14ac:dyDescent="0.25">
      <c r="A336" s="11">
        <f t="shared" si="21"/>
        <v>328</v>
      </c>
      <c r="B336" s="7" t="s">
        <v>725</v>
      </c>
      <c r="C336" s="44">
        <v>43374</v>
      </c>
      <c r="D336" s="44">
        <v>43739</v>
      </c>
      <c r="E336" s="23">
        <f>($C$639-C336)/(D336-C336)</f>
        <v>1.4986301369863013</v>
      </c>
      <c r="F336" s="37">
        <v>0</v>
      </c>
      <c r="G336" s="37">
        <v>0</v>
      </c>
      <c r="H336" s="46">
        <v>-263.98000000000013</v>
      </c>
      <c r="I336" s="105">
        <f t="shared" si="18"/>
        <v>0</v>
      </c>
    </row>
    <row r="337" spans="1:10" x14ac:dyDescent="0.25">
      <c r="A337" s="11">
        <f t="shared" si="21"/>
        <v>329</v>
      </c>
      <c r="B337" s="7" t="s">
        <v>155</v>
      </c>
      <c r="C337" s="44">
        <v>43405</v>
      </c>
      <c r="D337" s="44" t="s">
        <v>815</v>
      </c>
      <c r="E337" s="51" t="s">
        <v>815</v>
      </c>
      <c r="F337" s="37">
        <v>0</v>
      </c>
      <c r="G337" s="37">
        <v>0</v>
      </c>
      <c r="H337" s="46">
        <v>-346.31</v>
      </c>
      <c r="I337" s="105">
        <f t="shared" si="18"/>
        <v>0</v>
      </c>
    </row>
    <row r="338" spans="1:10" x14ac:dyDescent="0.25">
      <c r="A338" s="11">
        <f t="shared" si="21"/>
        <v>330</v>
      </c>
      <c r="B338" s="7" t="s">
        <v>649</v>
      </c>
      <c r="C338" s="44">
        <v>43282</v>
      </c>
      <c r="D338" s="44" t="s">
        <v>815</v>
      </c>
      <c r="E338" s="51" t="s">
        <v>815</v>
      </c>
      <c r="F338" s="37">
        <v>21256.207000000002</v>
      </c>
      <c r="G338" s="37">
        <v>19074.915000000001</v>
      </c>
      <c r="H338" s="46">
        <v>-361.57000000000005</v>
      </c>
      <c r="I338" s="105">
        <f t="shared" si="18"/>
        <v>-1.8955261399592083E-2</v>
      </c>
    </row>
    <row r="339" spans="1:10" x14ac:dyDescent="0.25">
      <c r="A339" s="11">
        <f t="shared" si="21"/>
        <v>331</v>
      </c>
      <c r="B339" s="7" t="s">
        <v>46</v>
      </c>
      <c r="C339" s="44">
        <v>43132</v>
      </c>
      <c r="D339" s="44" t="s">
        <v>815</v>
      </c>
      <c r="E339" s="51" t="s">
        <v>815</v>
      </c>
      <c r="F339" s="37">
        <v>114122.505</v>
      </c>
      <c r="G339" s="37">
        <v>104497.205</v>
      </c>
      <c r="H339" s="46">
        <v>-386.13999999999993</v>
      </c>
      <c r="I339" s="105">
        <f t="shared" si="18"/>
        <v>-3.695218451058092E-3</v>
      </c>
    </row>
    <row r="340" spans="1:10" x14ac:dyDescent="0.25">
      <c r="A340" s="11">
        <f t="shared" si="21"/>
        <v>332</v>
      </c>
      <c r="B340" s="7" t="s">
        <v>35</v>
      </c>
      <c r="C340" s="44">
        <v>43160</v>
      </c>
      <c r="D340" s="44">
        <v>43647</v>
      </c>
      <c r="E340" s="23">
        <f t="shared" ref="E340:E345" si="22">($C$639-C340)/(D340-C340)</f>
        <v>1.5626283367556468</v>
      </c>
      <c r="F340" s="37">
        <v>0</v>
      </c>
      <c r="G340" s="37">
        <v>0</v>
      </c>
      <c r="H340" s="46">
        <v>-521.66999999999996</v>
      </c>
      <c r="I340" s="105">
        <f t="shared" si="18"/>
        <v>0</v>
      </c>
    </row>
    <row r="341" spans="1:10" x14ac:dyDescent="0.25">
      <c r="A341" s="11">
        <f t="shared" si="21"/>
        <v>333</v>
      </c>
      <c r="B341" s="7" t="s">
        <v>170</v>
      </c>
      <c r="C341" s="44">
        <v>43344</v>
      </c>
      <c r="D341" s="44">
        <v>43556</v>
      </c>
      <c r="E341" s="23">
        <f t="shared" si="22"/>
        <v>2.7216981132075473</v>
      </c>
      <c r="F341" s="37">
        <v>0</v>
      </c>
      <c r="G341" s="37">
        <v>0</v>
      </c>
      <c r="H341" s="46">
        <v>-592.22</v>
      </c>
      <c r="I341" s="105">
        <f t="shared" si="18"/>
        <v>0</v>
      </c>
    </row>
    <row r="342" spans="1:10" x14ac:dyDescent="0.25">
      <c r="A342" s="11">
        <f t="shared" si="21"/>
        <v>334</v>
      </c>
      <c r="B342" s="7" t="s">
        <v>115</v>
      </c>
      <c r="C342" s="44">
        <v>43101</v>
      </c>
      <c r="D342" s="44">
        <v>43862</v>
      </c>
      <c r="E342" s="23">
        <f t="shared" si="22"/>
        <v>1.0775295663600526</v>
      </c>
      <c r="F342" s="37">
        <v>0</v>
      </c>
      <c r="G342" s="37">
        <v>0</v>
      </c>
      <c r="H342" s="46">
        <v>-1334.880000000001</v>
      </c>
      <c r="I342" s="105">
        <f t="shared" si="18"/>
        <v>0</v>
      </c>
    </row>
    <row r="343" spans="1:10" x14ac:dyDescent="0.25">
      <c r="A343" s="11">
        <f t="shared" si="21"/>
        <v>335</v>
      </c>
      <c r="B343" s="7" t="s">
        <v>705</v>
      </c>
      <c r="C343" s="44">
        <v>43374</v>
      </c>
      <c r="D343" s="44">
        <v>43617</v>
      </c>
      <c r="E343" s="23">
        <f t="shared" si="22"/>
        <v>2.2510288065843622</v>
      </c>
      <c r="F343" s="37">
        <v>0</v>
      </c>
      <c r="G343" s="37">
        <v>0</v>
      </c>
      <c r="H343" s="46">
        <v>-1844.8500000000001</v>
      </c>
      <c r="I343" s="105">
        <f t="shared" si="18"/>
        <v>0</v>
      </c>
    </row>
    <row r="344" spans="1:10" x14ac:dyDescent="0.25">
      <c r="A344" s="11">
        <f t="shared" si="21"/>
        <v>336</v>
      </c>
      <c r="B344" s="7" t="s">
        <v>33</v>
      </c>
      <c r="C344" s="44">
        <v>43160</v>
      </c>
      <c r="D344" s="44">
        <v>43617</v>
      </c>
      <c r="E344" s="23">
        <f t="shared" si="22"/>
        <v>1.6652078774617067</v>
      </c>
      <c r="F344" s="37">
        <v>0</v>
      </c>
      <c r="G344" s="37">
        <v>0</v>
      </c>
      <c r="H344" s="46">
        <v>-3432.9</v>
      </c>
      <c r="I344" s="105">
        <f t="shared" si="18"/>
        <v>0</v>
      </c>
    </row>
    <row r="345" spans="1:10" x14ac:dyDescent="0.25">
      <c r="A345" s="11">
        <f t="shared" si="21"/>
        <v>337</v>
      </c>
      <c r="B345" s="7" t="s">
        <v>648</v>
      </c>
      <c r="C345" s="44">
        <v>43282</v>
      </c>
      <c r="D345" s="44">
        <v>43678</v>
      </c>
      <c r="E345" s="23">
        <f t="shared" si="22"/>
        <v>1.6136363636363635</v>
      </c>
      <c r="F345" s="37">
        <v>0</v>
      </c>
      <c r="G345" s="37">
        <v>0</v>
      </c>
      <c r="H345" s="46">
        <v>-3797.8099999999995</v>
      </c>
      <c r="I345" s="105">
        <f t="shared" si="18"/>
        <v>0</v>
      </c>
    </row>
    <row r="346" spans="1:10" x14ac:dyDescent="0.25">
      <c r="A346" s="11">
        <f t="shared" si="21"/>
        <v>338</v>
      </c>
      <c r="B346" s="8" t="s">
        <v>44</v>
      </c>
      <c r="C346" s="44">
        <v>43101</v>
      </c>
      <c r="D346" s="44" t="s">
        <v>815</v>
      </c>
      <c r="E346" s="51" t="s">
        <v>815</v>
      </c>
      <c r="F346" s="37">
        <v>0</v>
      </c>
      <c r="G346" s="37">
        <v>0</v>
      </c>
      <c r="H346" s="46">
        <v>-3852.6699999999996</v>
      </c>
      <c r="I346" s="105">
        <f t="shared" si="18"/>
        <v>0</v>
      </c>
    </row>
    <row r="347" spans="1:10" s="8" customFormat="1" x14ac:dyDescent="0.25">
      <c r="A347" s="11">
        <f t="shared" si="21"/>
        <v>339</v>
      </c>
      <c r="B347" s="12" t="s">
        <v>871</v>
      </c>
      <c r="C347" s="49" t="s">
        <v>873</v>
      </c>
      <c r="D347" s="49" t="s">
        <v>873</v>
      </c>
      <c r="E347" s="48" t="s">
        <v>873</v>
      </c>
      <c r="F347" s="42">
        <v>13233965</v>
      </c>
      <c r="G347" s="42">
        <v>9575339</v>
      </c>
      <c r="H347" s="41">
        <v>0</v>
      </c>
      <c r="I347" s="48" t="s">
        <v>873</v>
      </c>
      <c r="J347" s="94"/>
    </row>
    <row r="348" spans="1:10" x14ac:dyDescent="0.25">
      <c r="A348" s="11">
        <f t="shared" si="21"/>
        <v>340</v>
      </c>
      <c r="B348" s="1" t="s">
        <v>796</v>
      </c>
      <c r="C348" s="15"/>
      <c r="D348" s="15"/>
      <c r="E348" s="27"/>
      <c r="F348" s="47">
        <f>SUM(F183:F347)</f>
        <v>27658145.671999998</v>
      </c>
      <c r="G348" s="47">
        <f t="shared" ref="G348:H348" si="23">SUM(G183:G347)</f>
        <v>24531524.859999999</v>
      </c>
      <c r="H348" s="47">
        <f t="shared" si="23"/>
        <v>27785373.51899999</v>
      </c>
      <c r="I348" s="107">
        <f t="shared" si="18"/>
        <v>1.1326394782863893</v>
      </c>
    </row>
    <row r="349" spans="1:10" x14ac:dyDescent="0.25">
      <c r="A349" s="11">
        <f t="shared" si="21"/>
        <v>341</v>
      </c>
      <c r="B349" s="2" t="s">
        <v>803</v>
      </c>
      <c r="C349" s="15"/>
      <c r="D349" s="15"/>
      <c r="E349" s="27"/>
      <c r="F349" s="60"/>
      <c r="G349" s="60"/>
      <c r="H349" s="60"/>
      <c r="I349" s="27"/>
    </row>
    <row r="350" spans="1:10" x14ac:dyDescent="0.25">
      <c r="A350" s="11">
        <f t="shared" si="21"/>
        <v>342</v>
      </c>
      <c r="B350" s="10" t="s">
        <v>271</v>
      </c>
      <c r="C350" s="44" t="s">
        <v>859</v>
      </c>
      <c r="D350" s="44">
        <v>44183</v>
      </c>
      <c r="E350" s="23">
        <f>($C$639-C350)/(D350-C350)</f>
        <v>0.78785425101214579</v>
      </c>
      <c r="F350" s="37">
        <v>4187641.7360000005</v>
      </c>
      <c r="G350" s="37">
        <v>4187641.7360000005</v>
      </c>
      <c r="H350" s="46">
        <v>9042728.8299999945</v>
      </c>
      <c r="I350" s="105">
        <f t="shared" ref="I350:I413" si="24">IF(G350=0,0,H350/G350)</f>
        <v>2.1593845414859993</v>
      </c>
    </row>
    <row r="351" spans="1:10" x14ac:dyDescent="0.25">
      <c r="A351" s="11">
        <f t="shared" si="21"/>
        <v>343</v>
      </c>
      <c r="B351" s="7" t="s">
        <v>200</v>
      </c>
      <c r="C351" s="44" t="s">
        <v>849</v>
      </c>
      <c r="D351" s="44">
        <v>43753</v>
      </c>
      <c r="E351" s="23">
        <f>($C$639-C351)/(D351-C351)</f>
        <v>1.1872909698996656</v>
      </c>
      <c r="F351" s="37">
        <v>9609276.5769999996</v>
      </c>
      <c r="G351" s="37">
        <v>9609276.5769999996</v>
      </c>
      <c r="H351" s="46">
        <v>4676180.29</v>
      </c>
      <c r="I351" s="105">
        <f t="shared" si="24"/>
        <v>0.48663187624264387</v>
      </c>
    </row>
    <row r="352" spans="1:10" x14ac:dyDescent="0.25">
      <c r="A352" s="11">
        <f t="shared" si="21"/>
        <v>344</v>
      </c>
      <c r="B352" s="7" t="s">
        <v>368</v>
      </c>
      <c r="C352" s="44" t="s">
        <v>853</v>
      </c>
      <c r="D352" s="44">
        <v>43796</v>
      </c>
      <c r="E352" s="23">
        <f>($C$639-C352)/(D352-C352)</f>
        <v>1.1653439153439153</v>
      </c>
      <c r="F352" s="37">
        <v>6614454.3369999994</v>
      </c>
      <c r="G352" s="37">
        <v>6614454.3369999994</v>
      </c>
      <c r="H352" s="46">
        <v>4624747.3800000008</v>
      </c>
      <c r="I352" s="105">
        <f t="shared" si="24"/>
        <v>0.69918804248599065</v>
      </c>
    </row>
    <row r="353" spans="1:9" x14ac:dyDescent="0.25">
      <c r="A353" s="11">
        <f t="shared" si="21"/>
        <v>345</v>
      </c>
      <c r="B353" s="7" t="s">
        <v>338</v>
      </c>
      <c r="C353" s="44" t="s">
        <v>848</v>
      </c>
      <c r="D353" s="44">
        <v>43763</v>
      </c>
      <c r="E353" s="23">
        <f>($C$639-C353)/(D353-C353)</f>
        <v>1.2762237762237763</v>
      </c>
      <c r="F353" s="37">
        <v>0</v>
      </c>
      <c r="G353" s="37">
        <v>0</v>
      </c>
      <c r="H353" s="46">
        <v>3168765.6400000015</v>
      </c>
      <c r="I353" s="105">
        <f t="shared" si="24"/>
        <v>0</v>
      </c>
    </row>
    <row r="354" spans="1:9" x14ac:dyDescent="0.25">
      <c r="A354" s="11">
        <f t="shared" si="21"/>
        <v>346</v>
      </c>
      <c r="B354" s="7" t="s">
        <v>140</v>
      </c>
      <c r="C354" s="44" t="s">
        <v>849</v>
      </c>
      <c r="D354" s="44">
        <v>43962</v>
      </c>
      <c r="E354" s="23">
        <f>($C$639-C354)/(D354-C354)</f>
        <v>0.96292947558770348</v>
      </c>
      <c r="F354" s="37">
        <v>2061336.4569999999</v>
      </c>
      <c r="G354" s="37">
        <v>2061336.4569999999</v>
      </c>
      <c r="H354" s="46">
        <v>2982645.6540000029</v>
      </c>
      <c r="I354" s="105">
        <f t="shared" si="24"/>
        <v>1.4469475101317741</v>
      </c>
    </row>
    <row r="355" spans="1:9" x14ac:dyDescent="0.25">
      <c r="A355" s="11">
        <f t="shared" si="21"/>
        <v>347</v>
      </c>
      <c r="B355" s="7" t="s">
        <v>431</v>
      </c>
      <c r="C355" s="44" t="s">
        <v>815</v>
      </c>
      <c r="D355" s="44" t="s">
        <v>815</v>
      </c>
      <c r="E355" s="51" t="s">
        <v>815</v>
      </c>
      <c r="F355" s="37">
        <v>142133.13099999999</v>
      </c>
      <c r="G355" s="37">
        <v>142133.13099999999</v>
      </c>
      <c r="H355" s="46">
        <v>2514751.4099999997</v>
      </c>
      <c r="I355" s="105">
        <f t="shared" si="24"/>
        <v>17.692929103208172</v>
      </c>
    </row>
    <row r="356" spans="1:9" x14ac:dyDescent="0.25">
      <c r="A356" s="11">
        <f t="shared" si="21"/>
        <v>348</v>
      </c>
      <c r="B356" s="7" t="s">
        <v>8</v>
      </c>
      <c r="C356" s="44" t="s">
        <v>835</v>
      </c>
      <c r="D356" s="44" t="s">
        <v>815</v>
      </c>
      <c r="E356" s="51" t="s">
        <v>815</v>
      </c>
      <c r="F356" s="37">
        <v>411557.842</v>
      </c>
      <c r="G356" s="37">
        <v>411557.842</v>
      </c>
      <c r="H356" s="46">
        <v>2457731.5099999988</v>
      </c>
      <c r="I356" s="105">
        <f t="shared" si="24"/>
        <v>5.9717766476188272</v>
      </c>
    </row>
    <row r="357" spans="1:9" x14ac:dyDescent="0.25">
      <c r="A357" s="11">
        <f t="shared" si="21"/>
        <v>349</v>
      </c>
      <c r="B357" s="7" t="s">
        <v>70</v>
      </c>
      <c r="C357" s="44" t="s">
        <v>869</v>
      </c>
      <c r="D357" s="44">
        <v>44515</v>
      </c>
      <c r="E357" s="23">
        <f t="shared" ref="E357:E363" si="25">($C$639-C357)/(D357-C357)</f>
        <v>0.61328125</v>
      </c>
      <c r="F357" s="37">
        <v>4855797.2760000005</v>
      </c>
      <c r="G357" s="37">
        <v>4855797.2760000005</v>
      </c>
      <c r="H357" s="46">
        <v>2364614.4699999993</v>
      </c>
      <c r="I357" s="105">
        <f t="shared" si="24"/>
        <v>0.48696729611988004</v>
      </c>
    </row>
    <row r="358" spans="1:9" x14ac:dyDescent="0.25">
      <c r="A358" s="11">
        <f t="shared" si="21"/>
        <v>350</v>
      </c>
      <c r="B358" s="7" t="s">
        <v>63</v>
      </c>
      <c r="C358" s="44" t="s">
        <v>855</v>
      </c>
      <c r="D358" s="44">
        <v>43783</v>
      </c>
      <c r="E358" s="23">
        <f t="shared" si="25"/>
        <v>1.1593533487297922</v>
      </c>
      <c r="F358" s="37">
        <v>1876865.5339999998</v>
      </c>
      <c r="G358" s="37">
        <v>1876865.5339999998</v>
      </c>
      <c r="H358" s="46">
        <v>2305034.4600000004</v>
      </c>
      <c r="I358" s="105">
        <f t="shared" si="24"/>
        <v>1.2281297824716733</v>
      </c>
    </row>
    <row r="359" spans="1:9" x14ac:dyDescent="0.25">
      <c r="A359" s="11">
        <f t="shared" si="21"/>
        <v>351</v>
      </c>
      <c r="B359" s="7" t="s">
        <v>142</v>
      </c>
      <c r="C359" s="44" t="s">
        <v>849</v>
      </c>
      <c r="D359" s="44">
        <v>44120</v>
      </c>
      <c r="E359" s="23">
        <f t="shared" si="25"/>
        <v>0.84256329113924056</v>
      </c>
      <c r="F359" s="37">
        <v>0</v>
      </c>
      <c r="G359" s="37">
        <v>0</v>
      </c>
      <c r="H359" s="46">
        <v>1511901.870000001</v>
      </c>
      <c r="I359" s="105">
        <f t="shared" si="24"/>
        <v>0</v>
      </c>
    </row>
    <row r="360" spans="1:9" x14ac:dyDescent="0.25">
      <c r="A360" s="11">
        <f t="shared" si="21"/>
        <v>352</v>
      </c>
      <c r="B360" s="7" t="s">
        <v>191</v>
      </c>
      <c r="C360" s="44" t="s">
        <v>856</v>
      </c>
      <c r="D360" s="44">
        <v>43858</v>
      </c>
      <c r="E360" s="23">
        <f t="shared" si="25"/>
        <v>1.2316176470588236</v>
      </c>
      <c r="F360" s="37">
        <v>0</v>
      </c>
      <c r="G360" s="37">
        <v>0</v>
      </c>
      <c r="H360" s="46">
        <v>1375374.4600000002</v>
      </c>
      <c r="I360" s="105">
        <f t="shared" si="24"/>
        <v>0</v>
      </c>
    </row>
    <row r="361" spans="1:9" x14ac:dyDescent="0.25">
      <c r="A361" s="11">
        <f t="shared" si="21"/>
        <v>353</v>
      </c>
      <c r="B361" s="7" t="s">
        <v>433</v>
      </c>
      <c r="C361" s="44" t="s">
        <v>856</v>
      </c>
      <c r="D361" s="44">
        <v>43782</v>
      </c>
      <c r="E361" s="23">
        <f t="shared" si="25"/>
        <v>1.7091836734693877</v>
      </c>
      <c r="F361" s="37">
        <v>0</v>
      </c>
      <c r="G361" s="37">
        <v>0</v>
      </c>
      <c r="H361" s="46">
        <v>1366065.88</v>
      </c>
      <c r="I361" s="105">
        <f t="shared" si="24"/>
        <v>0</v>
      </c>
    </row>
    <row r="362" spans="1:9" x14ac:dyDescent="0.25">
      <c r="A362" s="11">
        <f t="shared" si="21"/>
        <v>354</v>
      </c>
      <c r="B362" s="7" t="s">
        <v>141</v>
      </c>
      <c r="C362" s="44" t="s">
        <v>849</v>
      </c>
      <c r="D362" s="44">
        <v>43669</v>
      </c>
      <c r="E362" s="23">
        <f t="shared" si="25"/>
        <v>1.3099630996309963</v>
      </c>
      <c r="F362" s="37">
        <v>885638.08100000001</v>
      </c>
      <c r="G362" s="37">
        <v>885638.08100000001</v>
      </c>
      <c r="H362" s="46">
        <v>1254530.2799999984</v>
      </c>
      <c r="I362" s="105">
        <f t="shared" si="24"/>
        <v>1.4165270293972356</v>
      </c>
    </row>
    <row r="363" spans="1:9" x14ac:dyDescent="0.25">
      <c r="A363" s="11">
        <f t="shared" si="21"/>
        <v>355</v>
      </c>
      <c r="B363" s="7" t="s">
        <v>304</v>
      </c>
      <c r="C363" s="44" t="s">
        <v>847</v>
      </c>
      <c r="D363" s="44">
        <v>43818</v>
      </c>
      <c r="E363" s="23">
        <f t="shared" si="25"/>
        <v>1.1006842619745845</v>
      </c>
      <c r="F363" s="37">
        <v>429782.81199999992</v>
      </c>
      <c r="G363" s="37">
        <v>429782.81199999992</v>
      </c>
      <c r="H363" s="46">
        <v>1178884.2299999997</v>
      </c>
      <c r="I363" s="105">
        <f t="shared" si="24"/>
        <v>2.7429766781832123</v>
      </c>
    </row>
    <row r="364" spans="1:9" x14ac:dyDescent="0.25">
      <c r="A364" s="11">
        <f t="shared" si="21"/>
        <v>356</v>
      </c>
      <c r="B364" s="7" t="s">
        <v>497</v>
      </c>
      <c r="C364" s="44" t="s">
        <v>870</v>
      </c>
      <c r="D364" s="44">
        <v>43123</v>
      </c>
      <c r="E364" s="39" t="s">
        <v>872</v>
      </c>
      <c r="F364" s="37">
        <v>0</v>
      </c>
      <c r="G364" s="37">
        <v>0</v>
      </c>
      <c r="H364" s="46">
        <v>1097326.5799999991</v>
      </c>
      <c r="I364" s="105">
        <f t="shared" si="24"/>
        <v>0</v>
      </c>
    </row>
    <row r="365" spans="1:9" x14ac:dyDescent="0.25">
      <c r="A365" s="11">
        <f t="shared" si="21"/>
        <v>357</v>
      </c>
      <c r="B365" s="7" t="s">
        <v>436</v>
      </c>
      <c r="C365" s="44" t="s">
        <v>842</v>
      </c>
      <c r="D365" s="44">
        <v>43825</v>
      </c>
      <c r="E365" s="23">
        <f>($C$639-C365)/(D365-C365)</f>
        <v>1.32</v>
      </c>
      <c r="F365" s="37">
        <v>0</v>
      </c>
      <c r="G365" s="37">
        <v>0</v>
      </c>
      <c r="H365" s="46">
        <v>1014843.5500000002</v>
      </c>
      <c r="I365" s="105">
        <f t="shared" si="24"/>
        <v>0</v>
      </c>
    </row>
    <row r="366" spans="1:9" x14ac:dyDescent="0.25">
      <c r="A366" s="11">
        <f t="shared" si="21"/>
        <v>358</v>
      </c>
      <c r="B366" s="7" t="s">
        <v>193</v>
      </c>
      <c r="C366" s="44" t="s">
        <v>855</v>
      </c>
      <c r="D366" s="44">
        <v>43962</v>
      </c>
      <c r="E366" s="23">
        <f>($C$639-C366)/(D366-C366)</f>
        <v>0.96076555023923449</v>
      </c>
      <c r="F366" s="37">
        <v>675798.84299999988</v>
      </c>
      <c r="G366" s="37">
        <v>675798.84299999988</v>
      </c>
      <c r="H366" s="46">
        <v>956566.02999999991</v>
      </c>
      <c r="I366" s="105">
        <f t="shared" si="24"/>
        <v>1.4154597035911174</v>
      </c>
    </row>
    <row r="367" spans="1:9" x14ac:dyDescent="0.25">
      <c r="A367" s="11">
        <f t="shared" si="21"/>
        <v>359</v>
      </c>
      <c r="B367" s="7" t="s">
        <v>291</v>
      </c>
      <c r="C367" s="44" t="s">
        <v>827</v>
      </c>
      <c r="D367" s="44">
        <v>44000</v>
      </c>
      <c r="E367" s="23">
        <f>($C$639-C367)/(D367-C367)</f>
        <v>0.94300144300144295</v>
      </c>
      <c r="F367" s="37">
        <v>248952.03700000001</v>
      </c>
      <c r="G367" s="37">
        <v>248952.03700000001</v>
      </c>
      <c r="H367" s="46">
        <v>846778.54000000015</v>
      </c>
      <c r="I367" s="105">
        <f t="shared" si="24"/>
        <v>3.4013722088966083</v>
      </c>
    </row>
    <row r="368" spans="1:9" x14ac:dyDescent="0.25">
      <c r="A368" s="11">
        <f t="shared" si="21"/>
        <v>360</v>
      </c>
      <c r="B368" s="7" t="s">
        <v>53</v>
      </c>
      <c r="C368" s="44" t="s">
        <v>870</v>
      </c>
      <c r="D368" s="44">
        <v>43783</v>
      </c>
      <c r="E368" s="39" t="s">
        <v>872</v>
      </c>
      <c r="F368" s="37">
        <v>1093822.8169999998</v>
      </c>
      <c r="G368" s="37">
        <v>1093822.8169999998</v>
      </c>
      <c r="H368" s="46">
        <v>846608.9099999998</v>
      </c>
      <c r="I368" s="105">
        <f t="shared" si="24"/>
        <v>0.77399090313545726</v>
      </c>
    </row>
    <row r="369" spans="1:9" x14ac:dyDescent="0.25">
      <c r="A369" s="11">
        <f t="shared" si="21"/>
        <v>361</v>
      </c>
      <c r="B369" s="7" t="s">
        <v>139</v>
      </c>
      <c r="C369" s="44" t="s">
        <v>870</v>
      </c>
      <c r="D369" s="44">
        <v>44819</v>
      </c>
      <c r="E369" s="39" t="s">
        <v>872</v>
      </c>
      <c r="F369" s="37">
        <v>948843.80900000012</v>
      </c>
      <c r="G369" s="37">
        <v>948843.80900000012</v>
      </c>
      <c r="H369" s="46">
        <v>721608.33000000077</v>
      </c>
      <c r="I369" s="105">
        <f t="shared" si="24"/>
        <v>0.76051329328956041</v>
      </c>
    </row>
    <row r="370" spans="1:9" x14ac:dyDescent="0.25">
      <c r="A370" s="11">
        <f t="shared" si="21"/>
        <v>362</v>
      </c>
      <c r="B370" s="7" t="s">
        <v>608</v>
      </c>
      <c r="C370" s="44" t="s">
        <v>845</v>
      </c>
      <c r="D370" s="44">
        <v>44515</v>
      </c>
      <c r="E370" s="23">
        <f>($C$639-C370)/(D370-C370)</f>
        <v>0.58892733564013844</v>
      </c>
      <c r="F370" s="37">
        <v>58997.877</v>
      </c>
      <c r="G370" s="37">
        <v>58997.877</v>
      </c>
      <c r="H370" s="46">
        <v>631409.45000000019</v>
      </c>
      <c r="I370" s="105">
        <f t="shared" si="24"/>
        <v>10.702240183998489</v>
      </c>
    </row>
    <row r="371" spans="1:9" x14ac:dyDescent="0.25">
      <c r="A371" s="11">
        <f t="shared" si="21"/>
        <v>363</v>
      </c>
      <c r="B371" s="7" t="s">
        <v>435</v>
      </c>
      <c r="C371" s="44" t="s">
        <v>841</v>
      </c>
      <c r="D371" s="44">
        <v>43682</v>
      </c>
      <c r="E371" s="23">
        <f>($C$639-C371)/(D371-C371)</f>
        <v>2.291891891891892</v>
      </c>
      <c r="F371" s="37">
        <v>0</v>
      </c>
      <c r="G371" s="37">
        <v>0</v>
      </c>
      <c r="H371" s="46">
        <v>612050.73999999987</v>
      </c>
      <c r="I371" s="105">
        <f t="shared" si="24"/>
        <v>0</v>
      </c>
    </row>
    <row r="372" spans="1:9" x14ac:dyDescent="0.25">
      <c r="A372" s="11">
        <f t="shared" si="21"/>
        <v>364</v>
      </c>
      <c r="B372" s="7" t="s">
        <v>367</v>
      </c>
      <c r="C372" s="44" t="s">
        <v>815</v>
      </c>
      <c r="D372" s="44" t="s">
        <v>815</v>
      </c>
      <c r="E372" s="39" t="s">
        <v>815</v>
      </c>
      <c r="F372" s="37">
        <v>716129.61600000004</v>
      </c>
      <c r="G372" s="37">
        <v>716129.61600000004</v>
      </c>
      <c r="H372" s="46">
        <v>608303.74000000011</v>
      </c>
      <c r="I372" s="105">
        <f t="shared" si="24"/>
        <v>0.8494324580482091</v>
      </c>
    </row>
    <row r="373" spans="1:9" x14ac:dyDescent="0.25">
      <c r="A373" s="11">
        <f t="shared" si="21"/>
        <v>365</v>
      </c>
      <c r="B373" s="7" t="s">
        <v>196</v>
      </c>
      <c r="C373" s="44" t="s">
        <v>847</v>
      </c>
      <c r="D373" s="44">
        <v>43755</v>
      </c>
      <c r="E373" s="23">
        <f>($C$639-C373)/(D373-C373)</f>
        <v>1.1729166666666666</v>
      </c>
      <c r="F373" s="37">
        <v>384340.49099999998</v>
      </c>
      <c r="G373" s="37">
        <v>384340.49099999998</v>
      </c>
      <c r="H373" s="46">
        <v>519609.89999999997</v>
      </c>
      <c r="I373" s="105">
        <f t="shared" si="24"/>
        <v>1.3519520117384665</v>
      </c>
    </row>
    <row r="374" spans="1:9" x14ac:dyDescent="0.25">
      <c r="A374" s="11">
        <f t="shared" si="21"/>
        <v>366</v>
      </c>
      <c r="B374" s="7" t="s">
        <v>787</v>
      </c>
      <c r="C374" s="44" t="s">
        <v>852</v>
      </c>
      <c r="D374" s="44">
        <v>44805</v>
      </c>
      <c r="E374" s="23">
        <f>($C$639-C374)/(D374-C374)</f>
        <v>0.41956664478003941</v>
      </c>
      <c r="F374" s="37">
        <v>0</v>
      </c>
      <c r="G374" s="37">
        <v>0</v>
      </c>
      <c r="H374" s="46">
        <v>516711.32999999996</v>
      </c>
      <c r="I374" s="105">
        <f t="shared" si="24"/>
        <v>0</v>
      </c>
    </row>
    <row r="375" spans="1:9" x14ac:dyDescent="0.25">
      <c r="A375" s="11">
        <f t="shared" si="21"/>
        <v>367</v>
      </c>
      <c r="B375" s="7" t="s">
        <v>504</v>
      </c>
      <c r="C375" s="44" t="s">
        <v>867</v>
      </c>
      <c r="D375" s="44">
        <v>43858</v>
      </c>
      <c r="E375" s="23">
        <f>($C$639-C375)/(D375-C375)</f>
        <v>1.4228187919463087</v>
      </c>
      <c r="F375" s="37">
        <v>0</v>
      </c>
      <c r="G375" s="37">
        <v>0</v>
      </c>
      <c r="H375" s="46">
        <v>487077.81</v>
      </c>
      <c r="I375" s="105">
        <f t="shared" si="24"/>
        <v>0</v>
      </c>
    </row>
    <row r="376" spans="1:9" x14ac:dyDescent="0.25">
      <c r="A376" s="11">
        <f t="shared" si="21"/>
        <v>368</v>
      </c>
      <c r="B376" s="7" t="s">
        <v>194</v>
      </c>
      <c r="C376" s="44" t="s">
        <v>826</v>
      </c>
      <c r="D376" s="44">
        <v>43830</v>
      </c>
      <c r="E376" s="23">
        <f>($C$639-C376)/(D376-C376)</f>
        <v>1.4272300469483568</v>
      </c>
      <c r="F376" s="37">
        <v>0</v>
      </c>
      <c r="G376" s="37">
        <v>0</v>
      </c>
      <c r="H376" s="46">
        <v>477020.60999999993</v>
      </c>
      <c r="I376" s="105">
        <f t="shared" si="24"/>
        <v>0</v>
      </c>
    </row>
    <row r="377" spans="1:9" x14ac:dyDescent="0.25">
      <c r="A377" s="11">
        <f t="shared" si="21"/>
        <v>369</v>
      </c>
      <c r="B377" s="7" t="s">
        <v>98</v>
      </c>
      <c r="C377" s="44" t="s">
        <v>854</v>
      </c>
      <c r="D377" s="44" t="s">
        <v>815</v>
      </c>
      <c r="E377" s="39" t="s">
        <v>815</v>
      </c>
      <c r="F377" s="37">
        <v>213368.36799999999</v>
      </c>
      <c r="G377" s="37">
        <v>213368.36799999999</v>
      </c>
      <c r="H377" s="46">
        <v>450057.86999999982</v>
      </c>
      <c r="I377" s="105">
        <f t="shared" si="24"/>
        <v>2.1092998658545294</v>
      </c>
    </row>
    <row r="378" spans="1:9" x14ac:dyDescent="0.25">
      <c r="A378" s="11">
        <f t="shared" si="21"/>
        <v>370</v>
      </c>
      <c r="B378" s="7" t="s">
        <v>405</v>
      </c>
      <c r="C378" s="44" t="s">
        <v>852</v>
      </c>
      <c r="D378" s="44">
        <v>43747</v>
      </c>
      <c r="E378" s="23">
        <f t="shared" ref="E378:E388" si="26">($C$639-C378)/(D378-C378)</f>
        <v>1.3741935483870968</v>
      </c>
      <c r="F378" s="37">
        <v>0</v>
      </c>
      <c r="G378" s="37">
        <v>0</v>
      </c>
      <c r="H378" s="46">
        <v>436754.99999999988</v>
      </c>
      <c r="I378" s="105">
        <f t="shared" si="24"/>
        <v>0</v>
      </c>
    </row>
    <row r="379" spans="1:9" x14ac:dyDescent="0.25">
      <c r="A379" s="11">
        <f t="shared" si="21"/>
        <v>371</v>
      </c>
      <c r="B379" s="7" t="s">
        <v>418</v>
      </c>
      <c r="C379" s="44" t="s">
        <v>861</v>
      </c>
      <c r="D379" s="44">
        <v>43717</v>
      </c>
      <c r="E379" s="23">
        <f t="shared" si="26"/>
        <v>1.504950495049505</v>
      </c>
      <c r="F379" s="37">
        <v>587779.37600000005</v>
      </c>
      <c r="G379" s="37">
        <v>587779.37600000005</v>
      </c>
      <c r="H379" s="46">
        <v>341710.43999999994</v>
      </c>
      <c r="I379" s="105">
        <f t="shared" si="24"/>
        <v>0.58135833605703091</v>
      </c>
    </row>
    <row r="380" spans="1:9" x14ac:dyDescent="0.25">
      <c r="A380" s="11">
        <f t="shared" si="21"/>
        <v>372</v>
      </c>
      <c r="B380" s="7" t="s">
        <v>143</v>
      </c>
      <c r="C380" s="44" t="s">
        <v>849</v>
      </c>
      <c r="D380" s="44">
        <v>44166</v>
      </c>
      <c r="E380" s="23">
        <f t="shared" si="26"/>
        <v>0.81297709923664119</v>
      </c>
      <c r="F380" s="37">
        <v>325540.82300000003</v>
      </c>
      <c r="G380" s="37">
        <v>325540.82300000003</v>
      </c>
      <c r="H380" s="46">
        <v>341529.38</v>
      </c>
      <c r="I380" s="105">
        <f t="shared" si="24"/>
        <v>1.049113831109286</v>
      </c>
    </row>
    <row r="381" spans="1:9" x14ac:dyDescent="0.25">
      <c r="A381" s="11">
        <f t="shared" si="21"/>
        <v>373</v>
      </c>
      <c r="B381" s="7" t="s">
        <v>391</v>
      </c>
      <c r="C381" s="44" t="s">
        <v>858</v>
      </c>
      <c r="D381" s="44">
        <v>43734</v>
      </c>
      <c r="E381" s="23">
        <f t="shared" si="26"/>
        <v>1.3879668049792531</v>
      </c>
      <c r="F381" s="37">
        <v>0</v>
      </c>
      <c r="G381" s="37">
        <v>0</v>
      </c>
      <c r="H381" s="46">
        <v>340674.22000000015</v>
      </c>
      <c r="I381" s="105">
        <f t="shared" si="24"/>
        <v>0</v>
      </c>
    </row>
    <row r="382" spans="1:9" x14ac:dyDescent="0.25">
      <c r="A382" s="11">
        <f t="shared" si="21"/>
        <v>374</v>
      </c>
      <c r="B382" s="7" t="s">
        <v>496</v>
      </c>
      <c r="C382" s="44" t="s">
        <v>834</v>
      </c>
      <c r="D382" s="44">
        <v>43830</v>
      </c>
      <c r="E382" s="23">
        <f t="shared" si="26"/>
        <v>1.0649999999999999</v>
      </c>
      <c r="F382" s="37">
        <v>0</v>
      </c>
      <c r="G382" s="37">
        <v>0</v>
      </c>
      <c r="H382" s="46">
        <v>338067.36999999994</v>
      </c>
      <c r="I382" s="105">
        <f t="shared" si="24"/>
        <v>0</v>
      </c>
    </row>
    <row r="383" spans="1:9" x14ac:dyDescent="0.25">
      <c r="A383" s="11">
        <f t="shared" si="21"/>
        <v>375</v>
      </c>
      <c r="B383" s="7" t="s">
        <v>294</v>
      </c>
      <c r="C383" s="44" t="s">
        <v>862</v>
      </c>
      <c r="D383" s="44">
        <v>44034</v>
      </c>
      <c r="E383" s="23">
        <f t="shared" si="26"/>
        <v>0.801056338028169</v>
      </c>
      <c r="F383" s="37">
        <v>340290.27</v>
      </c>
      <c r="G383" s="37">
        <v>340290.27</v>
      </c>
      <c r="H383" s="46">
        <v>337609.1399999999</v>
      </c>
      <c r="I383" s="105">
        <f t="shared" si="24"/>
        <v>0.99212105006704976</v>
      </c>
    </row>
    <row r="384" spans="1:9" x14ac:dyDescent="0.25">
      <c r="A384" s="11">
        <f t="shared" si="21"/>
        <v>376</v>
      </c>
      <c r="B384" s="7" t="s">
        <v>101</v>
      </c>
      <c r="C384" s="44" t="s">
        <v>829</v>
      </c>
      <c r="D384" s="44">
        <v>44183</v>
      </c>
      <c r="E384" s="23">
        <f t="shared" si="26"/>
        <v>0.80692704495210021</v>
      </c>
      <c r="F384" s="37">
        <v>30226.516</v>
      </c>
      <c r="G384" s="37">
        <v>30226.516</v>
      </c>
      <c r="H384" s="46">
        <v>330508.54000000015</v>
      </c>
      <c r="I384" s="105">
        <f t="shared" si="24"/>
        <v>10.934390850735168</v>
      </c>
    </row>
    <row r="385" spans="1:9" x14ac:dyDescent="0.25">
      <c r="A385" s="11">
        <f t="shared" si="21"/>
        <v>377</v>
      </c>
      <c r="B385" s="7" t="s">
        <v>292</v>
      </c>
      <c r="C385" s="44" t="s">
        <v>855</v>
      </c>
      <c r="D385" s="44">
        <v>43755</v>
      </c>
      <c r="E385" s="23">
        <f t="shared" si="26"/>
        <v>1.198090692124105</v>
      </c>
      <c r="F385" s="37">
        <v>250460.83600000001</v>
      </c>
      <c r="G385" s="37">
        <v>250460.83600000001</v>
      </c>
      <c r="H385" s="46">
        <v>322640.00999999995</v>
      </c>
      <c r="I385" s="105">
        <f t="shared" si="24"/>
        <v>1.288185471041069</v>
      </c>
    </row>
    <row r="386" spans="1:9" x14ac:dyDescent="0.25">
      <c r="A386" s="11">
        <f t="shared" si="21"/>
        <v>378</v>
      </c>
      <c r="B386" s="7" t="s">
        <v>430</v>
      </c>
      <c r="C386" s="44" t="s">
        <v>847</v>
      </c>
      <c r="D386" s="44">
        <v>43784</v>
      </c>
      <c r="E386" s="23">
        <f t="shared" si="26"/>
        <v>1.1385237613751265</v>
      </c>
      <c r="F386" s="37">
        <v>366127.63000000006</v>
      </c>
      <c r="G386" s="37">
        <v>366127.63000000006</v>
      </c>
      <c r="H386" s="46">
        <v>320225.95000000019</v>
      </c>
      <c r="I386" s="105">
        <f t="shared" si="24"/>
        <v>0.87462929252293831</v>
      </c>
    </row>
    <row r="387" spans="1:9" x14ac:dyDescent="0.25">
      <c r="A387" s="11">
        <f t="shared" si="21"/>
        <v>379</v>
      </c>
      <c r="B387" s="7" t="s">
        <v>145</v>
      </c>
      <c r="C387" s="44" t="s">
        <v>861</v>
      </c>
      <c r="D387" s="44">
        <v>44398</v>
      </c>
      <c r="E387" s="23">
        <f t="shared" si="26"/>
        <v>0.56036866359447002</v>
      </c>
      <c r="F387" s="37">
        <v>0</v>
      </c>
      <c r="G387" s="37">
        <v>0</v>
      </c>
      <c r="H387" s="46">
        <v>287732.9200000001</v>
      </c>
      <c r="I387" s="105">
        <f t="shared" si="24"/>
        <v>0</v>
      </c>
    </row>
    <row r="388" spans="1:9" x14ac:dyDescent="0.25">
      <c r="A388" s="11">
        <f t="shared" si="21"/>
        <v>380</v>
      </c>
      <c r="B388" s="7" t="s">
        <v>402</v>
      </c>
      <c r="C388" s="44" t="s">
        <v>858</v>
      </c>
      <c r="D388" s="44">
        <v>43525</v>
      </c>
      <c r="E388" s="23">
        <f t="shared" si="26"/>
        <v>2.4505494505494507</v>
      </c>
      <c r="F388" s="37">
        <v>0</v>
      </c>
      <c r="G388" s="37">
        <v>0</v>
      </c>
      <c r="H388" s="46">
        <v>241441.44000000003</v>
      </c>
      <c r="I388" s="105">
        <f t="shared" si="24"/>
        <v>0</v>
      </c>
    </row>
    <row r="389" spans="1:9" x14ac:dyDescent="0.25">
      <c r="A389" s="11">
        <f t="shared" si="21"/>
        <v>381</v>
      </c>
      <c r="B389" s="7" t="s">
        <v>482</v>
      </c>
      <c r="C389" s="44" t="s">
        <v>870</v>
      </c>
      <c r="D389" s="44">
        <v>43601</v>
      </c>
      <c r="E389" s="39" t="s">
        <v>872</v>
      </c>
      <c r="F389" s="37">
        <v>183752.85900000003</v>
      </c>
      <c r="G389" s="37">
        <v>183752.85900000003</v>
      </c>
      <c r="H389" s="46">
        <v>236740.52000000002</v>
      </c>
      <c r="I389" s="105">
        <f t="shared" si="24"/>
        <v>1.2883637364249119</v>
      </c>
    </row>
    <row r="390" spans="1:9" x14ac:dyDescent="0.25">
      <c r="A390" s="11">
        <f t="shared" si="21"/>
        <v>382</v>
      </c>
      <c r="B390" s="7" t="s">
        <v>446</v>
      </c>
      <c r="C390" s="44" t="s">
        <v>840</v>
      </c>
      <c r="D390" s="44">
        <v>44880</v>
      </c>
      <c r="E390" s="23">
        <f>($C$639-C390)/(D390-C390)</f>
        <v>0.20216306156405989</v>
      </c>
      <c r="F390" s="37">
        <v>0</v>
      </c>
      <c r="G390" s="37">
        <v>0</v>
      </c>
      <c r="H390" s="46">
        <v>236516.31</v>
      </c>
      <c r="I390" s="105">
        <f t="shared" si="24"/>
        <v>0</v>
      </c>
    </row>
    <row r="391" spans="1:9" x14ac:dyDescent="0.25">
      <c r="A391" s="11">
        <f t="shared" si="21"/>
        <v>383</v>
      </c>
      <c r="B391" s="7" t="s">
        <v>345</v>
      </c>
      <c r="C391" s="44" t="s">
        <v>845</v>
      </c>
      <c r="D391" s="44">
        <v>43875</v>
      </c>
      <c r="E391" s="23">
        <f>($C$639-C391)/(D391-C391)</f>
        <v>1.0571428571428572</v>
      </c>
      <c r="F391" s="37">
        <v>0</v>
      </c>
      <c r="G391" s="37">
        <v>0</v>
      </c>
      <c r="H391" s="46">
        <v>223972.04000000004</v>
      </c>
      <c r="I391" s="105">
        <f t="shared" si="24"/>
        <v>0</v>
      </c>
    </row>
    <row r="392" spans="1:9" x14ac:dyDescent="0.25">
      <c r="A392" s="11">
        <f t="shared" si="21"/>
        <v>384</v>
      </c>
      <c r="B392" s="7" t="s">
        <v>192</v>
      </c>
      <c r="C392" s="44" t="s">
        <v>849</v>
      </c>
      <c r="D392" s="44">
        <v>44166</v>
      </c>
      <c r="E392" s="23">
        <f>($C$639-C392)/(D392-C392)</f>
        <v>0.81297709923664119</v>
      </c>
      <c r="F392" s="37">
        <v>164274.20199999999</v>
      </c>
      <c r="G392" s="37">
        <v>164274.20199999999</v>
      </c>
      <c r="H392" s="46">
        <v>211570.01999999987</v>
      </c>
      <c r="I392" s="105">
        <f t="shared" si="24"/>
        <v>1.2879077628999829</v>
      </c>
    </row>
    <row r="393" spans="1:9" x14ac:dyDescent="0.25">
      <c r="A393" s="11">
        <f t="shared" si="21"/>
        <v>385</v>
      </c>
      <c r="B393" s="7" t="s">
        <v>591</v>
      </c>
      <c r="C393" s="44" t="s">
        <v>855</v>
      </c>
      <c r="D393" s="44" t="s">
        <v>815</v>
      </c>
      <c r="E393" s="39" t="s">
        <v>815</v>
      </c>
      <c r="F393" s="37">
        <v>0</v>
      </c>
      <c r="G393" s="37">
        <v>0</v>
      </c>
      <c r="H393" s="46">
        <v>209927.79000000004</v>
      </c>
      <c r="I393" s="105">
        <f t="shared" si="24"/>
        <v>0</v>
      </c>
    </row>
    <row r="394" spans="1:9" x14ac:dyDescent="0.25">
      <c r="A394" s="11">
        <f t="shared" si="21"/>
        <v>386</v>
      </c>
      <c r="B394" s="7" t="s">
        <v>211</v>
      </c>
      <c r="C394" s="44" t="s">
        <v>832</v>
      </c>
      <c r="D394" s="44">
        <v>41940</v>
      </c>
      <c r="E394" s="23">
        <f t="shared" ref="E394:E415" si="27">($C$639-C394)/(D394-C394)</f>
        <v>10.433333333333334</v>
      </c>
      <c r="F394" s="37">
        <v>0</v>
      </c>
      <c r="G394" s="37">
        <v>0</v>
      </c>
      <c r="H394" s="46">
        <v>207547.41000000003</v>
      </c>
      <c r="I394" s="105">
        <f t="shared" si="24"/>
        <v>0</v>
      </c>
    </row>
    <row r="395" spans="1:9" x14ac:dyDescent="0.25">
      <c r="A395" s="11">
        <f t="shared" ref="A395:A458" si="28">A394+1</f>
        <v>387</v>
      </c>
      <c r="B395" s="7" t="s">
        <v>414</v>
      </c>
      <c r="C395" s="44" t="s">
        <v>856</v>
      </c>
      <c r="D395" s="44">
        <v>43781</v>
      </c>
      <c r="E395" s="23">
        <f t="shared" si="27"/>
        <v>1.7179487179487178</v>
      </c>
      <c r="F395" s="37">
        <v>0</v>
      </c>
      <c r="G395" s="37">
        <v>0</v>
      </c>
      <c r="H395" s="46">
        <v>195049.2079999999</v>
      </c>
      <c r="I395" s="105">
        <f t="shared" si="24"/>
        <v>0</v>
      </c>
    </row>
    <row r="396" spans="1:9" x14ac:dyDescent="0.25">
      <c r="A396" s="11">
        <f t="shared" si="28"/>
        <v>388</v>
      </c>
      <c r="B396" s="7" t="s">
        <v>415</v>
      </c>
      <c r="C396" s="44" t="s">
        <v>826</v>
      </c>
      <c r="D396" s="44">
        <v>43781</v>
      </c>
      <c r="E396" s="23">
        <f t="shared" si="27"/>
        <v>1.8536585365853659</v>
      </c>
      <c r="F396" s="37">
        <v>0</v>
      </c>
      <c r="G396" s="37">
        <v>0</v>
      </c>
      <c r="H396" s="46">
        <v>190096.52999999991</v>
      </c>
      <c r="I396" s="105">
        <f t="shared" si="24"/>
        <v>0</v>
      </c>
    </row>
    <row r="397" spans="1:9" x14ac:dyDescent="0.25">
      <c r="A397" s="11">
        <f t="shared" si="28"/>
        <v>389</v>
      </c>
      <c r="B397" s="7" t="s">
        <v>267</v>
      </c>
      <c r="C397" s="44" t="s">
        <v>838</v>
      </c>
      <c r="D397" s="44">
        <v>44168</v>
      </c>
      <c r="E397" s="23">
        <f t="shared" si="27"/>
        <v>0.8527131782945736</v>
      </c>
      <c r="F397" s="37">
        <v>115675.383</v>
      </c>
      <c r="G397" s="37">
        <v>115675.383</v>
      </c>
      <c r="H397" s="46">
        <v>185455.16000000003</v>
      </c>
      <c r="I397" s="105">
        <f t="shared" si="24"/>
        <v>1.6032379162297654</v>
      </c>
    </row>
    <row r="398" spans="1:9" x14ac:dyDescent="0.25">
      <c r="A398" s="11">
        <f t="shared" si="28"/>
        <v>390</v>
      </c>
      <c r="B398" s="7" t="s">
        <v>386</v>
      </c>
      <c r="C398" s="44" t="s">
        <v>844</v>
      </c>
      <c r="D398" s="44">
        <v>43644</v>
      </c>
      <c r="E398" s="23">
        <f t="shared" si="27"/>
        <v>1.9233333333333333</v>
      </c>
      <c r="F398" s="37">
        <v>0</v>
      </c>
      <c r="G398" s="37">
        <v>0</v>
      </c>
      <c r="H398" s="46">
        <v>182601.41599999994</v>
      </c>
      <c r="I398" s="105">
        <f t="shared" si="24"/>
        <v>0</v>
      </c>
    </row>
    <row r="399" spans="1:9" x14ac:dyDescent="0.25">
      <c r="A399" s="11">
        <f t="shared" si="28"/>
        <v>391</v>
      </c>
      <c r="B399" s="7" t="s">
        <v>270</v>
      </c>
      <c r="C399" s="44" t="s">
        <v>849</v>
      </c>
      <c r="D399" s="44">
        <v>44547</v>
      </c>
      <c r="E399" s="23">
        <f t="shared" si="27"/>
        <v>0.6298048492016558</v>
      </c>
      <c r="F399" s="37">
        <v>-1.1820000000049931</v>
      </c>
      <c r="G399" s="37">
        <v>-1.1820000000049931</v>
      </c>
      <c r="H399" s="46">
        <v>157942.70999999996</v>
      </c>
      <c r="I399" s="105">
        <f t="shared" si="24"/>
        <v>-133623.27411111063</v>
      </c>
    </row>
    <row r="400" spans="1:9" x14ac:dyDescent="0.25">
      <c r="A400" s="11">
        <f t="shared" si="28"/>
        <v>392</v>
      </c>
      <c r="B400" s="7" t="s">
        <v>146</v>
      </c>
      <c r="C400" s="44" t="s">
        <v>839</v>
      </c>
      <c r="D400" s="44">
        <v>44398</v>
      </c>
      <c r="E400" s="23">
        <f t="shared" si="27"/>
        <v>0.5341796875</v>
      </c>
      <c r="F400" s="37">
        <v>0</v>
      </c>
      <c r="G400" s="37">
        <v>0</v>
      </c>
      <c r="H400" s="46">
        <v>149060.72000000006</v>
      </c>
      <c r="I400" s="105">
        <f t="shared" si="24"/>
        <v>0</v>
      </c>
    </row>
    <row r="401" spans="1:9" x14ac:dyDescent="0.25">
      <c r="A401" s="11">
        <f t="shared" si="28"/>
        <v>393</v>
      </c>
      <c r="B401" s="7" t="s">
        <v>483</v>
      </c>
      <c r="C401" s="44" t="s">
        <v>843</v>
      </c>
      <c r="D401" s="44">
        <v>43784</v>
      </c>
      <c r="E401" s="23">
        <f t="shared" si="27"/>
        <v>1.1527313266443702</v>
      </c>
      <c r="F401" s="37">
        <v>54651.858000000007</v>
      </c>
      <c r="G401" s="37">
        <v>54651.858000000007</v>
      </c>
      <c r="H401" s="46">
        <v>145896.06999999998</v>
      </c>
      <c r="I401" s="105">
        <f t="shared" si="24"/>
        <v>2.6695537048347004</v>
      </c>
    </row>
    <row r="402" spans="1:9" x14ac:dyDescent="0.25">
      <c r="A402" s="11">
        <f t="shared" si="28"/>
        <v>394</v>
      </c>
      <c r="B402" s="7" t="s">
        <v>387</v>
      </c>
      <c r="C402" s="44" t="s">
        <v>839</v>
      </c>
      <c r="D402" s="44">
        <v>43644</v>
      </c>
      <c r="E402" s="23">
        <f t="shared" si="27"/>
        <v>2.0259259259259261</v>
      </c>
      <c r="F402" s="37">
        <v>0</v>
      </c>
      <c r="G402" s="37">
        <v>0</v>
      </c>
      <c r="H402" s="46">
        <v>143729.98399999997</v>
      </c>
      <c r="I402" s="105">
        <f t="shared" si="24"/>
        <v>0</v>
      </c>
    </row>
    <row r="403" spans="1:9" x14ac:dyDescent="0.25">
      <c r="A403" s="11">
        <f t="shared" si="28"/>
        <v>395</v>
      </c>
      <c r="B403" s="7" t="s">
        <v>54</v>
      </c>
      <c r="C403" s="44" t="s">
        <v>843</v>
      </c>
      <c r="D403" s="44">
        <v>43279</v>
      </c>
      <c r="E403" s="23">
        <f t="shared" si="27"/>
        <v>2.6377551020408165</v>
      </c>
      <c r="F403" s="37">
        <v>0</v>
      </c>
      <c r="G403" s="37">
        <v>0</v>
      </c>
      <c r="H403" s="46">
        <v>127949.09999999999</v>
      </c>
      <c r="I403" s="105">
        <f t="shared" si="24"/>
        <v>0</v>
      </c>
    </row>
    <row r="404" spans="1:9" x14ac:dyDescent="0.25">
      <c r="A404" s="11">
        <f t="shared" si="28"/>
        <v>396</v>
      </c>
      <c r="B404" s="7" t="s">
        <v>127</v>
      </c>
      <c r="C404" s="44" t="s">
        <v>843</v>
      </c>
      <c r="D404" s="44">
        <v>44883</v>
      </c>
      <c r="E404" s="23">
        <f t="shared" si="27"/>
        <v>0.5180360721442886</v>
      </c>
      <c r="F404" s="37">
        <v>2890809.267</v>
      </c>
      <c r="G404" s="37">
        <v>2890809.267</v>
      </c>
      <c r="H404" s="46">
        <v>127020.04999999999</v>
      </c>
      <c r="I404" s="105">
        <f t="shared" si="24"/>
        <v>4.393927038009595E-2</v>
      </c>
    </row>
    <row r="405" spans="1:9" x14ac:dyDescent="0.25">
      <c r="A405" s="11">
        <f t="shared" si="28"/>
        <v>397</v>
      </c>
      <c r="B405" s="10" t="s">
        <v>67</v>
      </c>
      <c r="C405" s="44" t="s">
        <v>859</v>
      </c>
      <c r="D405" s="44">
        <v>43391</v>
      </c>
      <c r="E405" s="23">
        <f t="shared" si="27"/>
        <v>2.1963882618510158</v>
      </c>
      <c r="F405" s="37">
        <v>0</v>
      </c>
      <c r="G405" s="37">
        <v>0</v>
      </c>
      <c r="H405" s="46">
        <v>117162.89999999995</v>
      </c>
      <c r="I405" s="105">
        <f t="shared" si="24"/>
        <v>0</v>
      </c>
    </row>
    <row r="406" spans="1:9" x14ac:dyDescent="0.25">
      <c r="A406" s="11">
        <f t="shared" si="28"/>
        <v>398</v>
      </c>
      <c r="B406" s="10" t="s">
        <v>382</v>
      </c>
      <c r="C406" s="44" t="s">
        <v>842</v>
      </c>
      <c r="D406" s="44">
        <v>44938</v>
      </c>
      <c r="E406" s="23">
        <f t="shared" si="27"/>
        <v>0.28025477707006369</v>
      </c>
      <c r="F406" s="37">
        <v>0</v>
      </c>
      <c r="G406" s="37">
        <v>0</v>
      </c>
      <c r="H406" s="46">
        <v>101024.23000000003</v>
      </c>
      <c r="I406" s="105">
        <f t="shared" si="24"/>
        <v>0</v>
      </c>
    </row>
    <row r="407" spans="1:9" x14ac:dyDescent="0.25">
      <c r="A407" s="11">
        <f t="shared" si="28"/>
        <v>399</v>
      </c>
      <c r="B407" s="10" t="s">
        <v>388</v>
      </c>
      <c r="C407" s="44" t="s">
        <v>830</v>
      </c>
      <c r="D407" s="44">
        <v>44519</v>
      </c>
      <c r="E407" s="23">
        <f t="shared" si="27"/>
        <v>0.60397350993377485</v>
      </c>
      <c r="F407" s="37">
        <v>9010628.8170000017</v>
      </c>
      <c r="G407" s="37">
        <v>9010628.8170000017</v>
      </c>
      <c r="H407" s="46">
        <v>97526.25999999998</v>
      </c>
      <c r="I407" s="105">
        <f t="shared" si="24"/>
        <v>1.082346881451836E-2</v>
      </c>
    </row>
    <row r="408" spans="1:9" x14ac:dyDescent="0.25">
      <c r="A408" s="11">
        <f t="shared" si="28"/>
        <v>400</v>
      </c>
      <c r="B408" s="10" t="s">
        <v>403</v>
      </c>
      <c r="C408" s="44" t="s">
        <v>863</v>
      </c>
      <c r="D408" s="44">
        <v>43696</v>
      </c>
      <c r="E408" s="23">
        <f t="shared" si="27"/>
        <v>1.8620689655172413</v>
      </c>
      <c r="F408" s="37">
        <v>17193.976000000002</v>
      </c>
      <c r="G408" s="37">
        <v>17193.976000000002</v>
      </c>
      <c r="H408" s="46">
        <v>94090.419999999969</v>
      </c>
      <c r="I408" s="105">
        <f t="shared" si="24"/>
        <v>5.4722898298799505</v>
      </c>
    </row>
    <row r="409" spans="1:9" x14ac:dyDescent="0.25">
      <c r="A409" s="11">
        <f t="shared" si="28"/>
        <v>401</v>
      </c>
      <c r="B409" s="10" t="s">
        <v>655</v>
      </c>
      <c r="C409" s="44" t="s">
        <v>852</v>
      </c>
      <c r="D409" s="44">
        <v>44805</v>
      </c>
      <c r="E409" s="23">
        <f t="shared" si="27"/>
        <v>0.41956664478003941</v>
      </c>
      <c r="F409" s="37">
        <v>0</v>
      </c>
      <c r="G409" s="37">
        <v>0</v>
      </c>
      <c r="H409" s="46">
        <v>91982.37</v>
      </c>
      <c r="I409" s="105">
        <f t="shared" si="24"/>
        <v>0</v>
      </c>
    </row>
    <row r="410" spans="1:9" x14ac:dyDescent="0.25">
      <c r="A410" s="11">
        <f t="shared" si="28"/>
        <v>402</v>
      </c>
      <c r="B410" s="10" t="s">
        <v>66</v>
      </c>
      <c r="C410" s="44" t="s">
        <v>859</v>
      </c>
      <c r="D410" s="44">
        <v>43369</v>
      </c>
      <c r="E410" s="23">
        <f t="shared" si="27"/>
        <v>2.3111638954869358</v>
      </c>
      <c r="F410" s="37">
        <v>0</v>
      </c>
      <c r="G410" s="37">
        <v>0</v>
      </c>
      <c r="H410" s="46">
        <v>91730.059999999969</v>
      </c>
      <c r="I410" s="105">
        <f t="shared" si="24"/>
        <v>0</v>
      </c>
    </row>
    <row r="411" spans="1:9" x14ac:dyDescent="0.25">
      <c r="A411" s="11">
        <f t="shared" si="28"/>
        <v>403</v>
      </c>
      <c r="B411" s="10" t="s">
        <v>68</v>
      </c>
      <c r="C411" s="44" t="s">
        <v>831</v>
      </c>
      <c r="D411" s="44">
        <v>44515</v>
      </c>
      <c r="E411" s="23">
        <f t="shared" si="27"/>
        <v>0.69254658385093171</v>
      </c>
      <c r="F411" s="37">
        <v>1703014.0640000002</v>
      </c>
      <c r="G411" s="37">
        <v>1703014.0640000002</v>
      </c>
      <c r="H411" s="46">
        <v>88682.730000000025</v>
      </c>
      <c r="I411" s="105">
        <f t="shared" si="24"/>
        <v>5.2073985690819294E-2</v>
      </c>
    </row>
    <row r="412" spans="1:9" x14ac:dyDescent="0.25">
      <c r="A412" s="11">
        <f t="shared" si="28"/>
        <v>404</v>
      </c>
      <c r="B412" s="10" t="s">
        <v>412</v>
      </c>
      <c r="C412" s="44" t="s">
        <v>842</v>
      </c>
      <c r="D412" s="44">
        <v>45245</v>
      </c>
      <c r="E412" s="23">
        <f t="shared" si="27"/>
        <v>0.23023255813953489</v>
      </c>
      <c r="F412" s="37">
        <v>281178.24300000002</v>
      </c>
      <c r="G412" s="37">
        <v>281178.24300000002</v>
      </c>
      <c r="H412" s="46">
        <v>86810.89</v>
      </c>
      <c r="I412" s="105">
        <f t="shared" si="24"/>
        <v>0.30873971283759671</v>
      </c>
    </row>
    <row r="413" spans="1:9" x14ac:dyDescent="0.25">
      <c r="A413" s="11">
        <f t="shared" si="28"/>
        <v>405</v>
      </c>
      <c r="B413" s="10" t="s">
        <v>392</v>
      </c>
      <c r="C413" s="44" t="s">
        <v>830</v>
      </c>
      <c r="D413" s="44">
        <v>43433</v>
      </c>
      <c r="E413" s="23">
        <f t="shared" si="27"/>
        <v>2.1509433962264151</v>
      </c>
      <c r="F413" s="37">
        <v>0</v>
      </c>
      <c r="G413" s="37">
        <v>0</v>
      </c>
      <c r="H413" s="46">
        <v>81380.210000000006</v>
      </c>
      <c r="I413" s="105">
        <f t="shared" si="24"/>
        <v>0</v>
      </c>
    </row>
    <row r="414" spans="1:9" x14ac:dyDescent="0.25">
      <c r="A414" s="11">
        <f t="shared" si="28"/>
        <v>406</v>
      </c>
      <c r="B414" s="10" t="s">
        <v>409</v>
      </c>
      <c r="C414" s="44" t="s">
        <v>864</v>
      </c>
      <c r="D414" s="44">
        <v>43922</v>
      </c>
      <c r="E414" s="23">
        <f t="shared" si="27"/>
        <v>0.99726775956284153</v>
      </c>
      <c r="F414" s="37">
        <v>0</v>
      </c>
      <c r="G414" s="37">
        <v>0</v>
      </c>
      <c r="H414" s="46">
        <v>80491.190000000061</v>
      </c>
      <c r="I414" s="105">
        <f t="shared" ref="I414:I477" si="29">IF(G414=0,0,H414/G414)</f>
        <v>0</v>
      </c>
    </row>
    <row r="415" spans="1:9" x14ac:dyDescent="0.25">
      <c r="A415" s="11">
        <f t="shared" si="28"/>
        <v>407</v>
      </c>
      <c r="B415" s="10" t="s">
        <v>295</v>
      </c>
      <c r="C415" s="44" t="s">
        <v>842</v>
      </c>
      <c r="D415" s="44">
        <v>44938</v>
      </c>
      <c r="E415" s="23">
        <f t="shared" si="27"/>
        <v>0.28025477707006369</v>
      </c>
      <c r="F415" s="37">
        <v>1041366.7930000001</v>
      </c>
      <c r="G415" s="37">
        <v>1041366.7930000001</v>
      </c>
      <c r="H415" s="46">
        <v>77311.42</v>
      </c>
      <c r="I415" s="105">
        <f t="shared" si="29"/>
        <v>7.4240335412730979E-2</v>
      </c>
    </row>
    <row r="416" spans="1:9" x14ac:dyDescent="0.25">
      <c r="A416" s="11">
        <f t="shared" si="28"/>
        <v>408</v>
      </c>
      <c r="B416" s="10" t="s">
        <v>144</v>
      </c>
      <c r="C416" s="44" t="s">
        <v>854</v>
      </c>
      <c r="D416" s="44" t="s">
        <v>815</v>
      </c>
      <c r="E416" s="39" t="s">
        <v>815</v>
      </c>
      <c r="F416" s="37">
        <v>0</v>
      </c>
      <c r="G416" s="37">
        <v>0</v>
      </c>
      <c r="H416" s="46">
        <v>73246.37</v>
      </c>
      <c r="I416" s="105">
        <f t="shared" si="29"/>
        <v>0</v>
      </c>
    </row>
    <row r="417" spans="1:9" x14ac:dyDescent="0.25">
      <c r="A417" s="11">
        <f t="shared" si="28"/>
        <v>409</v>
      </c>
      <c r="B417" s="7" t="s">
        <v>569</v>
      </c>
      <c r="C417" s="44" t="s">
        <v>860</v>
      </c>
      <c r="D417" s="44">
        <v>45106</v>
      </c>
      <c r="E417" s="23">
        <f t="shared" ref="E417:E426" si="30">($C$639-C417)/(D417-C417)</f>
        <v>0.39969604863221886</v>
      </c>
      <c r="F417" s="37">
        <v>3256796.7719999999</v>
      </c>
      <c r="G417" s="37">
        <v>3256796.7719999999</v>
      </c>
      <c r="H417" s="46">
        <v>69402.809999999983</v>
      </c>
      <c r="I417" s="105">
        <f t="shared" si="29"/>
        <v>2.1310144555743864E-2</v>
      </c>
    </row>
    <row r="418" spans="1:9" x14ac:dyDescent="0.25">
      <c r="A418" s="11">
        <f t="shared" si="28"/>
        <v>410</v>
      </c>
      <c r="B418" s="7" t="s">
        <v>132</v>
      </c>
      <c r="C418" s="44" t="s">
        <v>855</v>
      </c>
      <c r="D418" s="44">
        <v>44351</v>
      </c>
      <c r="E418" s="23">
        <f t="shared" si="30"/>
        <v>0.70013947001394705</v>
      </c>
      <c r="F418" s="37">
        <v>0</v>
      </c>
      <c r="G418" s="37">
        <v>0</v>
      </c>
      <c r="H418" s="46">
        <v>67706</v>
      </c>
      <c r="I418" s="105">
        <f t="shared" si="29"/>
        <v>0</v>
      </c>
    </row>
    <row r="419" spans="1:9" x14ac:dyDescent="0.25">
      <c r="A419" s="11">
        <f t="shared" si="28"/>
        <v>411</v>
      </c>
      <c r="B419" s="7" t="s">
        <v>293</v>
      </c>
      <c r="C419" s="44" t="s">
        <v>826</v>
      </c>
      <c r="D419" s="44">
        <v>44071</v>
      </c>
      <c r="E419" s="23">
        <f t="shared" si="30"/>
        <v>0.66960352422907488</v>
      </c>
      <c r="F419" s="37">
        <v>0</v>
      </c>
      <c r="G419" s="37">
        <v>0</v>
      </c>
      <c r="H419" s="46">
        <v>65618.689999999988</v>
      </c>
      <c r="I419" s="105">
        <f t="shared" si="29"/>
        <v>0</v>
      </c>
    </row>
    <row r="420" spans="1:9" x14ac:dyDescent="0.25">
      <c r="A420" s="11">
        <f t="shared" si="28"/>
        <v>412</v>
      </c>
      <c r="B420" s="7" t="s">
        <v>371</v>
      </c>
      <c r="C420" s="44" t="s">
        <v>840</v>
      </c>
      <c r="D420" s="44">
        <v>44519</v>
      </c>
      <c r="E420" s="23">
        <f t="shared" si="30"/>
        <v>0.28894173602853745</v>
      </c>
      <c r="F420" s="37">
        <v>0</v>
      </c>
      <c r="G420" s="37">
        <v>0</v>
      </c>
      <c r="H420" s="46">
        <v>60526.659999999996</v>
      </c>
      <c r="I420" s="105">
        <f t="shared" si="29"/>
        <v>0</v>
      </c>
    </row>
    <row r="421" spans="1:9" x14ac:dyDescent="0.25">
      <c r="A421" s="11">
        <f t="shared" si="28"/>
        <v>413</v>
      </c>
      <c r="B421" s="7" t="s">
        <v>278</v>
      </c>
      <c r="C421" s="44" t="s">
        <v>860</v>
      </c>
      <c r="D421" s="44">
        <v>45247</v>
      </c>
      <c r="E421" s="23">
        <f t="shared" si="30"/>
        <v>0.37304964539007091</v>
      </c>
      <c r="F421" s="37">
        <v>14200.471000000007</v>
      </c>
      <c r="G421" s="37">
        <v>14200.471000000007</v>
      </c>
      <c r="H421" s="46">
        <v>59457.15</v>
      </c>
      <c r="I421" s="105">
        <f t="shared" si="29"/>
        <v>4.1869843612933666</v>
      </c>
    </row>
    <row r="422" spans="1:9" x14ac:dyDescent="0.25">
      <c r="A422" s="11">
        <f t="shared" si="28"/>
        <v>414</v>
      </c>
      <c r="B422" s="7" t="s">
        <v>537</v>
      </c>
      <c r="C422" s="44" t="s">
        <v>852</v>
      </c>
      <c r="D422" s="44">
        <v>44880</v>
      </c>
      <c r="E422" s="23">
        <f t="shared" si="30"/>
        <v>0.39987484355444303</v>
      </c>
      <c r="F422" s="37">
        <v>0</v>
      </c>
      <c r="G422" s="37">
        <v>0</v>
      </c>
      <c r="H422" s="46">
        <v>59387.719999999994</v>
      </c>
      <c r="I422" s="105">
        <f t="shared" si="29"/>
        <v>0</v>
      </c>
    </row>
    <row r="423" spans="1:9" x14ac:dyDescent="0.25">
      <c r="A423" s="11">
        <f t="shared" si="28"/>
        <v>415</v>
      </c>
      <c r="B423" s="7" t="s">
        <v>390</v>
      </c>
      <c r="C423" s="44" t="s">
        <v>830</v>
      </c>
      <c r="D423" s="44">
        <v>44532</v>
      </c>
      <c r="E423" s="23">
        <f t="shared" si="30"/>
        <v>0.59881812212738017</v>
      </c>
      <c r="F423" s="37">
        <v>2331354.8429999999</v>
      </c>
      <c r="G423" s="37">
        <v>2331354.8429999999</v>
      </c>
      <c r="H423" s="46">
        <v>59280.839999999989</v>
      </c>
      <c r="I423" s="105">
        <f t="shared" si="29"/>
        <v>2.5427634998590385E-2</v>
      </c>
    </row>
    <row r="424" spans="1:9" x14ac:dyDescent="0.25">
      <c r="A424" s="11">
        <f t="shared" si="28"/>
        <v>416</v>
      </c>
      <c r="B424" s="7" t="s">
        <v>56</v>
      </c>
      <c r="C424" s="44" t="s">
        <v>849</v>
      </c>
      <c r="D424" s="44">
        <v>43085</v>
      </c>
      <c r="E424" s="23">
        <f t="shared" si="30"/>
        <v>4.6506550218340612</v>
      </c>
      <c r="F424" s="37">
        <v>0</v>
      </c>
      <c r="G424" s="37">
        <v>0</v>
      </c>
      <c r="H424" s="46">
        <v>54365.4</v>
      </c>
      <c r="I424" s="105">
        <f t="shared" si="29"/>
        <v>0</v>
      </c>
    </row>
    <row r="425" spans="1:9" x14ac:dyDescent="0.25">
      <c r="A425" s="11">
        <f t="shared" si="28"/>
        <v>417</v>
      </c>
      <c r="B425" s="7" t="s">
        <v>269</v>
      </c>
      <c r="C425" s="44" t="s">
        <v>849</v>
      </c>
      <c r="D425" s="44">
        <v>44547</v>
      </c>
      <c r="E425" s="23">
        <f t="shared" si="30"/>
        <v>0.6298048492016558</v>
      </c>
      <c r="F425" s="37">
        <v>-0.26699999998903878</v>
      </c>
      <c r="G425" s="37">
        <v>-0.26699999998903878</v>
      </c>
      <c r="H425" s="46">
        <v>44554.69999999999</v>
      </c>
      <c r="I425" s="105">
        <f t="shared" si="29"/>
        <v>-166871.53558737494</v>
      </c>
    </row>
    <row r="426" spans="1:9" x14ac:dyDescent="0.25">
      <c r="A426" s="11">
        <f t="shared" si="28"/>
        <v>418</v>
      </c>
      <c r="B426" s="7" t="s">
        <v>393</v>
      </c>
      <c r="C426" s="44" t="s">
        <v>849</v>
      </c>
      <c r="D426" s="44">
        <v>44547</v>
      </c>
      <c r="E426" s="23">
        <f t="shared" si="30"/>
        <v>0.6298048492016558</v>
      </c>
      <c r="F426" s="37">
        <v>50.908000000011938</v>
      </c>
      <c r="G426" s="37">
        <v>50.908000000011938</v>
      </c>
      <c r="H426" s="46">
        <v>40582.239999999998</v>
      </c>
      <c r="I426" s="105">
        <f t="shared" si="29"/>
        <v>797.16822503320657</v>
      </c>
    </row>
    <row r="427" spans="1:9" x14ac:dyDescent="0.25">
      <c r="A427" s="11">
        <f t="shared" si="28"/>
        <v>419</v>
      </c>
      <c r="B427" s="7" t="s">
        <v>419</v>
      </c>
      <c r="C427" s="44" t="s">
        <v>870</v>
      </c>
      <c r="D427" s="44">
        <v>43677</v>
      </c>
      <c r="E427" s="39" t="s">
        <v>872</v>
      </c>
      <c r="F427" s="37">
        <v>0</v>
      </c>
      <c r="G427" s="37">
        <v>0</v>
      </c>
      <c r="H427" s="46">
        <v>34643.450000000004</v>
      </c>
      <c r="I427" s="105">
        <f t="shared" si="29"/>
        <v>0</v>
      </c>
    </row>
    <row r="428" spans="1:9" x14ac:dyDescent="0.25">
      <c r="A428" s="11">
        <f t="shared" si="28"/>
        <v>420</v>
      </c>
      <c r="B428" s="7" t="s">
        <v>685</v>
      </c>
      <c r="C428" s="44" t="s">
        <v>867</v>
      </c>
      <c r="D428" s="44" t="s">
        <v>815</v>
      </c>
      <c r="E428" s="39" t="s">
        <v>815</v>
      </c>
      <c r="F428" s="37">
        <v>0</v>
      </c>
      <c r="G428" s="37">
        <v>0</v>
      </c>
      <c r="H428" s="46">
        <v>34345.43</v>
      </c>
      <c r="I428" s="105">
        <f t="shared" si="29"/>
        <v>0</v>
      </c>
    </row>
    <row r="429" spans="1:9" x14ac:dyDescent="0.25">
      <c r="A429" s="11">
        <f t="shared" si="28"/>
        <v>421</v>
      </c>
      <c r="B429" s="7" t="s">
        <v>439</v>
      </c>
      <c r="C429" s="44" t="s">
        <v>832</v>
      </c>
      <c r="D429" s="44">
        <v>44196</v>
      </c>
      <c r="E429" s="23">
        <f t="shared" ref="E429:E437" si="31">($C$639-C429)/(D429-C429)</f>
        <v>0.88848337388483378</v>
      </c>
      <c r="F429" s="37">
        <v>0</v>
      </c>
      <c r="G429" s="37">
        <v>0</v>
      </c>
      <c r="H429" s="46">
        <v>32193.68</v>
      </c>
      <c r="I429" s="105">
        <f t="shared" si="29"/>
        <v>0</v>
      </c>
    </row>
    <row r="430" spans="1:9" x14ac:dyDescent="0.25">
      <c r="A430" s="11">
        <f t="shared" si="28"/>
        <v>422</v>
      </c>
      <c r="B430" s="7" t="s">
        <v>536</v>
      </c>
      <c r="C430" s="44" t="s">
        <v>852</v>
      </c>
      <c r="D430" s="44">
        <v>44805</v>
      </c>
      <c r="E430" s="23">
        <f t="shared" si="31"/>
        <v>0.41956664478003941</v>
      </c>
      <c r="F430" s="37">
        <v>0</v>
      </c>
      <c r="G430" s="37">
        <v>0</v>
      </c>
      <c r="H430" s="46">
        <v>31809.59</v>
      </c>
      <c r="I430" s="105">
        <f t="shared" si="29"/>
        <v>0</v>
      </c>
    </row>
    <row r="431" spans="1:9" x14ac:dyDescent="0.25">
      <c r="A431" s="11">
        <f t="shared" si="28"/>
        <v>423</v>
      </c>
      <c r="B431" s="7" t="s">
        <v>644</v>
      </c>
      <c r="C431" s="44" t="s">
        <v>840</v>
      </c>
      <c r="D431" s="44">
        <v>44880</v>
      </c>
      <c r="E431" s="23">
        <f t="shared" si="31"/>
        <v>0.20216306156405989</v>
      </c>
      <c r="F431" s="37">
        <v>0</v>
      </c>
      <c r="G431" s="37">
        <v>0</v>
      </c>
      <c r="H431" s="46">
        <v>31539.879999999997</v>
      </c>
      <c r="I431" s="105">
        <f t="shared" si="29"/>
        <v>0</v>
      </c>
    </row>
    <row r="432" spans="1:9" x14ac:dyDescent="0.25">
      <c r="A432" s="11">
        <f t="shared" si="28"/>
        <v>424</v>
      </c>
      <c r="B432" s="7" t="s">
        <v>610</v>
      </c>
      <c r="C432" s="44" t="s">
        <v>828</v>
      </c>
      <c r="D432" s="44">
        <v>44561</v>
      </c>
      <c r="E432" s="23">
        <f t="shared" si="31"/>
        <v>0.69523809523809521</v>
      </c>
      <c r="F432" s="37">
        <v>0</v>
      </c>
      <c r="G432" s="37">
        <v>0</v>
      </c>
      <c r="H432" s="46">
        <v>30286.81</v>
      </c>
      <c r="I432" s="105">
        <f t="shared" si="29"/>
        <v>0</v>
      </c>
    </row>
    <row r="433" spans="1:9" x14ac:dyDescent="0.25">
      <c r="A433" s="11">
        <f t="shared" si="28"/>
        <v>425</v>
      </c>
      <c r="B433" s="7" t="s">
        <v>663</v>
      </c>
      <c r="C433" s="44" t="s">
        <v>856</v>
      </c>
      <c r="D433" s="44">
        <v>43830</v>
      </c>
      <c r="E433" s="23">
        <f t="shared" si="31"/>
        <v>1.3729508196721312</v>
      </c>
      <c r="F433" s="37">
        <v>0</v>
      </c>
      <c r="G433" s="37">
        <v>0</v>
      </c>
      <c r="H433" s="46">
        <v>26925.860000000004</v>
      </c>
      <c r="I433" s="105">
        <f t="shared" si="29"/>
        <v>0</v>
      </c>
    </row>
    <row r="434" spans="1:9" x14ac:dyDescent="0.25">
      <c r="A434" s="11">
        <f t="shared" si="28"/>
        <v>426</v>
      </c>
      <c r="B434" s="7" t="s">
        <v>133</v>
      </c>
      <c r="C434" s="44" t="s">
        <v>859</v>
      </c>
      <c r="D434" s="44">
        <v>43769</v>
      </c>
      <c r="E434" s="23">
        <f t="shared" si="31"/>
        <v>1.1851400730816077</v>
      </c>
      <c r="F434" s="37">
        <v>0</v>
      </c>
      <c r="G434" s="37">
        <v>0</v>
      </c>
      <c r="H434" s="46">
        <v>26298.27</v>
      </c>
      <c r="I434" s="105">
        <f t="shared" si="29"/>
        <v>0</v>
      </c>
    </row>
    <row r="435" spans="1:9" x14ac:dyDescent="0.25">
      <c r="A435" s="11">
        <f t="shared" si="28"/>
        <v>427</v>
      </c>
      <c r="B435" s="7" t="s">
        <v>369</v>
      </c>
      <c r="C435" s="44" t="s">
        <v>830</v>
      </c>
      <c r="D435" s="44">
        <v>45240</v>
      </c>
      <c r="E435" s="23">
        <f t="shared" si="31"/>
        <v>0.40878529807261316</v>
      </c>
      <c r="F435" s="37">
        <v>1584958.6490000002</v>
      </c>
      <c r="G435" s="37">
        <v>1584958.6490000002</v>
      </c>
      <c r="H435" s="46">
        <v>26276.760000000002</v>
      </c>
      <c r="I435" s="105">
        <f t="shared" si="29"/>
        <v>1.6578830000756693E-2</v>
      </c>
    </row>
    <row r="436" spans="1:9" x14ac:dyDescent="0.25">
      <c r="A436" s="11">
        <f t="shared" si="28"/>
        <v>428</v>
      </c>
      <c r="B436" s="7" t="s">
        <v>184</v>
      </c>
      <c r="C436" s="44" t="s">
        <v>842</v>
      </c>
      <c r="D436" s="44">
        <v>43770</v>
      </c>
      <c r="E436" s="23">
        <f t="shared" si="31"/>
        <v>1.616326530612245</v>
      </c>
      <c r="F436" s="37">
        <v>0</v>
      </c>
      <c r="G436" s="37">
        <v>0</v>
      </c>
      <c r="H436" s="46">
        <v>25243.850000000002</v>
      </c>
      <c r="I436" s="105">
        <f t="shared" si="29"/>
        <v>0</v>
      </c>
    </row>
    <row r="437" spans="1:9" x14ac:dyDescent="0.25">
      <c r="A437" s="11">
        <f t="shared" si="28"/>
        <v>429</v>
      </c>
      <c r="B437" s="7" t="s">
        <v>362</v>
      </c>
      <c r="C437" s="44" t="s">
        <v>840</v>
      </c>
      <c r="D437" s="44">
        <v>45200</v>
      </c>
      <c r="E437" s="23">
        <f t="shared" si="31"/>
        <v>0.15965834428383704</v>
      </c>
      <c r="F437" s="37">
        <v>0</v>
      </c>
      <c r="G437" s="37">
        <v>0</v>
      </c>
      <c r="H437" s="46">
        <v>25130.819999999996</v>
      </c>
      <c r="I437" s="105">
        <f t="shared" si="29"/>
        <v>0</v>
      </c>
    </row>
    <row r="438" spans="1:9" x14ac:dyDescent="0.25">
      <c r="A438" s="11">
        <f t="shared" si="28"/>
        <v>430</v>
      </c>
      <c r="B438" s="7" t="s">
        <v>732</v>
      </c>
      <c r="C438" s="44" t="s">
        <v>867</v>
      </c>
      <c r="D438" s="44" t="s">
        <v>876</v>
      </c>
      <c r="E438" s="39" t="s">
        <v>876</v>
      </c>
      <c r="F438" s="37">
        <v>0</v>
      </c>
      <c r="G438" s="37">
        <v>0</v>
      </c>
      <c r="H438" s="46">
        <v>24749.270000000004</v>
      </c>
      <c r="I438" s="105">
        <f t="shared" si="29"/>
        <v>0</v>
      </c>
    </row>
    <row r="439" spans="1:9" x14ac:dyDescent="0.25">
      <c r="A439" s="11">
        <f t="shared" si="28"/>
        <v>431</v>
      </c>
      <c r="B439" s="7" t="s">
        <v>370</v>
      </c>
      <c r="C439" s="44" t="s">
        <v>840</v>
      </c>
      <c r="D439" s="44">
        <v>44803</v>
      </c>
      <c r="E439" s="23">
        <f>($C$639-C439)/(D439-C439)</f>
        <v>0.216</v>
      </c>
      <c r="F439" s="37">
        <v>0</v>
      </c>
      <c r="G439" s="37">
        <v>0</v>
      </c>
      <c r="H439" s="46">
        <v>23390.53</v>
      </c>
      <c r="I439" s="105">
        <f t="shared" si="29"/>
        <v>0</v>
      </c>
    </row>
    <row r="440" spans="1:9" x14ac:dyDescent="0.25">
      <c r="A440" s="11">
        <f t="shared" si="28"/>
        <v>432</v>
      </c>
      <c r="B440" s="7" t="s">
        <v>65</v>
      </c>
      <c r="C440" s="44" t="s">
        <v>837</v>
      </c>
      <c r="D440" s="44">
        <v>43391</v>
      </c>
      <c r="E440" s="23">
        <f>($C$639-C440)/(D440-C440)</f>
        <v>1.4398340248962656</v>
      </c>
      <c r="F440" s="37">
        <v>0</v>
      </c>
      <c r="G440" s="37">
        <v>0</v>
      </c>
      <c r="H440" s="46">
        <v>21895.120000000003</v>
      </c>
      <c r="I440" s="105">
        <f t="shared" si="29"/>
        <v>0</v>
      </c>
    </row>
    <row r="441" spans="1:9" x14ac:dyDescent="0.25">
      <c r="A441" s="11">
        <f t="shared" si="28"/>
        <v>433</v>
      </c>
      <c r="B441" s="7" t="s">
        <v>763</v>
      </c>
      <c r="C441" s="44" t="s">
        <v>840</v>
      </c>
      <c r="D441" s="44" t="s">
        <v>876</v>
      </c>
      <c r="E441" s="39" t="s">
        <v>876</v>
      </c>
      <c r="F441" s="37">
        <v>0</v>
      </c>
      <c r="G441" s="37">
        <v>0</v>
      </c>
      <c r="H441" s="46">
        <v>21382.09</v>
      </c>
      <c r="I441" s="105">
        <f t="shared" si="29"/>
        <v>0</v>
      </c>
    </row>
    <row r="442" spans="1:9" x14ac:dyDescent="0.25">
      <c r="A442" s="11">
        <f t="shared" si="28"/>
        <v>434</v>
      </c>
      <c r="B442" s="7" t="s">
        <v>161</v>
      </c>
      <c r="C442" s="44" t="s">
        <v>868</v>
      </c>
      <c r="D442" s="44">
        <v>43440</v>
      </c>
      <c r="E442" s="23">
        <f>($C$639-C442)/(D442-C442)</f>
        <v>1.6287581699346405</v>
      </c>
      <c r="F442" s="37">
        <v>0</v>
      </c>
      <c r="G442" s="37">
        <v>0</v>
      </c>
      <c r="H442" s="46">
        <v>19608.490000000002</v>
      </c>
      <c r="I442" s="105">
        <f t="shared" si="29"/>
        <v>0</v>
      </c>
    </row>
    <row r="443" spans="1:9" x14ac:dyDescent="0.25">
      <c r="A443" s="11">
        <f t="shared" si="28"/>
        <v>435</v>
      </c>
      <c r="B443" s="7" t="s">
        <v>389</v>
      </c>
      <c r="C443" s="44" t="s">
        <v>842</v>
      </c>
      <c r="D443" s="44">
        <v>44938</v>
      </c>
      <c r="E443" s="23">
        <f>($C$639-C443)/(D443-C443)</f>
        <v>0.28025477707006369</v>
      </c>
      <c r="F443" s="37">
        <v>911063.68600000022</v>
      </c>
      <c r="G443" s="37">
        <v>911063.68600000022</v>
      </c>
      <c r="H443" s="46">
        <v>19519.429999999997</v>
      </c>
      <c r="I443" s="105">
        <f t="shared" si="29"/>
        <v>2.1424879840946699E-2</v>
      </c>
    </row>
    <row r="444" spans="1:9" x14ac:dyDescent="0.25">
      <c r="A444" s="11">
        <f t="shared" si="28"/>
        <v>436</v>
      </c>
      <c r="B444" s="7" t="s">
        <v>761</v>
      </c>
      <c r="C444" s="44" t="s">
        <v>866</v>
      </c>
      <c r="D444" s="44" t="s">
        <v>876</v>
      </c>
      <c r="E444" s="39" t="s">
        <v>876</v>
      </c>
      <c r="F444" s="37">
        <v>0</v>
      </c>
      <c r="G444" s="37">
        <v>0</v>
      </c>
      <c r="H444" s="46">
        <v>17305.47</v>
      </c>
      <c r="I444" s="105">
        <f t="shared" si="29"/>
        <v>0</v>
      </c>
    </row>
    <row r="445" spans="1:9" x14ac:dyDescent="0.25">
      <c r="A445" s="11">
        <f t="shared" si="28"/>
        <v>437</v>
      </c>
      <c r="B445" s="7" t="s">
        <v>372</v>
      </c>
      <c r="C445" s="44" t="s">
        <v>840</v>
      </c>
      <c r="D445" s="44">
        <v>44519</v>
      </c>
      <c r="E445" s="23">
        <f>($C$639-C445)/(D445-C445)</f>
        <v>0.28894173602853745</v>
      </c>
      <c r="F445" s="37">
        <v>0</v>
      </c>
      <c r="G445" s="37">
        <v>0</v>
      </c>
      <c r="H445" s="46">
        <v>16687.800000000003</v>
      </c>
      <c r="I445" s="105">
        <f t="shared" si="29"/>
        <v>0</v>
      </c>
    </row>
    <row r="446" spans="1:9" x14ac:dyDescent="0.25">
      <c r="A446" s="11">
        <f t="shared" si="28"/>
        <v>438</v>
      </c>
      <c r="B446" s="7" t="s">
        <v>662</v>
      </c>
      <c r="C446" s="44" t="s">
        <v>835</v>
      </c>
      <c r="D446" s="44" t="s">
        <v>815</v>
      </c>
      <c r="E446" s="39" t="s">
        <v>815</v>
      </c>
      <c r="F446" s="37">
        <v>0</v>
      </c>
      <c r="G446" s="37">
        <v>0</v>
      </c>
      <c r="H446" s="46">
        <v>15117.270000000002</v>
      </c>
      <c r="I446" s="105">
        <f t="shared" si="29"/>
        <v>0</v>
      </c>
    </row>
    <row r="447" spans="1:9" x14ac:dyDescent="0.25">
      <c r="A447" s="11">
        <f t="shared" si="28"/>
        <v>439</v>
      </c>
      <c r="B447" s="7" t="s">
        <v>438</v>
      </c>
      <c r="C447" s="44" t="s">
        <v>842</v>
      </c>
      <c r="D447" s="44">
        <v>45245</v>
      </c>
      <c r="E447" s="23">
        <f t="shared" ref="E447:E452" si="32">($C$639-C447)/(D447-C447)</f>
        <v>0.23023255813953489</v>
      </c>
      <c r="F447" s="37">
        <v>0</v>
      </c>
      <c r="G447" s="37">
        <v>0</v>
      </c>
      <c r="H447" s="46">
        <v>15030.059999999998</v>
      </c>
      <c r="I447" s="105">
        <f t="shared" si="29"/>
        <v>0</v>
      </c>
    </row>
    <row r="448" spans="1:9" x14ac:dyDescent="0.25">
      <c r="A448" s="11">
        <f t="shared" si="28"/>
        <v>440</v>
      </c>
      <c r="B448" s="7" t="s">
        <v>290</v>
      </c>
      <c r="C448" s="44" t="s">
        <v>840</v>
      </c>
      <c r="D448" s="44">
        <v>45200</v>
      </c>
      <c r="E448" s="23">
        <f t="shared" si="32"/>
        <v>0.15965834428383704</v>
      </c>
      <c r="F448" s="37">
        <v>0</v>
      </c>
      <c r="G448" s="37">
        <v>0</v>
      </c>
      <c r="H448" s="46">
        <v>14270.25</v>
      </c>
      <c r="I448" s="105">
        <f t="shared" si="29"/>
        <v>0</v>
      </c>
    </row>
    <row r="449" spans="1:9" x14ac:dyDescent="0.25">
      <c r="A449" s="11">
        <f t="shared" si="28"/>
        <v>441</v>
      </c>
      <c r="B449" s="7" t="s">
        <v>444</v>
      </c>
      <c r="C449" s="44" t="s">
        <v>840</v>
      </c>
      <c r="D449" s="44">
        <v>45219</v>
      </c>
      <c r="E449" s="23">
        <f t="shared" si="32"/>
        <v>0.15768981181051264</v>
      </c>
      <c r="F449" s="37">
        <v>0</v>
      </c>
      <c r="G449" s="37">
        <v>0</v>
      </c>
      <c r="H449" s="46">
        <v>14256.94</v>
      </c>
      <c r="I449" s="105">
        <f t="shared" si="29"/>
        <v>0</v>
      </c>
    </row>
    <row r="450" spans="1:9" x14ac:dyDescent="0.25">
      <c r="A450" s="11">
        <f t="shared" si="28"/>
        <v>442</v>
      </c>
      <c r="B450" s="7" t="s">
        <v>560</v>
      </c>
      <c r="C450" s="44" t="s">
        <v>865</v>
      </c>
      <c r="D450" s="44">
        <v>44838</v>
      </c>
      <c r="E450" s="23">
        <f t="shared" si="32"/>
        <v>0.14138576779026218</v>
      </c>
      <c r="F450" s="37">
        <v>0</v>
      </c>
      <c r="G450" s="37">
        <v>0</v>
      </c>
      <c r="H450" s="46">
        <v>14009.380000000001</v>
      </c>
      <c r="I450" s="105">
        <f t="shared" si="29"/>
        <v>0</v>
      </c>
    </row>
    <row r="451" spans="1:9" x14ac:dyDescent="0.25">
      <c r="A451" s="11">
        <f t="shared" si="28"/>
        <v>443</v>
      </c>
      <c r="B451" s="7" t="s">
        <v>513</v>
      </c>
      <c r="C451" s="44" t="s">
        <v>826</v>
      </c>
      <c r="D451" s="44">
        <v>43798</v>
      </c>
      <c r="E451" s="23">
        <f t="shared" si="32"/>
        <v>1.6795580110497237</v>
      </c>
      <c r="F451" s="37">
        <v>0</v>
      </c>
      <c r="G451" s="37">
        <v>0</v>
      </c>
      <c r="H451" s="46">
        <v>13816.31</v>
      </c>
      <c r="I451" s="105">
        <f t="shared" si="29"/>
        <v>0</v>
      </c>
    </row>
    <row r="452" spans="1:9" x14ac:dyDescent="0.25">
      <c r="A452" s="11">
        <f t="shared" si="28"/>
        <v>444</v>
      </c>
      <c r="B452" s="7" t="s">
        <v>421</v>
      </c>
      <c r="C452" s="44" t="s">
        <v>859</v>
      </c>
      <c r="D452" s="44">
        <v>44120</v>
      </c>
      <c r="E452" s="23">
        <f t="shared" si="32"/>
        <v>0.83020477815699656</v>
      </c>
      <c r="F452" s="37">
        <v>0</v>
      </c>
      <c r="G452" s="37">
        <v>0</v>
      </c>
      <c r="H452" s="46">
        <v>13560.910000000003</v>
      </c>
      <c r="I452" s="105">
        <f t="shared" si="29"/>
        <v>0</v>
      </c>
    </row>
    <row r="453" spans="1:9" x14ac:dyDescent="0.25">
      <c r="A453" s="11">
        <f t="shared" si="28"/>
        <v>445</v>
      </c>
      <c r="B453" s="7" t="s">
        <v>762</v>
      </c>
      <c r="C453" s="44" t="s">
        <v>866</v>
      </c>
      <c r="D453" s="44" t="s">
        <v>876</v>
      </c>
      <c r="E453" s="39" t="s">
        <v>876</v>
      </c>
      <c r="F453" s="37">
        <v>0</v>
      </c>
      <c r="G453" s="37">
        <v>0</v>
      </c>
      <c r="H453" s="46">
        <v>13553.479999999998</v>
      </c>
      <c r="I453" s="105">
        <f t="shared" si="29"/>
        <v>0</v>
      </c>
    </row>
    <row r="454" spans="1:9" x14ac:dyDescent="0.25">
      <c r="A454" s="11">
        <f t="shared" si="28"/>
        <v>446</v>
      </c>
      <c r="B454" s="7" t="s">
        <v>658</v>
      </c>
      <c r="C454" s="44" t="s">
        <v>859</v>
      </c>
      <c r="D454" s="44">
        <v>44547</v>
      </c>
      <c r="E454" s="23">
        <f t="shared" ref="E454:E467" si="33">($C$639-C454)/(D454-C454)</f>
        <v>0.60850531582238898</v>
      </c>
      <c r="F454" s="37">
        <v>0</v>
      </c>
      <c r="G454" s="37">
        <v>0</v>
      </c>
      <c r="H454" s="46">
        <v>12888.9</v>
      </c>
      <c r="I454" s="105">
        <f t="shared" si="29"/>
        <v>0</v>
      </c>
    </row>
    <row r="455" spans="1:9" x14ac:dyDescent="0.25">
      <c r="A455" s="11">
        <f t="shared" si="28"/>
        <v>447</v>
      </c>
      <c r="B455" s="7" t="s">
        <v>770</v>
      </c>
      <c r="C455" s="44" t="s">
        <v>865</v>
      </c>
      <c r="D455" s="44">
        <v>44041</v>
      </c>
      <c r="E455" s="23">
        <f t="shared" si="33"/>
        <v>0.55719557195571956</v>
      </c>
      <c r="F455" s="37">
        <v>1104.0849999999928</v>
      </c>
      <c r="G455" s="37">
        <v>1104.0849999999928</v>
      </c>
      <c r="H455" s="46">
        <v>12629.2</v>
      </c>
      <c r="I455" s="105">
        <f t="shared" si="29"/>
        <v>11.438612063382877</v>
      </c>
    </row>
    <row r="456" spans="1:9" x14ac:dyDescent="0.25">
      <c r="A456" s="11">
        <f t="shared" si="28"/>
        <v>448</v>
      </c>
      <c r="B456" s="7" t="s">
        <v>533</v>
      </c>
      <c r="C456" s="44" t="s">
        <v>852</v>
      </c>
      <c r="D456" s="44">
        <v>44805</v>
      </c>
      <c r="E456" s="23">
        <f t="shared" si="33"/>
        <v>0.41956664478003941</v>
      </c>
      <c r="F456" s="37">
        <v>0</v>
      </c>
      <c r="G456" s="37">
        <v>0</v>
      </c>
      <c r="H456" s="46">
        <v>12450.02</v>
      </c>
      <c r="I456" s="105">
        <f t="shared" si="29"/>
        <v>0</v>
      </c>
    </row>
    <row r="457" spans="1:9" x14ac:dyDescent="0.25">
      <c r="A457" s="11">
        <f t="shared" si="28"/>
        <v>449</v>
      </c>
      <c r="B457" s="7" t="s">
        <v>449</v>
      </c>
      <c r="C457" s="44" t="s">
        <v>869</v>
      </c>
      <c r="D457" s="44">
        <v>45231</v>
      </c>
      <c r="E457" s="23">
        <f t="shared" si="33"/>
        <v>0.41829484902309061</v>
      </c>
      <c r="F457" s="37">
        <v>260631.39700000003</v>
      </c>
      <c r="G457" s="37">
        <v>260631.39700000003</v>
      </c>
      <c r="H457" s="46">
        <v>12395.8</v>
      </c>
      <c r="I457" s="105">
        <f t="shared" si="29"/>
        <v>4.756065517309873E-2</v>
      </c>
    </row>
    <row r="458" spans="1:9" x14ac:dyDescent="0.25">
      <c r="A458" s="11">
        <f t="shared" si="28"/>
        <v>450</v>
      </c>
      <c r="B458" s="7" t="s">
        <v>408</v>
      </c>
      <c r="C458" s="44" t="s">
        <v>864</v>
      </c>
      <c r="D458" s="44">
        <v>45245</v>
      </c>
      <c r="E458" s="23">
        <f t="shared" si="33"/>
        <v>0.21610420367081112</v>
      </c>
      <c r="F458" s="37">
        <v>0</v>
      </c>
      <c r="G458" s="37">
        <v>0</v>
      </c>
      <c r="H458" s="46">
        <v>12084.070000000002</v>
      </c>
      <c r="I458" s="105">
        <f t="shared" si="29"/>
        <v>0</v>
      </c>
    </row>
    <row r="459" spans="1:9" x14ac:dyDescent="0.25">
      <c r="A459" s="11">
        <f t="shared" ref="A459:A522" si="34">A458+1</f>
        <v>451</v>
      </c>
      <c r="B459" s="7" t="s">
        <v>479</v>
      </c>
      <c r="C459" s="44" t="s">
        <v>845</v>
      </c>
      <c r="D459" s="44">
        <v>43875</v>
      </c>
      <c r="E459" s="23">
        <f t="shared" si="33"/>
        <v>1.0571428571428572</v>
      </c>
      <c r="F459" s="37">
        <v>0</v>
      </c>
      <c r="G459" s="37">
        <v>0</v>
      </c>
      <c r="H459" s="46">
        <v>11849.099999999999</v>
      </c>
      <c r="I459" s="105">
        <f t="shared" si="29"/>
        <v>0</v>
      </c>
    </row>
    <row r="460" spans="1:9" x14ac:dyDescent="0.25">
      <c r="A460" s="11">
        <f t="shared" si="34"/>
        <v>452</v>
      </c>
      <c r="B460" s="7" t="s">
        <v>538</v>
      </c>
      <c r="C460" s="44" t="s">
        <v>840</v>
      </c>
      <c r="D460" s="44">
        <v>44519</v>
      </c>
      <c r="E460" s="23">
        <f t="shared" si="33"/>
        <v>0.28894173602853745</v>
      </c>
      <c r="F460" s="37">
        <v>0</v>
      </c>
      <c r="G460" s="37">
        <v>0</v>
      </c>
      <c r="H460" s="46">
        <v>11710.8</v>
      </c>
      <c r="I460" s="105">
        <f t="shared" si="29"/>
        <v>0</v>
      </c>
    </row>
    <row r="461" spans="1:9" x14ac:dyDescent="0.25">
      <c r="A461" s="11">
        <f t="shared" si="34"/>
        <v>453</v>
      </c>
      <c r="B461" s="7" t="s">
        <v>659</v>
      </c>
      <c r="C461" s="44" t="s">
        <v>859</v>
      </c>
      <c r="D461" s="44">
        <v>44547</v>
      </c>
      <c r="E461" s="23">
        <f t="shared" si="33"/>
        <v>0.60850531582238898</v>
      </c>
      <c r="F461" s="37">
        <v>0</v>
      </c>
      <c r="G461" s="37">
        <v>0</v>
      </c>
      <c r="H461" s="46">
        <v>11286.309999999998</v>
      </c>
      <c r="I461" s="105">
        <f t="shared" si="29"/>
        <v>0</v>
      </c>
    </row>
    <row r="462" spans="1:9" x14ac:dyDescent="0.25">
      <c r="A462" s="11">
        <f t="shared" si="34"/>
        <v>454</v>
      </c>
      <c r="B462" s="7" t="s">
        <v>459</v>
      </c>
      <c r="C462" s="44" t="s">
        <v>847</v>
      </c>
      <c r="D462" s="44">
        <v>43189</v>
      </c>
      <c r="E462" s="23">
        <f t="shared" si="33"/>
        <v>2.8578680203045685</v>
      </c>
      <c r="F462" s="37">
        <v>0</v>
      </c>
      <c r="G462" s="37">
        <v>0</v>
      </c>
      <c r="H462" s="46">
        <v>11267.31</v>
      </c>
      <c r="I462" s="105">
        <f t="shared" si="29"/>
        <v>0</v>
      </c>
    </row>
    <row r="463" spans="1:9" x14ac:dyDescent="0.25">
      <c r="A463" s="11">
        <f t="shared" si="34"/>
        <v>455</v>
      </c>
      <c r="B463" s="7" t="s">
        <v>657</v>
      </c>
      <c r="C463" s="44" t="s">
        <v>859</v>
      </c>
      <c r="D463" s="44">
        <v>44547</v>
      </c>
      <c r="E463" s="23">
        <f t="shared" si="33"/>
        <v>0.60850531582238898</v>
      </c>
      <c r="F463" s="37">
        <v>0</v>
      </c>
      <c r="G463" s="37">
        <v>0</v>
      </c>
      <c r="H463" s="46">
        <v>11263.800000000001</v>
      </c>
      <c r="I463" s="105">
        <f t="shared" si="29"/>
        <v>0</v>
      </c>
    </row>
    <row r="464" spans="1:9" x14ac:dyDescent="0.25">
      <c r="A464" s="11">
        <f t="shared" si="34"/>
        <v>456</v>
      </c>
      <c r="B464" s="7" t="s">
        <v>277</v>
      </c>
      <c r="C464" s="44" t="s">
        <v>853</v>
      </c>
      <c r="D464" s="44">
        <v>44519</v>
      </c>
      <c r="E464" s="23">
        <f t="shared" si="33"/>
        <v>0.59567275185936441</v>
      </c>
      <c r="F464" s="37">
        <v>311802.95700000005</v>
      </c>
      <c r="G464" s="37">
        <v>311802.95700000005</v>
      </c>
      <c r="H464" s="46">
        <v>11202.7</v>
      </c>
      <c r="I464" s="105">
        <f t="shared" si="29"/>
        <v>3.5928780495818068E-2</v>
      </c>
    </row>
    <row r="465" spans="1:9" x14ac:dyDescent="0.25">
      <c r="A465" s="11">
        <f t="shared" si="34"/>
        <v>457</v>
      </c>
      <c r="B465" s="7" t="s">
        <v>61</v>
      </c>
      <c r="C465" s="44" t="s">
        <v>859</v>
      </c>
      <c r="D465" s="44">
        <v>43251</v>
      </c>
      <c r="E465" s="23">
        <f t="shared" si="33"/>
        <v>3.2112211221122111</v>
      </c>
      <c r="F465" s="37">
        <v>0</v>
      </c>
      <c r="G465" s="37">
        <v>0</v>
      </c>
      <c r="H465" s="46">
        <v>10907.019999999997</v>
      </c>
      <c r="I465" s="105">
        <f t="shared" si="29"/>
        <v>0</v>
      </c>
    </row>
    <row r="466" spans="1:9" x14ac:dyDescent="0.25">
      <c r="A466" s="11">
        <f t="shared" si="34"/>
        <v>458</v>
      </c>
      <c r="B466" s="7" t="s">
        <v>515</v>
      </c>
      <c r="C466" s="44" t="s">
        <v>867</v>
      </c>
      <c r="D466" s="44">
        <v>45382</v>
      </c>
      <c r="E466" s="23">
        <f t="shared" si="33"/>
        <v>0.12671846981470414</v>
      </c>
      <c r="F466" s="37">
        <v>0</v>
      </c>
      <c r="G466" s="37">
        <v>0</v>
      </c>
      <c r="H466" s="46">
        <v>10596.82</v>
      </c>
      <c r="I466" s="105">
        <f t="shared" si="29"/>
        <v>0</v>
      </c>
    </row>
    <row r="467" spans="1:9" x14ac:dyDescent="0.25">
      <c r="A467" s="11">
        <f t="shared" si="34"/>
        <v>459</v>
      </c>
      <c r="B467" s="7" t="s">
        <v>631</v>
      </c>
      <c r="C467" s="44" t="s">
        <v>830</v>
      </c>
      <c r="D467" s="44">
        <v>43570</v>
      </c>
      <c r="E467" s="23">
        <f t="shared" si="33"/>
        <v>1.625668449197861</v>
      </c>
      <c r="F467" s="37">
        <v>0</v>
      </c>
      <c r="G467" s="37">
        <v>0</v>
      </c>
      <c r="H467" s="46">
        <v>10577.88</v>
      </c>
      <c r="I467" s="105">
        <f t="shared" si="29"/>
        <v>0</v>
      </c>
    </row>
    <row r="468" spans="1:9" x14ac:dyDescent="0.25">
      <c r="A468" s="11">
        <f t="shared" si="34"/>
        <v>460</v>
      </c>
      <c r="B468" s="7" t="s">
        <v>769</v>
      </c>
      <c r="C468" s="44" t="s">
        <v>846</v>
      </c>
      <c r="D468" s="44" t="s">
        <v>876</v>
      </c>
      <c r="E468" s="39" t="s">
        <v>876</v>
      </c>
      <c r="F468" s="37">
        <v>0</v>
      </c>
      <c r="G468" s="37">
        <v>0</v>
      </c>
      <c r="H468" s="46">
        <v>10559.809999999998</v>
      </c>
      <c r="I468" s="105">
        <f t="shared" si="29"/>
        <v>0</v>
      </c>
    </row>
    <row r="469" spans="1:9" x14ac:dyDescent="0.25">
      <c r="A469" s="11">
        <f t="shared" si="34"/>
        <v>461</v>
      </c>
      <c r="B469" s="7" t="s">
        <v>577</v>
      </c>
      <c r="C469" s="44" t="s">
        <v>836</v>
      </c>
      <c r="D469" s="44">
        <v>43875</v>
      </c>
      <c r="E469" s="23">
        <f>($C$639-C469)/(D469-C469)</f>
        <v>1.0403863037752414</v>
      </c>
      <c r="F469" s="37">
        <v>0</v>
      </c>
      <c r="G469" s="37">
        <v>0</v>
      </c>
      <c r="H469" s="46">
        <v>10436.259999999998</v>
      </c>
      <c r="I469" s="105">
        <f t="shared" si="29"/>
        <v>0</v>
      </c>
    </row>
    <row r="470" spans="1:9" x14ac:dyDescent="0.25">
      <c r="A470" s="11">
        <f t="shared" si="34"/>
        <v>462</v>
      </c>
      <c r="B470" s="7" t="s">
        <v>565</v>
      </c>
      <c r="C470" s="44" t="s">
        <v>840</v>
      </c>
      <c r="D470" s="44">
        <v>44561</v>
      </c>
      <c r="E470" s="23">
        <f>($C$639-C470)/(D470-C470)</f>
        <v>0.27519818799546997</v>
      </c>
      <c r="F470" s="37">
        <v>0</v>
      </c>
      <c r="G470" s="37">
        <v>0</v>
      </c>
      <c r="H470" s="46">
        <v>10432.94</v>
      </c>
      <c r="I470" s="105">
        <f t="shared" si="29"/>
        <v>0</v>
      </c>
    </row>
    <row r="471" spans="1:9" x14ac:dyDescent="0.25">
      <c r="A471" s="11">
        <f t="shared" si="34"/>
        <v>463</v>
      </c>
      <c r="B471" s="7" t="s">
        <v>768</v>
      </c>
      <c r="C471" s="44" t="s">
        <v>846</v>
      </c>
      <c r="D471" s="44" t="s">
        <v>876</v>
      </c>
      <c r="E471" s="39" t="s">
        <v>876</v>
      </c>
      <c r="F471" s="37">
        <v>0</v>
      </c>
      <c r="G471" s="37">
        <v>0</v>
      </c>
      <c r="H471" s="46">
        <v>10179.450000000001</v>
      </c>
      <c r="I471" s="105">
        <f t="shared" si="29"/>
        <v>0</v>
      </c>
    </row>
    <row r="472" spans="1:9" x14ac:dyDescent="0.25">
      <c r="A472" s="11">
        <f t="shared" si="34"/>
        <v>464</v>
      </c>
      <c r="B472" s="7" t="s">
        <v>588</v>
      </c>
      <c r="C472" s="44" t="s">
        <v>845</v>
      </c>
      <c r="D472" s="44">
        <v>43689</v>
      </c>
      <c r="E472" s="23">
        <f>($C$639-C472)/(D472-C472)</f>
        <v>1.3747980613893376</v>
      </c>
      <c r="F472" s="37">
        <v>27498.787</v>
      </c>
      <c r="G472" s="37">
        <v>27498.787</v>
      </c>
      <c r="H472" s="46">
        <v>10110.59</v>
      </c>
      <c r="I472" s="105">
        <f t="shared" si="29"/>
        <v>0.36767403594929476</v>
      </c>
    </row>
    <row r="473" spans="1:9" x14ac:dyDescent="0.25">
      <c r="A473" s="11">
        <f t="shared" si="34"/>
        <v>465</v>
      </c>
      <c r="B473" s="7" t="s">
        <v>361</v>
      </c>
      <c r="C473" s="44" t="s">
        <v>840</v>
      </c>
      <c r="D473" s="44">
        <v>45200</v>
      </c>
      <c r="E473" s="23">
        <f>($C$639-C473)/(D473-C473)</f>
        <v>0.15965834428383704</v>
      </c>
      <c r="F473" s="37">
        <v>0</v>
      </c>
      <c r="G473" s="37">
        <v>0</v>
      </c>
      <c r="H473" s="46">
        <v>10029.860000000002</v>
      </c>
      <c r="I473" s="105">
        <f t="shared" si="29"/>
        <v>0</v>
      </c>
    </row>
    <row r="474" spans="1:9" x14ac:dyDescent="0.25">
      <c r="A474" s="11">
        <f t="shared" si="34"/>
        <v>466</v>
      </c>
      <c r="B474" s="7" t="s">
        <v>420</v>
      </c>
      <c r="C474" s="44" t="s">
        <v>859</v>
      </c>
      <c r="D474" s="44">
        <v>43753</v>
      </c>
      <c r="E474" s="23">
        <f>($C$639-C474)/(D474-C474)</f>
        <v>1.2086956521739129</v>
      </c>
      <c r="F474" s="37">
        <v>-4.2999999999999983E-2</v>
      </c>
      <c r="G474" s="37">
        <v>-4.2999999999999983E-2</v>
      </c>
      <c r="H474" s="46">
        <v>9453.9599999999991</v>
      </c>
      <c r="I474" s="105">
        <f t="shared" si="29"/>
        <v>-219859.534883721</v>
      </c>
    </row>
    <row r="475" spans="1:9" x14ac:dyDescent="0.25">
      <c r="A475" s="11">
        <f t="shared" si="34"/>
        <v>467</v>
      </c>
      <c r="B475" s="7" t="s">
        <v>288</v>
      </c>
      <c r="C475" s="44" t="s">
        <v>840</v>
      </c>
      <c r="D475" s="44">
        <v>45200</v>
      </c>
      <c r="E475" s="23">
        <f>($C$639-C475)/(D475-C475)</f>
        <v>0.15965834428383704</v>
      </c>
      <c r="F475" s="37">
        <v>0</v>
      </c>
      <c r="G475" s="37">
        <v>0</v>
      </c>
      <c r="H475" s="46">
        <v>9376.1200000000026</v>
      </c>
      <c r="I475" s="105">
        <f t="shared" si="29"/>
        <v>0</v>
      </c>
    </row>
    <row r="476" spans="1:9" x14ac:dyDescent="0.25">
      <c r="A476" s="11">
        <f t="shared" si="34"/>
        <v>468</v>
      </c>
      <c r="B476" s="7" t="s">
        <v>656</v>
      </c>
      <c r="C476" s="44" t="s">
        <v>864</v>
      </c>
      <c r="D476" s="44">
        <v>43682</v>
      </c>
      <c r="E476" s="23">
        <f>($C$639-C476)/(D476-C476)</f>
        <v>2.8968253968253967</v>
      </c>
      <c r="F476" s="37">
        <v>0</v>
      </c>
      <c r="G476" s="37">
        <v>0</v>
      </c>
      <c r="H476" s="46">
        <v>9200.5499999999993</v>
      </c>
      <c r="I476" s="105">
        <f t="shared" si="29"/>
        <v>0</v>
      </c>
    </row>
    <row r="477" spans="1:9" x14ac:dyDescent="0.25">
      <c r="A477" s="11">
        <f t="shared" si="34"/>
        <v>469</v>
      </c>
      <c r="B477" s="7" t="s">
        <v>429</v>
      </c>
      <c r="C477" s="44" t="s">
        <v>846</v>
      </c>
      <c r="D477" s="44" t="s">
        <v>876</v>
      </c>
      <c r="E477" s="39" t="s">
        <v>876</v>
      </c>
      <c r="F477" s="37">
        <v>0</v>
      </c>
      <c r="G477" s="37">
        <v>0</v>
      </c>
      <c r="H477" s="46">
        <v>9072.48</v>
      </c>
      <c r="I477" s="105">
        <f t="shared" si="29"/>
        <v>0</v>
      </c>
    </row>
    <row r="478" spans="1:9" x14ac:dyDescent="0.25">
      <c r="A478" s="11">
        <f t="shared" si="34"/>
        <v>470</v>
      </c>
      <c r="B478" s="7" t="s">
        <v>626</v>
      </c>
      <c r="C478" s="44" t="s">
        <v>846</v>
      </c>
      <c r="D478" s="44" t="s">
        <v>876</v>
      </c>
      <c r="E478" s="39" t="s">
        <v>876</v>
      </c>
      <c r="F478" s="37">
        <v>0</v>
      </c>
      <c r="G478" s="37">
        <v>0</v>
      </c>
      <c r="H478" s="46">
        <v>9003.9500000000007</v>
      </c>
      <c r="I478" s="105">
        <f t="shared" ref="I478:I541" si="35">IF(G478=0,0,H478/G478)</f>
        <v>0</v>
      </c>
    </row>
    <row r="479" spans="1:9" x14ac:dyDescent="0.25">
      <c r="A479" s="11">
        <f t="shared" si="34"/>
        <v>471</v>
      </c>
      <c r="B479" s="7" t="s">
        <v>384</v>
      </c>
      <c r="C479" s="44" t="s">
        <v>833</v>
      </c>
      <c r="D479" s="44">
        <v>45245</v>
      </c>
      <c r="E479" s="23">
        <f>($C$639-C479)/(D479-C479)</f>
        <v>0.5137715754682336</v>
      </c>
      <c r="F479" s="37">
        <v>156314.36500000008</v>
      </c>
      <c r="G479" s="37">
        <v>156314.36500000008</v>
      </c>
      <c r="H479" s="46">
        <v>8855.0600000000013</v>
      </c>
      <c r="I479" s="105">
        <f t="shared" si="35"/>
        <v>5.6649048217673387E-2</v>
      </c>
    </row>
    <row r="480" spans="1:9" x14ac:dyDescent="0.25">
      <c r="A480" s="11">
        <f t="shared" si="34"/>
        <v>472</v>
      </c>
      <c r="B480" s="7" t="s">
        <v>625</v>
      </c>
      <c r="C480" s="44" t="s">
        <v>846</v>
      </c>
      <c r="D480" s="44">
        <v>45219</v>
      </c>
      <c r="E480" s="23">
        <f>($C$639-C480)/(D480-C480)</f>
        <v>0.12297297297297298</v>
      </c>
      <c r="F480" s="37">
        <v>0</v>
      </c>
      <c r="G480" s="37">
        <v>0</v>
      </c>
      <c r="H480" s="46">
        <v>8696.14</v>
      </c>
      <c r="I480" s="105">
        <f t="shared" si="35"/>
        <v>0</v>
      </c>
    </row>
    <row r="481" spans="1:9" x14ac:dyDescent="0.25">
      <c r="A481" s="11">
        <f t="shared" si="34"/>
        <v>473</v>
      </c>
      <c r="B481" s="7" t="s">
        <v>62</v>
      </c>
      <c r="C481" s="44" t="s">
        <v>850</v>
      </c>
      <c r="D481" s="44" t="s">
        <v>815</v>
      </c>
      <c r="E481" s="39" t="s">
        <v>815</v>
      </c>
      <c r="F481" s="37">
        <v>155059.94899999999</v>
      </c>
      <c r="G481" s="37">
        <v>155059.94899999999</v>
      </c>
      <c r="H481" s="46">
        <v>8683.91</v>
      </c>
      <c r="I481" s="105">
        <f t="shared" si="35"/>
        <v>5.6003565433908407E-2</v>
      </c>
    </row>
    <row r="482" spans="1:9" x14ac:dyDescent="0.25">
      <c r="A482" s="11">
        <f t="shared" si="34"/>
        <v>474</v>
      </c>
      <c r="B482" s="7" t="s">
        <v>779</v>
      </c>
      <c r="C482" s="44" t="s">
        <v>826</v>
      </c>
      <c r="D482" s="44">
        <v>43782</v>
      </c>
      <c r="E482" s="23">
        <f t="shared" ref="E482:E488" si="36">($C$639-C482)/(D482-C482)</f>
        <v>1.8424242424242425</v>
      </c>
      <c r="F482" s="37">
        <v>0</v>
      </c>
      <c r="G482" s="37">
        <v>0</v>
      </c>
      <c r="H482" s="46">
        <v>7780.32</v>
      </c>
      <c r="I482" s="105">
        <f t="shared" si="35"/>
        <v>0</v>
      </c>
    </row>
    <row r="483" spans="1:9" x14ac:dyDescent="0.25">
      <c r="A483" s="11">
        <f t="shared" si="34"/>
        <v>475</v>
      </c>
      <c r="B483" s="7" t="s">
        <v>453</v>
      </c>
      <c r="C483" s="44" t="s">
        <v>840</v>
      </c>
      <c r="D483" s="44">
        <v>45200</v>
      </c>
      <c r="E483" s="23">
        <f t="shared" si="36"/>
        <v>0.15965834428383704</v>
      </c>
      <c r="F483" s="37">
        <v>0</v>
      </c>
      <c r="G483" s="37">
        <v>0</v>
      </c>
      <c r="H483" s="46">
        <v>7538.65</v>
      </c>
      <c r="I483" s="105">
        <f t="shared" si="35"/>
        <v>0</v>
      </c>
    </row>
    <row r="484" spans="1:9" x14ac:dyDescent="0.25">
      <c r="A484" s="11">
        <f t="shared" si="34"/>
        <v>476</v>
      </c>
      <c r="B484" s="7" t="s">
        <v>516</v>
      </c>
      <c r="C484" s="44" t="s">
        <v>867</v>
      </c>
      <c r="D484" s="44">
        <v>45382</v>
      </c>
      <c r="E484" s="23">
        <f t="shared" si="36"/>
        <v>0.12671846981470414</v>
      </c>
      <c r="F484" s="37">
        <v>0</v>
      </c>
      <c r="G484" s="37">
        <v>0</v>
      </c>
      <c r="H484" s="46">
        <v>7087.9999999999991</v>
      </c>
      <c r="I484" s="105">
        <f t="shared" si="35"/>
        <v>0</v>
      </c>
    </row>
    <row r="485" spans="1:9" x14ac:dyDescent="0.25">
      <c r="A485" s="11">
        <f t="shared" si="34"/>
        <v>477</v>
      </c>
      <c r="B485" s="7" t="s">
        <v>774</v>
      </c>
      <c r="C485" s="44" t="s">
        <v>864</v>
      </c>
      <c r="D485" s="44">
        <v>44005</v>
      </c>
      <c r="E485" s="23">
        <f t="shared" si="36"/>
        <v>0.81291759465478841</v>
      </c>
      <c r="F485" s="37">
        <v>1182.9450000000015</v>
      </c>
      <c r="G485" s="37">
        <v>1182.9450000000015</v>
      </c>
      <c r="H485" s="46">
        <v>7056.3799999999992</v>
      </c>
      <c r="I485" s="105">
        <f t="shared" si="35"/>
        <v>5.9650955877069434</v>
      </c>
    </row>
    <row r="486" spans="1:9" x14ac:dyDescent="0.25">
      <c r="A486" s="11">
        <f t="shared" si="34"/>
        <v>478</v>
      </c>
      <c r="B486" s="7" t="s">
        <v>468</v>
      </c>
      <c r="C486" s="44" t="s">
        <v>853</v>
      </c>
      <c r="D486" s="44">
        <v>44519</v>
      </c>
      <c r="E486" s="23">
        <f t="shared" si="36"/>
        <v>0.59567275185936441</v>
      </c>
      <c r="F486" s="37">
        <v>265697.01799999998</v>
      </c>
      <c r="G486" s="37">
        <v>265697.01799999998</v>
      </c>
      <c r="H486" s="46">
        <v>7003.25</v>
      </c>
      <c r="I486" s="105">
        <f t="shared" si="35"/>
        <v>2.6358030107812503E-2</v>
      </c>
    </row>
    <row r="487" spans="1:9" x14ac:dyDescent="0.25">
      <c r="A487" s="11">
        <f t="shared" si="34"/>
        <v>479</v>
      </c>
      <c r="B487" s="7" t="s">
        <v>69</v>
      </c>
      <c r="C487" s="44" t="s">
        <v>838</v>
      </c>
      <c r="D487" s="44">
        <v>44515</v>
      </c>
      <c r="E487" s="23">
        <f t="shared" si="36"/>
        <v>0.70652173913043481</v>
      </c>
      <c r="F487" s="37">
        <v>219377.04500000001</v>
      </c>
      <c r="G487" s="37">
        <v>219377.04500000001</v>
      </c>
      <c r="H487" s="46">
        <v>6923.68</v>
      </c>
      <c r="I487" s="105">
        <f t="shared" si="35"/>
        <v>3.1560640266624064E-2</v>
      </c>
    </row>
    <row r="488" spans="1:9" x14ac:dyDescent="0.25">
      <c r="A488" s="11">
        <f t="shared" si="34"/>
        <v>480</v>
      </c>
      <c r="B488" s="7" t="s">
        <v>445</v>
      </c>
      <c r="C488" s="44" t="s">
        <v>840</v>
      </c>
      <c r="D488" s="44">
        <v>44519</v>
      </c>
      <c r="E488" s="23">
        <f t="shared" si="36"/>
        <v>0.28894173602853745</v>
      </c>
      <c r="F488" s="37">
        <v>0</v>
      </c>
      <c r="G488" s="37">
        <v>0</v>
      </c>
      <c r="H488" s="46">
        <v>6805.92</v>
      </c>
      <c r="I488" s="105">
        <f t="shared" si="35"/>
        <v>0</v>
      </c>
    </row>
    <row r="489" spans="1:9" x14ac:dyDescent="0.25">
      <c r="A489" s="11">
        <f t="shared" si="34"/>
        <v>481</v>
      </c>
      <c r="B489" s="7" t="s">
        <v>684</v>
      </c>
      <c r="C489" s="44" t="s">
        <v>865</v>
      </c>
      <c r="D489" s="44" t="s">
        <v>876</v>
      </c>
      <c r="E489" s="39" t="s">
        <v>876</v>
      </c>
      <c r="F489" s="37">
        <v>0</v>
      </c>
      <c r="G489" s="37">
        <v>0</v>
      </c>
      <c r="H489" s="46">
        <v>6753.93</v>
      </c>
      <c r="I489" s="105">
        <f t="shared" si="35"/>
        <v>0</v>
      </c>
    </row>
    <row r="490" spans="1:9" x14ac:dyDescent="0.25">
      <c r="A490" s="11">
        <f t="shared" si="34"/>
        <v>482</v>
      </c>
      <c r="B490" s="7" t="s">
        <v>312</v>
      </c>
      <c r="C490" s="44" t="s">
        <v>865</v>
      </c>
      <c r="D490" s="44">
        <v>44217</v>
      </c>
      <c r="E490" s="23">
        <f t="shared" ref="E490:E497" si="37">($C$639-C490)/(D490-C490)</f>
        <v>0.3378076062639821</v>
      </c>
      <c r="F490" s="37">
        <v>11726.091</v>
      </c>
      <c r="G490" s="37">
        <v>11726.091</v>
      </c>
      <c r="H490" s="46">
        <v>6679.0000000000009</v>
      </c>
      <c r="I490" s="105">
        <f t="shared" si="35"/>
        <v>0.56958452735869103</v>
      </c>
    </row>
    <row r="491" spans="1:9" x14ac:dyDescent="0.25">
      <c r="A491" s="11">
        <f t="shared" si="34"/>
        <v>483</v>
      </c>
      <c r="B491" s="10" t="s">
        <v>452</v>
      </c>
      <c r="C491" s="44" t="s">
        <v>840</v>
      </c>
      <c r="D491" s="44">
        <v>44803</v>
      </c>
      <c r="E491" s="23">
        <f t="shared" si="37"/>
        <v>0.216</v>
      </c>
      <c r="F491" s="37">
        <v>0</v>
      </c>
      <c r="G491" s="37">
        <v>0</v>
      </c>
      <c r="H491" s="46">
        <v>6221.2500000000009</v>
      </c>
      <c r="I491" s="105">
        <f t="shared" si="35"/>
        <v>0</v>
      </c>
    </row>
    <row r="492" spans="1:9" x14ac:dyDescent="0.25">
      <c r="A492" s="11">
        <f t="shared" si="34"/>
        <v>484</v>
      </c>
      <c r="B492" s="10" t="s">
        <v>164</v>
      </c>
      <c r="C492" s="44" t="s">
        <v>860</v>
      </c>
      <c r="D492" s="44">
        <v>43440</v>
      </c>
      <c r="E492" s="23">
        <f t="shared" si="37"/>
        <v>2.5616883116883118</v>
      </c>
      <c r="F492" s="37">
        <v>0</v>
      </c>
      <c r="G492" s="37">
        <v>0</v>
      </c>
      <c r="H492" s="46">
        <v>6173.4</v>
      </c>
      <c r="I492" s="105">
        <f t="shared" si="35"/>
        <v>0</v>
      </c>
    </row>
    <row r="493" spans="1:9" x14ac:dyDescent="0.25">
      <c r="A493" s="11">
        <f t="shared" si="34"/>
        <v>485</v>
      </c>
      <c r="B493" s="10" t="s">
        <v>450</v>
      </c>
      <c r="C493" s="44" t="s">
        <v>840</v>
      </c>
      <c r="D493" s="44">
        <v>45219</v>
      </c>
      <c r="E493" s="23">
        <f t="shared" si="37"/>
        <v>0.15768981181051264</v>
      </c>
      <c r="F493" s="37">
        <v>0</v>
      </c>
      <c r="G493" s="37">
        <v>0</v>
      </c>
      <c r="H493" s="46">
        <v>6111.5</v>
      </c>
      <c r="I493" s="105">
        <f t="shared" si="35"/>
        <v>0</v>
      </c>
    </row>
    <row r="494" spans="1:9" x14ac:dyDescent="0.25">
      <c r="A494" s="11">
        <f t="shared" si="34"/>
        <v>486</v>
      </c>
      <c r="B494" s="10" t="s">
        <v>592</v>
      </c>
      <c r="C494" s="44" t="s">
        <v>840</v>
      </c>
      <c r="D494" s="44">
        <v>44519</v>
      </c>
      <c r="E494" s="23">
        <f t="shared" si="37"/>
        <v>0.28894173602853745</v>
      </c>
      <c r="F494" s="37">
        <v>0</v>
      </c>
      <c r="G494" s="37">
        <v>0</v>
      </c>
      <c r="H494" s="46">
        <v>6044.6900000000005</v>
      </c>
      <c r="I494" s="105">
        <f t="shared" si="35"/>
        <v>0</v>
      </c>
    </row>
    <row r="495" spans="1:9" x14ac:dyDescent="0.25">
      <c r="A495" s="11">
        <f t="shared" si="34"/>
        <v>487</v>
      </c>
      <c r="B495" s="7" t="s">
        <v>534</v>
      </c>
      <c r="C495" s="44" t="s">
        <v>852</v>
      </c>
      <c r="D495" s="44">
        <v>44805</v>
      </c>
      <c r="E495" s="23">
        <f t="shared" si="37"/>
        <v>0.41956664478003941</v>
      </c>
      <c r="F495" s="37">
        <v>0</v>
      </c>
      <c r="G495" s="37">
        <v>0</v>
      </c>
      <c r="H495" s="46">
        <v>5476.829999999999</v>
      </c>
      <c r="I495" s="105">
        <f t="shared" si="35"/>
        <v>0</v>
      </c>
    </row>
    <row r="496" spans="1:9" x14ac:dyDescent="0.25">
      <c r="A496" s="11">
        <f t="shared" si="34"/>
        <v>488</v>
      </c>
      <c r="B496" s="7" t="s">
        <v>103</v>
      </c>
      <c r="C496" s="44" t="s">
        <v>869</v>
      </c>
      <c r="D496" s="44">
        <v>45478</v>
      </c>
      <c r="E496" s="23">
        <f t="shared" si="37"/>
        <v>0.37695078031212487</v>
      </c>
      <c r="F496" s="37">
        <v>0.86999999999973854</v>
      </c>
      <c r="G496" s="37">
        <v>0.86999999999973854</v>
      </c>
      <c r="H496" s="46">
        <v>5467.63</v>
      </c>
      <c r="I496" s="105">
        <f t="shared" si="35"/>
        <v>6284.6321839099346</v>
      </c>
    </row>
    <row r="497" spans="1:9" x14ac:dyDescent="0.25">
      <c r="A497" s="11">
        <f t="shared" si="34"/>
        <v>489</v>
      </c>
      <c r="B497" s="7" t="s">
        <v>71</v>
      </c>
      <c r="C497" s="44" t="s">
        <v>855</v>
      </c>
      <c r="D497" s="44">
        <v>45976</v>
      </c>
      <c r="E497" s="23">
        <f t="shared" si="37"/>
        <v>0.32821183393265774</v>
      </c>
      <c r="F497" s="37">
        <v>92659.715999999986</v>
      </c>
      <c r="G497" s="37">
        <v>92659.715999999986</v>
      </c>
      <c r="H497" s="46">
        <v>5391.8</v>
      </c>
      <c r="I497" s="105">
        <f t="shared" si="35"/>
        <v>5.8189256699211135E-2</v>
      </c>
    </row>
    <row r="498" spans="1:9" x14ac:dyDescent="0.25">
      <c r="A498" s="11">
        <f t="shared" si="34"/>
        <v>490</v>
      </c>
      <c r="B498" s="7" t="s">
        <v>52</v>
      </c>
      <c r="C498" s="44" t="s">
        <v>870</v>
      </c>
      <c r="D498" s="44">
        <v>43308</v>
      </c>
      <c r="E498" s="39" t="s">
        <v>872</v>
      </c>
      <c r="F498" s="37">
        <v>0</v>
      </c>
      <c r="G498" s="37">
        <v>0</v>
      </c>
      <c r="H498" s="46">
        <v>5117.0700000000006</v>
      </c>
      <c r="I498" s="105">
        <f t="shared" si="35"/>
        <v>0</v>
      </c>
    </row>
    <row r="499" spans="1:9" x14ac:dyDescent="0.25">
      <c r="A499" s="11">
        <f t="shared" si="34"/>
        <v>491</v>
      </c>
      <c r="B499" s="7" t="s">
        <v>559</v>
      </c>
      <c r="C499" s="44" t="s">
        <v>840</v>
      </c>
      <c r="D499" s="44">
        <v>44865</v>
      </c>
      <c r="E499" s="23">
        <f>($C$639-C499)/(D499-C499)</f>
        <v>0.20471777590564449</v>
      </c>
      <c r="F499" s="37">
        <v>0</v>
      </c>
      <c r="G499" s="37">
        <v>0</v>
      </c>
      <c r="H499" s="46">
        <v>5029.42</v>
      </c>
      <c r="I499" s="105">
        <f t="shared" si="35"/>
        <v>0</v>
      </c>
    </row>
    <row r="500" spans="1:9" x14ac:dyDescent="0.25">
      <c r="A500" s="11">
        <f t="shared" si="34"/>
        <v>492</v>
      </c>
      <c r="B500" s="7" t="s">
        <v>773</v>
      </c>
      <c r="C500" s="44" t="s">
        <v>864</v>
      </c>
      <c r="D500" s="44">
        <v>44005</v>
      </c>
      <c r="E500" s="23">
        <f>($C$639-C500)/(D500-C500)</f>
        <v>0.81291759465478841</v>
      </c>
      <c r="F500" s="37">
        <v>1104.0849999999941</v>
      </c>
      <c r="G500" s="37">
        <v>1104.0849999999941</v>
      </c>
      <c r="H500" s="46">
        <v>4843.6199999999953</v>
      </c>
      <c r="I500" s="105">
        <f t="shared" si="35"/>
        <v>4.3869991893740252</v>
      </c>
    </row>
    <row r="501" spans="1:9" x14ac:dyDescent="0.25">
      <c r="A501" s="11">
        <f t="shared" si="34"/>
        <v>493</v>
      </c>
      <c r="B501" s="7" t="s">
        <v>305</v>
      </c>
      <c r="C501" s="44" t="s">
        <v>846</v>
      </c>
      <c r="D501" s="44">
        <v>44210</v>
      </c>
      <c r="E501" s="23">
        <f>($C$639-C501)/(D501-C501)</f>
        <v>0.386411889596603</v>
      </c>
      <c r="F501" s="37">
        <v>7817.3939999999993</v>
      </c>
      <c r="G501" s="37">
        <v>7817.3939999999993</v>
      </c>
      <c r="H501" s="46">
        <v>4841.01</v>
      </c>
      <c r="I501" s="105">
        <f t="shared" si="35"/>
        <v>0.61926135487094558</v>
      </c>
    </row>
    <row r="502" spans="1:9" x14ac:dyDescent="0.25">
      <c r="A502" s="11">
        <f t="shared" si="34"/>
        <v>494</v>
      </c>
      <c r="B502" s="7" t="s">
        <v>642</v>
      </c>
      <c r="C502" s="44" t="s">
        <v>815</v>
      </c>
      <c r="D502" s="44" t="s">
        <v>815</v>
      </c>
      <c r="E502" s="39" t="s">
        <v>815</v>
      </c>
      <c r="F502" s="37">
        <v>0</v>
      </c>
      <c r="G502" s="37">
        <v>0</v>
      </c>
      <c r="H502" s="46">
        <v>4774.09</v>
      </c>
      <c r="I502" s="105">
        <f t="shared" si="35"/>
        <v>0</v>
      </c>
    </row>
    <row r="503" spans="1:9" x14ac:dyDescent="0.25">
      <c r="A503" s="11">
        <f t="shared" si="34"/>
        <v>495</v>
      </c>
      <c r="B503" s="7" t="s">
        <v>100</v>
      </c>
      <c r="C503" s="44" t="s">
        <v>849</v>
      </c>
      <c r="D503" s="44">
        <v>44168</v>
      </c>
      <c r="E503" s="23">
        <f t="shared" ref="E503:E514" si="38">($C$639-C503)/(D503-C503)</f>
        <v>0.81173780487804881</v>
      </c>
      <c r="F503" s="37">
        <v>5336.5030000000006</v>
      </c>
      <c r="G503" s="37">
        <v>5336.5030000000006</v>
      </c>
      <c r="H503" s="46">
        <v>4469.49</v>
      </c>
      <c r="I503" s="105">
        <f t="shared" si="35"/>
        <v>0.83753161948939203</v>
      </c>
    </row>
    <row r="504" spans="1:9" x14ac:dyDescent="0.25">
      <c r="A504" s="11">
        <f t="shared" si="34"/>
        <v>496</v>
      </c>
      <c r="B504" s="7" t="s">
        <v>623</v>
      </c>
      <c r="C504" s="44" t="s">
        <v>840</v>
      </c>
      <c r="D504" s="44">
        <v>45200</v>
      </c>
      <c r="E504" s="23">
        <f t="shared" si="38"/>
        <v>0.15965834428383704</v>
      </c>
      <c r="F504" s="37">
        <v>0</v>
      </c>
      <c r="G504" s="37">
        <v>0</v>
      </c>
      <c r="H504" s="46">
        <v>4458.68</v>
      </c>
      <c r="I504" s="105">
        <f t="shared" si="35"/>
        <v>0</v>
      </c>
    </row>
    <row r="505" spans="1:9" x14ac:dyDescent="0.25">
      <c r="A505" s="11">
        <f t="shared" si="34"/>
        <v>497</v>
      </c>
      <c r="B505" s="7" t="s">
        <v>289</v>
      </c>
      <c r="C505" s="44" t="s">
        <v>840</v>
      </c>
      <c r="D505" s="44">
        <v>45200</v>
      </c>
      <c r="E505" s="23">
        <f t="shared" si="38"/>
        <v>0.15965834428383704</v>
      </c>
      <c r="F505" s="37">
        <v>0</v>
      </c>
      <c r="G505" s="37">
        <v>0</v>
      </c>
      <c r="H505" s="46">
        <v>4409.79</v>
      </c>
      <c r="I505" s="105">
        <f t="shared" si="35"/>
        <v>0</v>
      </c>
    </row>
    <row r="506" spans="1:9" x14ac:dyDescent="0.25">
      <c r="A506" s="11">
        <f t="shared" si="34"/>
        <v>498</v>
      </c>
      <c r="B506" s="7" t="s">
        <v>535</v>
      </c>
      <c r="C506" s="44" t="s">
        <v>852</v>
      </c>
      <c r="D506" s="44">
        <v>44805</v>
      </c>
      <c r="E506" s="23">
        <f t="shared" si="38"/>
        <v>0.41956664478003941</v>
      </c>
      <c r="F506" s="37">
        <v>0</v>
      </c>
      <c r="G506" s="37">
        <v>0</v>
      </c>
      <c r="H506" s="46">
        <v>4335.0900000000011</v>
      </c>
      <c r="I506" s="105">
        <f t="shared" si="35"/>
        <v>0</v>
      </c>
    </row>
    <row r="507" spans="1:9" x14ac:dyDescent="0.25">
      <c r="A507" s="11">
        <f t="shared" si="34"/>
        <v>499</v>
      </c>
      <c r="B507" s="7" t="s">
        <v>182</v>
      </c>
      <c r="C507" s="44" t="s">
        <v>843</v>
      </c>
      <c r="D507" s="44">
        <v>43440</v>
      </c>
      <c r="E507" s="23">
        <f t="shared" si="38"/>
        <v>1.8698010849909583</v>
      </c>
      <c r="F507" s="37">
        <v>0</v>
      </c>
      <c r="G507" s="37">
        <v>0</v>
      </c>
      <c r="H507" s="46">
        <v>4318.83</v>
      </c>
      <c r="I507" s="105">
        <f t="shared" si="35"/>
        <v>0</v>
      </c>
    </row>
    <row r="508" spans="1:9" x14ac:dyDescent="0.25">
      <c r="A508" s="11">
        <f t="shared" si="34"/>
        <v>500</v>
      </c>
      <c r="B508" s="7" t="s">
        <v>570</v>
      </c>
      <c r="C508" s="44" t="s">
        <v>860</v>
      </c>
      <c r="D508" s="44">
        <v>45106</v>
      </c>
      <c r="E508" s="23">
        <f t="shared" si="38"/>
        <v>0.39969604863221886</v>
      </c>
      <c r="F508" s="37">
        <v>3634720.176</v>
      </c>
      <c r="G508" s="37">
        <v>3634720.176</v>
      </c>
      <c r="H508" s="46">
        <v>4250.4699999999993</v>
      </c>
      <c r="I508" s="105">
        <f t="shared" si="35"/>
        <v>1.1694077657107653E-3</v>
      </c>
    </row>
    <row r="509" spans="1:9" x14ac:dyDescent="0.25">
      <c r="A509" s="11">
        <f t="shared" si="34"/>
        <v>501</v>
      </c>
      <c r="B509" s="7" t="s">
        <v>469</v>
      </c>
      <c r="C509" s="44" t="s">
        <v>830</v>
      </c>
      <c r="D509" s="44">
        <v>44519</v>
      </c>
      <c r="E509" s="23">
        <f t="shared" si="38"/>
        <v>0.60397350993377485</v>
      </c>
      <c r="F509" s="37">
        <v>275633.565</v>
      </c>
      <c r="G509" s="37">
        <v>275633.565</v>
      </c>
      <c r="H509" s="46">
        <v>4218.4399999999996</v>
      </c>
      <c r="I509" s="105">
        <f t="shared" si="35"/>
        <v>1.5304522147003395E-2</v>
      </c>
    </row>
    <row r="510" spans="1:9" x14ac:dyDescent="0.25">
      <c r="A510" s="11">
        <f t="shared" si="34"/>
        <v>502</v>
      </c>
      <c r="B510" s="7" t="s">
        <v>475</v>
      </c>
      <c r="C510" s="44" t="s">
        <v>852</v>
      </c>
      <c r="D510" s="44">
        <v>44880</v>
      </c>
      <c r="E510" s="23">
        <f t="shared" si="38"/>
        <v>0.39987484355444303</v>
      </c>
      <c r="F510" s="37">
        <v>0</v>
      </c>
      <c r="G510" s="37">
        <v>0</v>
      </c>
      <c r="H510" s="46">
        <v>3962.2999999999993</v>
      </c>
      <c r="I510" s="105">
        <f t="shared" si="35"/>
        <v>0</v>
      </c>
    </row>
    <row r="511" spans="1:9" x14ac:dyDescent="0.25">
      <c r="A511" s="11">
        <f t="shared" si="34"/>
        <v>503</v>
      </c>
      <c r="B511" s="7" t="s">
        <v>654</v>
      </c>
      <c r="C511" s="44" t="s">
        <v>852</v>
      </c>
      <c r="D511" s="44">
        <v>44805</v>
      </c>
      <c r="E511" s="23">
        <f t="shared" si="38"/>
        <v>0.41956664478003941</v>
      </c>
      <c r="F511" s="37">
        <v>0</v>
      </c>
      <c r="G511" s="37">
        <v>0</v>
      </c>
      <c r="H511" s="46">
        <v>3882.1000000000004</v>
      </c>
      <c r="I511" s="105">
        <f t="shared" si="35"/>
        <v>0</v>
      </c>
    </row>
    <row r="512" spans="1:9" x14ac:dyDescent="0.25">
      <c r="A512" s="11">
        <f t="shared" si="34"/>
        <v>504</v>
      </c>
      <c r="B512" s="7" t="s">
        <v>775</v>
      </c>
      <c r="C512" s="44" t="s">
        <v>864</v>
      </c>
      <c r="D512" s="44">
        <v>44005</v>
      </c>
      <c r="E512" s="23">
        <f t="shared" si="38"/>
        <v>0.81291759465478841</v>
      </c>
      <c r="F512" s="37">
        <v>112570.58399999997</v>
      </c>
      <c r="G512" s="37">
        <v>112570.58399999997</v>
      </c>
      <c r="H512" s="46">
        <v>3861.869999999999</v>
      </c>
      <c r="I512" s="105">
        <f t="shared" si="35"/>
        <v>3.4306209160290042E-2</v>
      </c>
    </row>
    <row r="513" spans="1:9" x14ac:dyDescent="0.25">
      <c r="A513" s="11">
        <f t="shared" si="34"/>
        <v>505</v>
      </c>
      <c r="B513" s="7" t="s">
        <v>406</v>
      </c>
      <c r="C513" s="44" t="s">
        <v>840</v>
      </c>
      <c r="D513" s="44">
        <v>45200</v>
      </c>
      <c r="E513" s="23">
        <f t="shared" si="38"/>
        <v>0.15965834428383704</v>
      </c>
      <c r="F513" s="37">
        <v>0</v>
      </c>
      <c r="G513" s="37">
        <v>0</v>
      </c>
      <c r="H513" s="46">
        <v>3666.2200000000007</v>
      </c>
      <c r="I513" s="105">
        <f t="shared" si="35"/>
        <v>0</v>
      </c>
    </row>
    <row r="514" spans="1:9" x14ac:dyDescent="0.25">
      <c r="A514" s="11">
        <f t="shared" si="34"/>
        <v>506</v>
      </c>
      <c r="B514" s="7" t="s">
        <v>776</v>
      </c>
      <c r="C514" s="44" t="s">
        <v>864</v>
      </c>
      <c r="D514" s="44">
        <v>44005</v>
      </c>
      <c r="E514" s="23">
        <f t="shared" si="38"/>
        <v>0.81291759465478841</v>
      </c>
      <c r="F514" s="37">
        <v>84427.937999999995</v>
      </c>
      <c r="G514" s="37">
        <v>84427.937999999995</v>
      </c>
      <c r="H514" s="46">
        <v>3427.8699999999981</v>
      </c>
      <c r="I514" s="105">
        <f t="shared" si="35"/>
        <v>4.0601133714766292E-2</v>
      </c>
    </row>
    <row r="515" spans="1:9" x14ac:dyDescent="0.25">
      <c r="A515" s="11">
        <f t="shared" si="34"/>
        <v>507</v>
      </c>
      <c r="B515" s="7" t="s">
        <v>611</v>
      </c>
      <c r="C515" s="44" t="s">
        <v>870</v>
      </c>
      <c r="D515" s="44">
        <v>43462</v>
      </c>
      <c r="E515" s="39" t="s">
        <v>872</v>
      </c>
      <c r="F515" s="37">
        <v>0</v>
      </c>
      <c r="G515" s="37">
        <v>0</v>
      </c>
      <c r="H515" s="46">
        <v>3408.6899999999996</v>
      </c>
      <c r="I515" s="105">
        <f t="shared" si="35"/>
        <v>0</v>
      </c>
    </row>
    <row r="516" spans="1:9" x14ac:dyDescent="0.25">
      <c r="A516" s="11">
        <f t="shared" si="34"/>
        <v>508</v>
      </c>
      <c r="B516" s="7" t="s">
        <v>442</v>
      </c>
      <c r="C516" s="44" t="s">
        <v>845</v>
      </c>
      <c r="D516" s="44">
        <v>45174</v>
      </c>
      <c r="E516" s="23">
        <f>($C$639-C516)/(D516-C516)</f>
        <v>0.40446768060836502</v>
      </c>
      <c r="F516" s="37">
        <v>439418.07899999997</v>
      </c>
      <c r="G516" s="37">
        <v>439418.07899999997</v>
      </c>
      <c r="H516" s="46">
        <v>3228.2099999999946</v>
      </c>
      <c r="I516" s="105">
        <f t="shared" si="35"/>
        <v>7.346557081462265E-3</v>
      </c>
    </row>
    <row r="517" spans="1:9" x14ac:dyDescent="0.25">
      <c r="A517" s="11">
        <f t="shared" si="34"/>
        <v>509</v>
      </c>
      <c r="B517" s="7" t="s">
        <v>437</v>
      </c>
      <c r="C517" s="44" t="s">
        <v>842</v>
      </c>
      <c r="D517" s="44">
        <v>45245</v>
      </c>
      <c r="E517" s="23">
        <f>($C$639-C517)/(D517-C517)</f>
        <v>0.23023255813953489</v>
      </c>
      <c r="F517" s="37">
        <v>56818.81200000002</v>
      </c>
      <c r="G517" s="37">
        <v>56818.81200000002</v>
      </c>
      <c r="H517" s="46">
        <v>3106.85</v>
      </c>
      <c r="I517" s="105">
        <f t="shared" si="35"/>
        <v>5.4679953533699345E-2</v>
      </c>
    </row>
    <row r="518" spans="1:9" x14ac:dyDescent="0.25">
      <c r="A518" s="11">
        <f t="shared" si="34"/>
        <v>510</v>
      </c>
      <c r="B518" s="7" t="s">
        <v>622</v>
      </c>
      <c r="C518" s="44" t="s">
        <v>860</v>
      </c>
      <c r="D518" s="44">
        <v>45247</v>
      </c>
      <c r="E518" s="23">
        <f>($C$639-C518)/(D518-C518)</f>
        <v>0.37304964539007091</v>
      </c>
      <c r="F518" s="37">
        <v>0</v>
      </c>
      <c r="G518" s="37">
        <v>0</v>
      </c>
      <c r="H518" s="46">
        <v>3080.4300000000003</v>
      </c>
      <c r="I518" s="105">
        <f t="shared" si="35"/>
        <v>0</v>
      </c>
    </row>
    <row r="519" spans="1:9" x14ac:dyDescent="0.25">
      <c r="A519" s="11">
        <f t="shared" si="34"/>
        <v>511</v>
      </c>
      <c r="B519" s="7" t="s">
        <v>404</v>
      </c>
      <c r="C519" s="44" t="s">
        <v>842</v>
      </c>
      <c r="D519" s="44">
        <v>44053</v>
      </c>
      <c r="E519" s="23">
        <f>($C$639-C519)/(D519-C519)</f>
        <v>0.75</v>
      </c>
      <c r="F519" s="37">
        <v>91204.06700000001</v>
      </c>
      <c r="G519" s="37">
        <v>91204.06700000001</v>
      </c>
      <c r="H519" s="46">
        <v>2983.4600000000028</v>
      </c>
      <c r="I519" s="105">
        <f t="shared" si="35"/>
        <v>3.2711918427935922E-2</v>
      </c>
    </row>
    <row r="520" spans="1:9" x14ac:dyDescent="0.25">
      <c r="A520" s="11">
        <f t="shared" si="34"/>
        <v>512</v>
      </c>
      <c r="B520" s="7" t="s">
        <v>764</v>
      </c>
      <c r="C520" s="44" t="s">
        <v>867</v>
      </c>
      <c r="D520" s="44" t="s">
        <v>876</v>
      </c>
      <c r="E520" s="39" t="s">
        <v>876</v>
      </c>
      <c r="F520" s="37">
        <v>0</v>
      </c>
      <c r="G520" s="37">
        <v>0</v>
      </c>
      <c r="H520" s="46">
        <v>2977.59</v>
      </c>
      <c r="I520" s="105">
        <f t="shared" si="35"/>
        <v>0</v>
      </c>
    </row>
    <row r="521" spans="1:9" x14ac:dyDescent="0.25">
      <c r="A521" s="11">
        <f t="shared" si="34"/>
        <v>513</v>
      </c>
      <c r="B521" s="7" t="s">
        <v>777</v>
      </c>
      <c r="C521" s="44" t="s">
        <v>864</v>
      </c>
      <c r="D521" s="44">
        <v>44005</v>
      </c>
      <c r="E521" s="23">
        <f t="shared" ref="E521:E542" si="39">($C$639-C521)/(D521-C521)</f>
        <v>0.81291759465478841</v>
      </c>
      <c r="F521" s="37">
        <v>165728.92100000003</v>
      </c>
      <c r="G521" s="37">
        <v>165728.92100000003</v>
      </c>
      <c r="H521" s="46">
        <v>2969.0800000000017</v>
      </c>
      <c r="I521" s="105">
        <f t="shared" si="35"/>
        <v>1.7915279856314283E-2</v>
      </c>
    </row>
    <row r="522" spans="1:9" x14ac:dyDescent="0.25">
      <c r="A522" s="11">
        <f t="shared" si="34"/>
        <v>514</v>
      </c>
      <c r="B522" s="7" t="s">
        <v>486</v>
      </c>
      <c r="C522" s="44" t="s">
        <v>843</v>
      </c>
      <c r="D522" s="44">
        <v>43090</v>
      </c>
      <c r="E522" s="23">
        <f t="shared" si="39"/>
        <v>5.0935960591133007</v>
      </c>
      <c r="F522" s="37">
        <v>0</v>
      </c>
      <c r="G522" s="37">
        <v>0</v>
      </c>
      <c r="H522" s="46">
        <v>2839.11</v>
      </c>
      <c r="I522" s="105">
        <f t="shared" si="35"/>
        <v>0</v>
      </c>
    </row>
    <row r="523" spans="1:9" x14ac:dyDescent="0.25">
      <c r="A523" s="11">
        <f t="shared" ref="A523:A586" si="40">A522+1</f>
        <v>515</v>
      </c>
      <c r="B523" s="7" t="s">
        <v>185</v>
      </c>
      <c r="C523" s="44" t="s">
        <v>852</v>
      </c>
      <c r="D523" s="44">
        <v>44519</v>
      </c>
      <c r="E523" s="23">
        <f t="shared" si="39"/>
        <v>0.5165723524656427</v>
      </c>
      <c r="F523" s="37">
        <v>6290.5540000000001</v>
      </c>
      <c r="G523" s="37">
        <v>6290.5540000000001</v>
      </c>
      <c r="H523" s="46">
        <v>2823.0499999999997</v>
      </c>
      <c r="I523" s="105">
        <f t="shared" si="35"/>
        <v>0.4487760537466175</v>
      </c>
    </row>
    <row r="524" spans="1:9" x14ac:dyDescent="0.25">
      <c r="A524" s="11">
        <f t="shared" si="40"/>
        <v>516</v>
      </c>
      <c r="B524" s="7" t="s">
        <v>527</v>
      </c>
      <c r="C524" s="44" t="s">
        <v>827</v>
      </c>
      <c r="D524" s="44">
        <v>45245</v>
      </c>
      <c r="E524" s="23">
        <f t="shared" si="39"/>
        <v>0.49676928924363362</v>
      </c>
      <c r="F524" s="37">
        <v>161792.44100000002</v>
      </c>
      <c r="G524" s="37">
        <v>161792.44100000002</v>
      </c>
      <c r="H524" s="46">
        <v>2807.1600000000003</v>
      </c>
      <c r="I524" s="105">
        <f t="shared" si="35"/>
        <v>1.7350377945036383E-2</v>
      </c>
    </row>
    <row r="525" spans="1:9" x14ac:dyDescent="0.25">
      <c r="A525" s="11">
        <f t="shared" si="40"/>
        <v>517</v>
      </c>
      <c r="B525" s="7" t="s">
        <v>186</v>
      </c>
      <c r="C525" s="44" t="s">
        <v>842</v>
      </c>
      <c r="D525" s="44">
        <v>44519</v>
      </c>
      <c r="E525" s="23">
        <f t="shared" si="39"/>
        <v>0.39839034205231388</v>
      </c>
      <c r="F525" s="37">
        <v>5091.3179999999993</v>
      </c>
      <c r="G525" s="37">
        <v>5091.3179999999993</v>
      </c>
      <c r="H525" s="46">
        <v>2746.8199999999997</v>
      </c>
      <c r="I525" s="105">
        <f t="shared" si="35"/>
        <v>0.53951059430976422</v>
      </c>
    </row>
    <row r="526" spans="1:9" x14ac:dyDescent="0.25">
      <c r="A526" s="11">
        <f t="shared" si="40"/>
        <v>518</v>
      </c>
      <c r="B526" s="7" t="s">
        <v>531</v>
      </c>
      <c r="C526" s="44" t="s">
        <v>842</v>
      </c>
      <c r="D526" s="44">
        <v>45245</v>
      </c>
      <c r="E526" s="23">
        <f t="shared" si="39"/>
        <v>0.23023255813953489</v>
      </c>
      <c r="F526" s="37">
        <v>220353.64299999998</v>
      </c>
      <c r="G526" s="37">
        <v>220353.64299999998</v>
      </c>
      <c r="H526" s="46">
        <v>2683.6900000000005</v>
      </c>
      <c r="I526" s="105">
        <f t="shared" si="35"/>
        <v>1.2179013532351724E-2</v>
      </c>
    </row>
    <row r="527" spans="1:9" x14ac:dyDescent="0.25">
      <c r="A527" s="11">
        <f t="shared" si="40"/>
        <v>519</v>
      </c>
      <c r="B527" s="7" t="s">
        <v>699</v>
      </c>
      <c r="C527" s="44" t="s">
        <v>866</v>
      </c>
      <c r="D527" s="44">
        <v>44434</v>
      </c>
      <c r="E527" s="23">
        <f t="shared" si="39"/>
        <v>0.34815756035578144</v>
      </c>
      <c r="F527" s="37">
        <v>0</v>
      </c>
      <c r="G527" s="37">
        <v>0</v>
      </c>
      <c r="H527" s="46">
        <v>2658.4</v>
      </c>
      <c r="I527" s="105">
        <f t="shared" si="35"/>
        <v>0</v>
      </c>
    </row>
    <row r="528" spans="1:9" x14ac:dyDescent="0.25">
      <c r="A528" s="11">
        <f t="shared" si="40"/>
        <v>520</v>
      </c>
      <c r="B528" s="7" t="s">
        <v>464</v>
      </c>
      <c r="C528" s="44" t="s">
        <v>850</v>
      </c>
      <c r="D528" s="44">
        <v>43796</v>
      </c>
      <c r="E528" s="23">
        <f t="shared" si="39"/>
        <v>1.1145737855178734</v>
      </c>
      <c r="F528" s="37">
        <v>0</v>
      </c>
      <c r="G528" s="37">
        <v>0</v>
      </c>
      <c r="H528" s="46">
        <v>2615.91</v>
      </c>
      <c r="I528" s="105">
        <f t="shared" si="35"/>
        <v>0</v>
      </c>
    </row>
    <row r="529" spans="1:9" x14ac:dyDescent="0.25">
      <c r="A529" s="11">
        <f t="shared" si="40"/>
        <v>521</v>
      </c>
      <c r="B529" s="7" t="s">
        <v>529</v>
      </c>
      <c r="C529" s="44" t="s">
        <v>845</v>
      </c>
      <c r="D529" s="44">
        <v>45313</v>
      </c>
      <c r="E529" s="23">
        <f t="shared" si="39"/>
        <v>0.37940258582255909</v>
      </c>
      <c r="F529" s="37">
        <v>92643.808000000019</v>
      </c>
      <c r="G529" s="37">
        <v>92643.808000000019</v>
      </c>
      <c r="H529" s="46">
        <v>2555.9699999999971</v>
      </c>
      <c r="I529" s="105">
        <f t="shared" si="35"/>
        <v>2.7589215676454022E-2</v>
      </c>
    </row>
    <row r="530" spans="1:9" x14ac:dyDescent="0.25">
      <c r="A530" s="11">
        <f t="shared" si="40"/>
        <v>522</v>
      </c>
      <c r="B530" s="7" t="s">
        <v>467</v>
      </c>
      <c r="C530" s="44" t="s">
        <v>869</v>
      </c>
      <c r="D530" s="44">
        <v>45240</v>
      </c>
      <c r="E530" s="23">
        <f t="shared" si="39"/>
        <v>0.41662980981866432</v>
      </c>
      <c r="F530" s="37">
        <v>0.5580000000005193</v>
      </c>
      <c r="G530" s="37">
        <v>0.5580000000005193</v>
      </c>
      <c r="H530" s="46">
        <v>2321.41</v>
      </c>
      <c r="I530" s="105">
        <f t="shared" si="35"/>
        <v>4160.232974906522</v>
      </c>
    </row>
    <row r="531" spans="1:9" x14ac:dyDescent="0.25">
      <c r="A531" s="11">
        <f t="shared" si="40"/>
        <v>523</v>
      </c>
      <c r="B531" s="7" t="s">
        <v>385</v>
      </c>
      <c r="C531" s="44" t="s">
        <v>869</v>
      </c>
      <c r="D531" s="44">
        <v>45478</v>
      </c>
      <c r="E531" s="23">
        <f t="shared" si="39"/>
        <v>0.37695078031212487</v>
      </c>
      <c r="F531" s="37">
        <v>0</v>
      </c>
      <c r="G531" s="37">
        <v>0</v>
      </c>
      <c r="H531" s="46">
        <v>2300.13</v>
      </c>
      <c r="I531" s="105">
        <f t="shared" si="35"/>
        <v>0</v>
      </c>
    </row>
    <row r="532" spans="1:9" x14ac:dyDescent="0.25">
      <c r="A532" s="11">
        <f t="shared" si="40"/>
        <v>524</v>
      </c>
      <c r="B532" s="7" t="s">
        <v>561</v>
      </c>
      <c r="C532" s="44" t="s">
        <v>851</v>
      </c>
      <c r="D532" s="44">
        <v>44838</v>
      </c>
      <c r="E532" s="23">
        <f t="shared" si="39"/>
        <v>0.11657032755298652</v>
      </c>
      <c r="F532" s="37">
        <v>0</v>
      </c>
      <c r="G532" s="37">
        <v>0</v>
      </c>
      <c r="H532" s="46">
        <v>1843.15</v>
      </c>
      <c r="I532" s="105">
        <f t="shared" si="35"/>
        <v>0</v>
      </c>
    </row>
    <row r="533" spans="1:9" x14ac:dyDescent="0.25">
      <c r="A533" s="11">
        <f t="shared" si="40"/>
        <v>525</v>
      </c>
      <c r="B533" s="7" t="s">
        <v>64</v>
      </c>
      <c r="C533" s="44" t="s">
        <v>855</v>
      </c>
      <c r="D533" s="44">
        <v>43261</v>
      </c>
      <c r="E533" s="23">
        <f t="shared" si="39"/>
        <v>2.9186046511627906</v>
      </c>
      <c r="F533" s="37">
        <v>0</v>
      </c>
      <c r="G533" s="37">
        <v>0</v>
      </c>
      <c r="H533" s="46">
        <v>1815.8899999999999</v>
      </c>
      <c r="I533" s="105">
        <f t="shared" si="35"/>
        <v>0</v>
      </c>
    </row>
    <row r="534" spans="1:9" x14ac:dyDescent="0.25">
      <c r="A534" s="11">
        <f t="shared" si="40"/>
        <v>526</v>
      </c>
      <c r="B534" s="7" t="s">
        <v>280</v>
      </c>
      <c r="C534" s="44" t="s">
        <v>856</v>
      </c>
      <c r="D534" s="44">
        <v>44196</v>
      </c>
      <c r="E534" s="23">
        <f t="shared" si="39"/>
        <v>0.54918032786885251</v>
      </c>
      <c r="F534" s="37">
        <v>0</v>
      </c>
      <c r="G534" s="37">
        <v>0</v>
      </c>
      <c r="H534" s="46">
        <v>1700.75</v>
      </c>
      <c r="I534" s="105">
        <f t="shared" si="35"/>
        <v>0</v>
      </c>
    </row>
    <row r="535" spans="1:9" x14ac:dyDescent="0.25">
      <c r="A535" s="11">
        <f t="shared" si="40"/>
        <v>527</v>
      </c>
      <c r="B535" s="7" t="s">
        <v>198</v>
      </c>
      <c r="C535" s="44" t="s">
        <v>855</v>
      </c>
      <c r="D535" s="44">
        <v>43168</v>
      </c>
      <c r="E535" s="23">
        <f t="shared" si="39"/>
        <v>4</v>
      </c>
      <c r="F535" s="37">
        <v>0</v>
      </c>
      <c r="G535" s="37">
        <v>0</v>
      </c>
      <c r="H535" s="46">
        <v>1677.05</v>
      </c>
      <c r="I535" s="105">
        <f t="shared" si="35"/>
        <v>0</v>
      </c>
    </row>
    <row r="536" spans="1:9" x14ac:dyDescent="0.25">
      <c r="A536" s="11">
        <f t="shared" si="40"/>
        <v>528</v>
      </c>
      <c r="B536" s="7" t="s">
        <v>465</v>
      </c>
      <c r="C536" s="44" t="s">
        <v>869</v>
      </c>
      <c r="D536" s="44">
        <v>45231</v>
      </c>
      <c r="E536" s="23">
        <f t="shared" si="39"/>
        <v>0.41829484902309061</v>
      </c>
      <c r="F536" s="37">
        <v>0</v>
      </c>
      <c r="G536" s="37">
        <v>0</v>
      </c>
      <c r="H536" s="46">
        <v>1647.3400000000001</v>
      </c>
      <c r="I536" s="105">
        <f t="shared" si="35"/>
        <v>0</v>
      </c>
    </row>
    <row r="537" spans="1:9" x14ac:dyDescent="0.25">
      <c r="A537" s="11">
        <f t="shared" si="40"/>
        <v>529</v>
      </c>
      <c r="B537" s="7" t="s">
        <v>604</v>
      </c>
      <c r="C537" s="44" t="s">
        <v>869</v>
      </c>
      <c r="D537" s="44">
        <v>45478</v>
      </c>
      <c r="E537" s="23">
        <f t="shared" si="39"/>
        <v>0.37695078031212487</v>
      </c>
      <c r="F537" s="37">
        <v>7.539999999999031</v>
      </c>
      <c r="G537" s="37">
        <v>7.539999999999031</v>
      </c>
      <c r="H537" s="46">
        <v>1562.31</v>
      </c>
      <c r="I537" s="105">
        <f t="shared" si="35"/>
        <v>207.20291777190991</v>
      </c>
    </row>
    <row r="538" spans="1:9" x14ac:dyDescent="0.25">
      <c r="A538" s="11">
        <f t="shared" si="40"/>
        <v>530</v>
      </c>
      <c r="B538" s="7" t="s">
        <v>451</v>
      </c>
      <c r="C538" s="44" t="s">
        <v>840</v>
      </c>
      <c r="D538" s="44">
        <v>45219</v>
      </c>
      <c r="E538" s="23">
        <f t="shared" si="39"/>
        <v>0.15768981181051264</v>
      </c>
      <c r="F538" s="37">
        <v>0</v>
      </c>
      <c r="G538" s="37">
        <v>0</v>
      </c>
      <c r="H538" s="46">
        <v>1505.7600000000002</v>
      </c>
      <c r="I538" s="105">
        <f t="shared" si="35"/>
        <v>0</v>
      </c>
    </row>
    <row r="539" spans="1:9" x14ac:dyDescent="0.25">
      <c r="A539" s="11">
        <f t="shared" si="40"/>
        <v>531</v>
      </c>
      <c r="B539" s="7" t="s">
        <v>587</v>
      </c>
      <c r="C539" s="44" t="s">
        <v>860</v>
      </c>
      <c r="D539" s="44">
        <v>45106</v>
      </c>
      <c r="E539" s="23">
        <f t="shared" si="39"/>
        <v>0.39969604863221886</v>
      </c>
      <c r="F539" s="37">
        <v>895857.65399999998</v>
      </c>
      <c r="G539" s="37">
        <v>895857.65399999998</v>
      </c>
      <c r="H539" s="46">
        <v>1460.45</v>
      </c>
      <c r="I539" s="105">
        <f t="shared" si="35"/>
        <v>1.6302255090181995E-3</v>
      </c>
    </row>
    <row r="540" spans="1:9" x14ac:dyDescent="0.25">
      <c r="A540" s="11">
        <f t="shared" si="40"/>
        <v>532</v>
      </c>
      <c r="B540" s="7" t="s">
        <v>335</v>
      </c>
      <c r="C540" s="44" t="s">
        <v>864</v>
      </c>
      <c r="D540" s="44">
        <v>44005</v>
      </c>
      <c r="E540" s="23">
        <f t="shared" si="39"/>
        <v>0.81291759465478841</v>
      </c>
      <c r="F540" s="37">
        <v>98499.258000000002</v>
      </c>
      <c r="G540" s="37">
        <v>98499.258000000002</v>
      </c>
      <c r="H540" s="46">
        <v>1419.5799999999997</v>
      </c>
      <c r="I540" s="105">
        <f t="shared" si="35"/>
        <v>1.4412088261619186E-2</v>
      </c>
    </row>
    <row r="541" spans="1:9" x14ac:dyDescent="0.25">
      <c r="A541" s="11">
        <f t="shared" si="40"/>
        <v>533</v>
      </c>
      <c r="B541" s="7" t="s">
        <v>102</v>
      </c>
      <c r="C541" s="44" t="s">
        <v>850</v>
      </c>
      <c r="D541" s="44">
        <v>43787</v>
      </c>
      <c r="E541" s="23">
        <f t="shared" si="39"/>
        <v>1.1238447319778189</v>
      </c>
      <c r="F541" s="37">
        <v>114586.80100000001</v>
      </c>
      <c r="G541" s="37">
        <v>114586.80100000001</v>
      </c>
      <c r="H541" s="46">
        <v>1337.239999999998</v>
      </c>
      <c r="I541" s="105">
        <f t="shared" si="35"/>
        <v>1.1670105006247603E-2</v>
      </c>
    </row>
    <row r="542" spans="1:9" x14ac:dyDescent="0.25">
      <c r="A542" s="11">
        <f t="shared" si="40"/>
        <v>534</v>
      </c>
      <c r="B542" s="7" t="s">
        <v>576</v>
      </c>
      <c r="C542" s="44" t="s">
        <v>840</v>
      </c>
      <c r="D542" s="44">
        <v>45219</v>
      </c>
      <c r="E542" s="23">
        <f t="shared" si="39"/>
        <v>0.15768981181051264</v>
      </c>
      <c r="F542" s="37">
        <v>0</v>
      </c>
      <c r="G542" s="37">
        <v>0</v>
      </c>
      <c r="H542" s="46">
        <v>1291.96</v>
      </c>
      <c r="I542" s="105">
        <f>IF(G542=0,0,H542/G542)</f>
        <v>0</v>
      </c>
    </row>
    <row r="543" spans="1:9" x14ac:dyDescent="0.25">
      <c r="A543" s="11">
        <f t="shared" si="40"/>
        <v>535</v>
      </c>
      <c r="B543" s="7" t="s">
        <v>765</v>
      </c>
      <c r="C543" s="44" t="s">
        <v>865</v>
      </c>
      <c r="D543" s="44" t="s">
        <v>876</v>
      </c>
      <c r="E543" s="39" t="s">
        <v>876</v>
      </c>
      <c r="F543" s="37">
        <v>0</v>
      </c>
      <c r="G543" s="37">
        <v>0</v>
      </c>
      <c r="H543" s="46">
        <v>1116.23</v>
      </c>
      <c r="I543" s="105">
        <f>IF(G543=0,0,H543/G543)</f>
        <v>0</v>
      </c>
    </row>
    <row r="544" spans="1:9" x14ac:dyDescent="0.25">
      <c r="A544" s="11">
        <f t="shared" si="40"/>
        <v>536</v>
      </c>
      <c r="B544" s="7" t="s">
        <v>698</v>
      </c>
      <c r="C544" s="44" t="s">
        <v>840</v>
      </c>
      <c r="D544" s="44" t="s">
        <v>815</v>
      </c>
      <c r="E544" s="39" t="s">
        <v>815</v>
      </c>
      <c r="F544" s="37">
        <v>0</v>
      </c>
      <c r="G544" s="37">
        <v>0</v>
      </c>
      <c r="H544" s="46">
        <v>1108.83</v>
      </c>
      <c r="I544" s="105">
        <f>IF(G544=0,0,H544/G544)</f>
        <v>0</v>
      </c>
    </row>
    <row r="545" spans="1:9" x14ac:dyDescent="0.25">
      <c r="A545" s="11">
        <f t="shared" si="40"/>
        <v>537</v>
      </c>
      <c r="B545" s="7" t="s">
        <v>514</v>
      </c>
      <c r="C545" s="44" t="s">
        <v>856</v>
      </c>
      <c r="D545" s="44">
        <v>44196</v>
      </c>
      <c r="E545" s="23">
        <f t="shared" ref="E545:E552" si="41">($C$639-C545)/(D545-C545)</f>
        <v>0.54918032786885251</v>
      </c>
      <c r="F545" s="37">
        <v>0</v>
      </c>
      <c r="G545" s="37">
        <v>0</v>
      </c>
      <c r="H545" s="46">
        <v>1085.76</v>
      </c>
      <c r="I545" s="105">
        <f>IF(G545=0,0,H545/G545)</f>
        <v>0</v>
      </c>
    </row>
    <row r="546" spans="1:9" x14ac:dyDescent="0.25">
      <c r="A546" s="11">
        <f t="shared" si="40"/>
        <v>538</v>
      </c>
      <c r="B546" s="7" t="s">
        <v>562</v>
      </c>
      <c r="C546" s="44" t="s">
        <v>864</v>
      </c>
      <c r="D546" s="44">
        <v>45245</v>
      </c>
      <c r="E546" s="23">
        <f t="shared" si="41"/>
        <v>0.21610420367081112</v>
      </c>
      <c r="F546" s="37">
        <v>556.34999999999832</v>
      </c>
      <c r="G546" s="37">
        <v>556.34999999999832</v>
      </c>
      <c r="H546" s="46">
        <v>1070.93</v>
      </c>
      <c r="I546" s="105">
        <f>IF(G546=0,0,H546/G546)</f>
        <v>1.9249213624517001</v>
      </c>
    </row>
    <row r="547" spans="1:9" x14ac:dyDescent="0.25">
      <c r="A547" s="11">
        <f t="shared" si="40"/>
        <v>539</v>
      </c>
      <c r="B547" s="7" t="s">
        <v>502</v>
      </c>
      <c r="C547" s="44" t="s">
        <v>853</v>
      </c>
      <c r="D547" s="44">
        <v>45478</v>
      </c>
      <c r="E547" s="23">
        <f t="shared" si="41"/>
        <v>0.36136177194421659</v>
      </c>
      <c r="F547" s="37">
        <v>0</v>
      </c>
      <c r="G547" s="37">
        <v>0</v>
      </c>
      <c r="H547" s="46">
        <v>1056.3600000000001</v>
      </c>
      <c r="I547" s="105">
        <f>IF(G547=0,0,H547/G547)</f>
        <v>0</v>
      </c>
    </row>
    <row r="548" spans="1:9" x14ac:dyDescent="0.25">
      <c r="A548" s="11">
        <f t="shared" si="40"/>
        <v>540</v>
      </c>
      <c r="B548" s="7" t="s">
        <v>665</v>
      </c>
      <c r="C548" s="44" t="s">
        <v>858</v>
      </c>
      <c r="D548" s="44">
        <v>45231</v>
      </c>
      <c r="E548" s="23">
        <f t="shared" si="41"/>
        <v>0.33804951995957555</v>
      </c>
      <c r="F548" s="37">
        <v>0</v>
      </c>
      <c r="G548" s="37">
        <v>0</v>
      </c>
      <c r="H548" s="46">
        <v>847.49</v>
      </c>
      <c r="I548" s="105">
        <f>IF(G548=0,0,H548/G548)</f>
        <v>0</v>
      </c>
    </row>
    <row r="549" spans="1:9" x14ac:dyDescent="0.25">
      <c r="A549" s="11">
        <f t="shared" si="40"/>
        <v>541</v>
      </c>
      <c r="B549" s="7" t="s">
        <v>666</v>
      </c>
      <c r="C549" s="44" t="s">
        <v>842</v>
      </c>
      <c r="D549" s="44">
        <v>45245</v>
      </c>
      <c r="E549" s="23">
        <f t="shared" si="41"/>
        <v>0.23023255813953489</v>
      </c>
      <c r="F549" s="37">
        <v>249.02399999999992</v>
      </c>
      <c r="G549" s="37">
        <v>249.02399999999992</v>
      </c>
      <c r="H549" s="46">
        <v>838.77</v>
      </c>
      <c r="I549" s="105">
        <f>IF(G549=0,0,H549/G549)</f>
        <v>3.3682295682343879</v>
      </c>
    </row>
    <row r="550" spans="1:9" x14ac:dyDescent="0.25">
      <c r="A550" s="11">
        <f t="shared" si="40"/>
        <v>542</v>
      </c>
      <c r="B550" s="7" t="s">
        <v>487</v>
      </c>
      <c r="C550" s="44" t="s">
        <v>849</v>
      </c>
      <c r="D550" s="44">
        <v>42975</v>
      </c>
      <c r="E550" s="23">
        <f t="shared" si="41"/>
        <v>8.9495798319327733</v>
      </c>
      <c r="F550" s="37">
        <v>0</v>
      </c>
      <c r="G550" s="37">
        <v>0</v>
      </c>
      <c r="H550" s="46">
        <v>822.73</v>
      </c>
      <c r="I550" s="105">
        <f>IF(G550=0,0,H550/G550)</f>
        <v>0</v>
      </c>
    </row>
    <row r="551" spans="1:9" x14ac:dyDescent="0.25">
      <c r="A551" s="11">
        <f t="shared" si="40"/>
        <v>543</v>
      </c>
      <c r="B551" s="7" t="s">
        <v>788</v>
      </c>
      <c r="C551" s="44" t="s">
        <v>840</v>
      </c>
      <c r="D551" s="44">
        <v>45219</v>
      </c>
      <c r="E551" s="23">
        <f t="shared" si="41"/>
        <v>0.15768981181051264</v>
      </c>
      <c r="F551" s="37">
        <v>0</v>
      </c>
      <c r="G551" s="37">
        <v>0</v>
      </c>
      <c r="H551" s="46">
        <v>811.74</v>
      </c>
      <c r="I551" s="105">
        <f>IF(G551=0,0,H551/G551)</f>
        <v>0</v>
      </c>
    </row>
    <row r="552" spans="1:9" x14ac:dyDescent="0.25">
      <c r="A552" s="11">
        <f t="shared" si="40"/>
        <v>544</v>
      </c>
      <c r="B552" s="7" t="s">
        <v>789</v>
      </c>
      <c r="C552" s="44" t="s">
        <v>840</v>
      </c>
      <c r="D552" s="44">
        <v>45219</v>
      </c>
      <c r="E552" s="23">
        <f t="shared" si="41"/>
        <v>0.15768981181051264</v>
      </c>
      <c r="F552" s="37">
        <v>0</v>
      </c>
      <c r="G552" s="37">
        <v>0</v>
      </c>
      <c r="H552" s="46">
        <v>811.74</v>
      </c>
      <c r="I552" s="105">
        <f>IF(G552=0,0,H552/G552)</f>
        <v>0</v>
      </c>
    </row>
    <row r="553" spans="1:9" x14ac:dyDescent="0.25">
      <c r="A553" s="11">
        <f t="shared" si="40"/>
        <v>545</v>
      </c>
      <c r="B553" s="7" t="s">
        <v>766</v>
      </c>
      <c r="C553" s="44" t="s">
        <v>865</v>
      </c>
      <c r="D553" s="44" t="s">
        <v>876</v>
      </c>
      <c r="E553" s="39" t="s">
        <v>876</v>
      </c>
      <c r="F553" s="37">
        <v>0</v>
      </c>
      <c r="G553" s="37">
        <v>0</v>
      </c>
      <c r="H553" s="46">
        <v>806.42999999999984</v>
      </c>
      <c r="I553" s="105">
        <f>IF(G553=0,0,H553/G553)</f>
        <v>0</v>
      </c>
    </row>
    <row r="554" spans="1:9" x14ac:dyDescent="0.25">
      <c r="A554" s="11">
        <f t="shared" si="40"/>
        <v>546</v>
      </c>
      <c r="B554" s="7" t="s">
        <v>767</v>
      </c>
      <c r="C554" s="44" t="s">
        <v>865</v>
      </c>
      <c r="D554" s="44" t="s">
        <v>876</v>
      </c>
      <c r="E554" s="39" t="s">
        <v>876</v>
      </c>
      <c r="F554" s="37">
        <v>0</v>
      </c>
      <c r="G554" s="37">
        <v>0</v>
      </c>
      <c r="H554" s="46">
        <v>806.42999999999984</v>
      </c>
      <c r="I554" s="105">
        <f>IF(G554=0,0,H554/G554)</f>
        <v>0</v>
      </c>
    </row>
    <row r="555" spans="1:9" x14ac:dyDescent="0.25">
      <c r="A555" s="11">
        <f t="shared" si="40"/>
        <v>547</v>
      </c>
      <c r="B555" s="7" t="s">
        <v>781</v>
      </c>
      <c r="C555" s="44" t="s">
        <v>864</v>
      </c>
      <c r="D555" s="44">
        <v>44055</v>
      </c>
      <c r="E555" s="23">
        <f t="shared" ref="E555:E566" si="42">($C$639-C555)/(D555-C555)</f>
        <v>0.73146292585170336</v>
      </c>
      <c r="F555" s="37">
        <v>165728.92100000003</v>
      </c>
      <c r="G555" s="37">
        <v>165728.92100000003</v>
      </c>
      <c r="H555" s="46">
        <v>780.22</v>
      </c>
      <c r="I555" s="105">
        <f>IF(G555=0,0,H555/G555)</f>
        <v>4.7078083613420734E-3</v>
      </c>
    </row>
    <row r="556" spans="1:9" x14ac:dyDescent="0.25">
      <c r="A556" s="11">
        <f t="shared" si="40"/>
        <v>548</v>
      </c>
      <c r="B556" s="7" t="s">
        <v>653</v>
      </c>
      <c r="C556" s="44" t="s">
        <v>860</v>
      </c>
      <c r="D556" s="44">
        <v>45247</v>
      </c>
      <c r="E556" s="23">
        <f t="shared" si="42"/>
        <v>0.37304964539007091</v>
      </c>
      <c r="F556" s="37">
        <v>0</v>
      </c>
      <c r="G556" s="37">
        <v>0</v>
      </c>
      <c r="H556" s="46">
        <v>762.6</v>
      </c>
      <c r="I556" s="105">
        <f>IF(G556=0,0,H556/G556)</f>
        <v>0</v>
      </c>
    </row>
    <row r="557" spans="1:9" x14ac:dyDescent="0.25">
      <c r="A557" s="11">
        <f t="shared" si="40"/>
        <v>549</v>
      </c>
      <c r="B557" s="7" t="s">
        <v>739</v>
      </c>
      <c r="C557" s="44" t="s">
        <v>839</v>
      </c>
      <c r="D557" s="44">
        <v>44398</v>
      </c>
      <c r="E557" s="23">
        <f t="shared" si="42"/>
        <v>0.5341796875</v>
      </c>
      <c r="F557" s="37">
        <v>0</v>
      </c>
      <c r="G557" s="37">
        <v>0</v>
      </c>
      <c r="H557" s="46">
        <v>708.28</v>
      </c>
      <c r="I557" s="105">
        <f>IF(G557=0,0,H557/G557)</f>
        <v>0</v>
      </c>
    </row>
    <row r="558" spans="1:9" x14ac:dyDescent="0.25">
      <c r="A558" s="11">
        <f t="shared" si="40"/>
        <v>550</v>
      </c>
      <c r="B558" s="7" t="s">
        <v>624</v>
      </c>
      <c r="C558" s="44" t="s">
        <v>840</v>
      </c>
      <c r="D558" s="44">
        <v>45219</v>
      </c>
      <c r="E558" s="23">
        <f t="shared" si="42"/>
        <v>0.15768981181051264</v>
      </c>
      <c r="F558" s="37">
        <v>0</v>
      </c>
      <c r="G558" s="37">
        <v>0</v>
      </c>
      <c r="H558" s="46">
        <v>695.07000000000016</v>
      </c>
      <c r="I558" s="105">
        <f>IF(G558=0,0,H558/G558)</f>
        <v>0</v>
      </c>
    </row>
    <row r="559" spans="1:9" x14ac:dyDescent="0.25">
      <c r="A559" s="11">
        <f t="shared" si="40"/>
        <v>551</v>
      </c>
      <c r="B559" s="7" t="s">
        <v>510</v>
      </c>
      <c r="C559" s="44" t="s">
        <v>853</v>
      </c>
      <c r="D559" s="44">
        <v>45478</v>
      </c>
      <c r="E559" s="23">
        <f t="shared" si="42"/>
        <v>0.36136177194421659</v>
      </c>
      <c r="F559" s="37">
        <v>0</v>
      </c>
      <c r="G559" s="37">
        <v>0</v>
      </c>
      <c r="H559" s="46">
        <v>680.65</v>
      </c>
      <c r="I559" s="105">
        <f>IF(G559=0,0,H559/G559)</f>
        <v>0</v>
      </c>
    </row>
    <row r="560" spans="1:9" x14ac:dyDescent="0.25">
      <c r="A560" s="11">
        <f t="shared" si="40"/>
        <v>552</v>
      </c>
      <c r="B560" s="7" t="s">
        <v>440</v>
      </c>
      <c r="C560" s="44" t="s">
        <v>842</v>
      </c>
      <c r="D560" s="44">
        <v>45245</v>
      </c>
      <c r="E560" s="23">
        <f t="shared" si="42"/>
        <v>0.23023255813953489</v>
      </c>
      <c r="F560" s="37">
        <v>439794.42700000003</v>
      </c>
      <c r="G560" s="37">
        <v>439794.42700000003</v>
      </c>
      <c r="H560" s="46">
        <v>673.37</v>
      </c>
      <c r="I560" s="105">
        <f>IF(G560=0,0,H560/G560)</f>
        <v>1.5311017117549785E-3</v>
      </c>
    </row>
    <row r="561" spans="1:9" x14ac:dyDescent="0.25">
      <c r="A561" s="11">
        <f t="shared" si="40"/>
        <v>553</v>
      </c>
      <c r="B561" s="7" t="s">
        <v>530</v>
      </c>
      <c r="C561" s="44" t="s">
        <v>830</v>
      </c>
      <c r="D561" s="44">
        <v>45231</v>
      </c>
      <c r="E561" s="23">
        <f t="shared" si="42"/>
        <v>0.41044104410441046</v>
      </c>
      <c r="F561" s="37">
        <v>99915.294999999984</v>
      </c>
      <c r="G561" s="37">
        <v>99915.294999999984</v>
      </c>
      <c r="H561" s="46">
        <v>585.56000000000006</v>
      </c>
      <c r="I561" s="105">
        <f>IF(G561=0,0,H561/G561)</f>
        <v>5.8605641908979012E-3</v>
      </c>
    </row>
    <row r="562" spans="1:9" x14ac:dyDescent="0.25">
      <c r="A562" s="11">
        <f t="shared" si="40"/>
        <v>554</v>
      </c>
      <c r="B562" s="7" t="s">
        <v>443</v>
      </c>
      <c r="C562" s="44" t="s">
        <v>845</v>
      </c>
      <c r="D562" s="44">
        <v>45245</v>
      </c>
      <c r="E562" s="23">
        <f t="shared" si="42"/>
        <v>0.39126436781609197</v>
      </c>
      <c r="F562" s="37">
        <v>852224.10400000005</v>
      </c>
      <c r="G562" s="37">
        <v>852224.10400000005</v>
      </c>
      <c r="H562" s="46">
        <v>570.49999999999989</v>
      </c>
      <c r="I562" s="105">
        <f>IF(G562=0,0,H562/G562)</f>
        <v>6.6942485822954359E-4</v>
      </c>
    </row>
    <row r="563" spans="1:9" x14ac:dyDescent="0.25">
      <c r="A563" s="11">
        <f t="shared" si="40"/>
        <v>555</v>
      </c>
      <c r="B563" s="7" t="s">
        <v>603</v>
      </c>
      <c r="C563" s="44" t="s">
        <v>868</v>
      </c>
      <c r="D563" s="44">
        <v>45976</v>
      </c>
      <c r="E563" s="23">
        <f t="shared" si="42"/>
        <v>0.37746137534080582</v>
      </c>
      <c r="F563" s="37">
        <v>0</v>
      </c>
      <c r="G563" s="37">
        <v>0</v>
      </c>
      <c r="H563" s="46">
        <v>532.4</v>
      </c>
      <c r="I563" s="105">
        <f>IF(G563=0,0,H563/G563)</f>
        <v>0</v>
      </c>
    </row>
    <row r="564" spans="1:9" x14ac:dyDescent="0.25">
      <c r="A564" s="11">
        <f t="shared" si="40"/>
        <v>556</v>
      </c>
      <c r="B564" s="7" t="s">
        <v>512</v>
      </c>
      <c r="C564" s="44" t="s">
        <v>856</v>
      </c>
      <c r="D564" s="44">
        <v>44166</v>
      </c>
      <c r="E564" s="23">
        <f t="shared" si="42"/>
        <v>0.57758620689655171</v>
      </c>
      <c r="F564" s="37">
        <v>17177.438999999998</v>
      </c>
      <c r="G564" s="37">
        <v>17177.438999999998</v>
      </c>
      <c r="H564" s="46">
        <v>492.41</v>
      </c>
      <c r="I564" s="105">
        <f>IF(G564=0,0,H564/G564)</f>
        <v>2.8666089281411511E-2</v>
      </c>
    </row>
    <row r="565" spans="1:9" x14ac:dyDescent="0.25">
      <c r="A565" s="11">
        <f t="shared" si="40"/>
        <v>557</v>
      </c>
      <c r="B565" s="7" t="s">
        <v>582</v>
      </c>
      <c r="C565" s="44" t="s">
        <v>868</v>
      </c>
      <c r="D565" s="44">
        <v>45976</v>
      </c>
      <c r="E565" s="23">
        <f t="shared" si="42"/>
        <v>0.37746137534080582</v>
      </c>
      <c r="F565" s="37">
        <v>83002.59</v>
      </c>
      <c r="G565" s="37">
        <v>83002.59</v>
      </c>
      <c r="H565" s="46">
        <v>471.52</v>
      </c>
      <c r="I565" s="105">
        <f>IF(G565=0,0,H565/G565)</f>
        <v>5.680786587502872E-3</v>
      </c>
    </row>
    <row r="566" spans="1:9" x14ac:dyDescent="0.25">
      <c r="A566" s="11">
        <f t="shared" si="40"/>
        <v>558</v>
      </c>
      <c r="B566" s="7" t="s">
        <v>771</v>
      </c>
      <c r="C566" s="44" t="s">
        <v>852</v>
      </c>
      <c r="D566" s="44">
        <v>44805</v>
      </c>
      <c r="E566" s="23">
        <f t="shared" si="42"/>
        <v>0.41956664478003941</v>
      </c>
      <c r="F566" s="37">
        <v>0</v>
      </c>
      <c r="G566" s="37">
        <v>0</v>
      </c>
      <c r="H566" s="46">
        <v>422.53</v>
      </c>
      <c r="I566" s="105">
        <f>IF(G566=0,0,H566/G566)</f>
        <v>0</v>
      </c>
    </row>
    <row r="567" spans="1:9" x14ac:dyDescent="0.25">
      <c r="A567" s="11">
        <f t="shared" si="40"/>
        <v>559</v>
      </c>
      <c r="B567" s="7" t="s">
        <v>664</v>
      </c>
      <c r="C567" s="44" t="s">
        <v>855</v>
      </c>
      <c r="D567" s="44" t="s">
        <v>815</v>
      </c>
      <c r="E567" s="39" t="s">
        <v>815</v>
      </c>
      <c r="F567" s="37">
        <v>0</v>
      </c>
      <c r="G567" s="37">
        <v>0</v>
      </c>
      <c r="H567" s="46">
        <v>386.86</v>
      </c>
      <c r="I567" s="105">
        <f>IF(G567=0,0,H567/G567)</f>
        <v>0</v>
      </c>
    </row>
    <row r="568" spans="1:9" x14ac:dyDescent="0.25">
      <c r="A568" s="11">
        <f t="shared" si="40"/>
        <v>560</v>
      </c>
      <c r="B568" s="7" t="s">
        <v>434</v>
      </c>
      <c r="C568" s="44" t="s">
        <v>842</v>
      </c>
      <c r="D568" s="44">
        <v>45245</v>
      </c>
      <c r="E568" s="23">
        <f t="shared" ref="E568:E580" si="43">($C$639-C568)/(D568-C568)</f>
        <v>0.23023255813953489</v>
      </c>
      <c r="F568" s="37">
        <v>74.441000000000329</v>
      </c>
      <c r="G568" s="37">
        <v>74.441000000000329</v>
      </c>
      <c r="H568" s="46">
        <v>384.98</v>
      </c>
      <c r="I568" s="105">
        <f>IF(G568=0,0,H568/G568)</f>
        <v>5.1716124178879692</v>
      </c>
    </row>
    <row r="569" spans="1:9" x14ac:dyDescent="0.25">
      <c r="A569" s="11">
        <f t="shared" si="40"/>
        <v>561</v>
      </c>
      <c r="B569" s="7" t="s">
        <v>463</v>
      </c>
      <c r="C569" s="44" t="s">
        <v>847</v>
      </c>
      <c r="D569" s="44">
        <v>45279</v>
      </c>
      <c r="E569" s="23">
        <f t="shared" si="43"/>
        <v>0.45330112721417071</v>
      </c>
      <c r="F569" s="37">
        <v>14743.599</v>
      </c>
      <c r="G569" s="37">
        <v>14743.599</v>
      </c>
      <c r="H569" s="46">
        <v>344.75</v>
      </c>
      <c r="I569" s="105">
        <f>IF(G569=0,0,H569/G569)</f>
        <v>2.3383028797785397E-2</v>
      </c>
    </row>
    <row r="570" spans="1:9" x14ac:dyDescent="0.25">
      <c r="A570" s="11">
        <f t="shared" si="40"/>
        <v>562</v>
      </c>
      <c r="B570" s="7" t="s">
        <v>466</v>
      </c>
      <c r="C570" s="44" t="s">
        <v>869</v>
      </c>
      <c r="D570" s="44">
        <v>45240</v>
      </c>
      <c r="E570" s="23">
        <f t="shared" si="43"/>
        <v>0.41662980981866432</v>
      </c>
      <c r="F570" s="37">
        <v>-0.32199999999976625</v>
      </c>
      <c r="G570" s="37">
        <v>-0.32199999999976625</v>
      </c>
      <c r="H570" s="46">
        <v>272.93</v>
      </c>
      <c r="I570" s="105">
        <f>IF(G570=0,0,H570/G570)</f>
        <v>-847.60869565278927</v>
      </c>
    </row>
    <row r="571" spans="1:9" x14ac:dyDescent="0.25">
      <c r="A571" s="11">
        <f t="shared" si="40"/>
        <v>563</v>
      </c>
      <c r="B571" s="7" t="s">
        <v>563</v>
      </c>
      <c r="C571" s="44" t="s">
        <v>860</v>
      </c>
      <c r="D571" s="44">
        <v>45247</v>
      </c>
      <c r="E571" s="23">
        <f t="shared" si="43"/>
        <v>0.37304964539007091</v>
      </c>
      <c r="F571" s="37">
        <v>0</v>
      </c>
      <c r="G571" s="37">
        <v>0</v>
      </c>
      <c r="H571" s="46">
        <v>271.73</v>
      </c>
      <c r="I571" s="105">
        <f>IF(G571=0,0,H571/G571)</f>
        <v>0</v>
      </c>
    </row>
    <row r="572" spans="1:9" x14ac:dyDescent="0.25">
      <c r="A572" s="11">
        <f t="shared" si="40"/>
        <v>564</v>
      </c>
      <c r="B572" s="7" t="s">
        <v>279</v>
      </c>
      <c r="C572" s="44" t="s">
        <v>860</v>
      </c>
      <c r="D572" s="44">
        <v>45247</v>
      </c>
      <c r="E572" s="23">
        <f t="shared" si="43"/>
        <v>0.37304964539007091</v>
      </c>
      <c r="F572" s="37">
        <v>0</v>
      </c>
      <c r="G572" s="37">
        <v>0</v>
      </c>
      <c r="H572" s="46">
        <v>217.45999999999998</v>
      </c>
      <c r="I572" s="105">
        <f>IF(G572=0,0,H572/G572)</f>
        <v>0</v>
      </c>
    </row>
    <row r="573" spans="1:9" x14ac:dyDescent="0.25">
      <c r="A573" s="11">
        <f t="shared" si="40"/>
        <v>565</v>
      </c>
      <c r="B573" s="7" t="s">
        <v>568</v>
      </c>
      <c r="C573" s="44" t="s">
        <v>860</v>
      </c>
      <c r="D573" s="44">
        <v>45106</v>
      </c>
      <c r="E573" s="23">
        <f t="shared" si="43"/>
        <v>0.39969604863221886</v>
      </c>
      <c r="F573" s="37">
        <v>175640.23799999998</v>
      </c>
      <c r="G573" s="37">
        <v>175640.23799999998</v>
      </c>
      <c r="H573" s="46">
        <v>195.44</v>
      </c>
      <c r="I573" s="105">
        <f>IF(G573=0,0,H573/G573)</f>
        <v>1.1127290774907742E-3</v>
      </c>
    </row>
    <row r="574" spans="1:9" x14ac:dyDescent="0.25">
      <c r="A574" s="11">
        <f t="shared" si="40"/>
        <v>566</v>
      </c>
      <c r="B574" s="7" t="s">
        <v>566</v>
      </c>
      <c r="C574" s="44" t="s">
        <v>860</v>
      </c>
      <c r="D574" s="44">
        <v>45106</v>
      </c>
      <c r="E574" s="23">
        <f t="shared" si="43"/>
        <v>0.39969604863221886</v>
      </c>
      <c r="F574" s="37">
        <v>3236277.35</v>
      </c>
      <c r="G574" s="37">
        <v>3236277.35</v>
      </c>
      <c r="H574" s="46">
        <v>163</v>
      </c>
      <c r="I574" s="105">
        <f>IF(G574=0,0,H574/G574)</f>
        <v>5.036651138691806E-5</v>
      </c>
    </row>
    <row r="575" spans="1:9" x14ac:dyDescent="0.25">
      <c r="A575" s="11">
        <f t="shared" si="40"/>
        <v>567</v>
      </c>
      <c r="B575" s="7" t="s">
        <v>586</v>
      </c>
      <c r="C575" s="44" t="s">
        <v>860</v>
      </c>
      <c r="D575" s="44">
        <v>45106</v>
      </c>
      <c r="E575" s="23">
        <f t="shared" si="43"/>
        <v>0.39969604863221886</v>
      </c>
      <c r="F575" s="37">
        <v>45352.294000000002</v>
      </c>
      <c r="G575" s="37">
        <v>45352.294000000002</v>
      </c>
      <c r="H575" s="46">
        <v>162.16999999999999</v>
      </c>
      <c r="I575" s="105">
        <f>IF(G575=0,0,H575/G575)</f>
        <v>3.575783840173553E-3</v>
      </c>
    </row>
    <row r="576" spans="1:9" x14ac:dyDescent="0.25">
      <c r="A576" s="11">
        <f t="shared" si="40"/>
        <v>568</v>
      </c>
      <c r="B576" s="7" t="s">
        <v>605</v>
      </c>
      <c r="C576" s="44" t="s">
        <v>869</v>
      </c>
      <c r="D576" s="44">
        <v>45478</v>
      </c>
      <c r="E576" s="23">
        <f t="shared" si="43"/>
        <v>0.37695078031212487</v>
      </c>
      <c r="F576" s="37">
        <v>7.5359999999995289</v>
      </c>
      <c r="G576" s="37">
        <v>7.5359999999995289</v>
      </c>
      <c r="H576" s="46">
        <v>150.01000000000002</v>
      </c>
      <c r="I576" s="105">
        <f>IF(G576=0,0,H576/G576)</f>
        <v>19.905785562633945</v>
      </c>
    </row>
    <row r="577" spans="1:9" x14ac:dyDescent="0.25">
      <c r="A577" s="11">
        <f t="shared" si="40"/>
        <v>569</v>
      </c>
      <c r="B577" s="7" t="s">
        <v>682</v>
      </c>
      <c r="C577" s="44" t="s">
        <v>869</v>
      </c>
      <c r="D577" s="44">
        <v>45478</v>
      </c>
      <c r="E577" s="23">
        <f t="shared" si="43"/>
        <v>0.37695078031212487</v>
      </c>
      <c r="F577" s="37">
        <v>583.88000000000488</v>
      </c>
      <c r="G577" s="37">
        <v>583.88000000000488</v>
      </c>
      <c r="H577" s="46">
        <v>105.57</v>
      </c>
      <c r="I577" s="105">
        <f>IF(G577=0,0,H577/G577)</f>
        <v>0.18080770021237089</v>
      </c>
    </row>
    <row r="578" spans="1:9" x14ac:dyDescent="0.25">
      <c r="A578" s="11">
        <f t="shared" si="40"/>
        <v>570</v>
      </c>
      <c r="B578" s="7" t="s">
        <v>532</v>
      </c>
      <c r="C578" s="44" t="s">
        <v>853</v>
      </c>
      <c r="D578" s="44">
        <v>45478</v>
      </c>
      <c r="E578" s="23">
        <f t="shared" si="43"/>
        <v>0.36136177194421659</v>
      </c>
      <c r="F578" s="37">
        <v>0</v>
      </c>
      <c r="G578" s="37">
        <v>0</v>
      </c>
      <c r="H578" s="46">
        <v>104.61</v>
      </c>
      <c r="I578" s="105">
        <f>IF(G578=0,0,H578/G578)</f>
        <v>0</v>
      </c>
    </row>
    <row r="579" spans="1:9" x14ac:dyDescent="0.25">
      <c r="A579" s="11">
        <f t="shared" si="40"/>
        <v>571</v>
      </c>
      <c r="B579" s="7" t="s">
        <v>681</v>
      </c>
      <c r="C579" s="44" t="s">
        <v>869</v>
      </c>
      <c r="D579" s="44">
        <v>45240</v>
      </c>
      <c r="E579" s="23">
        <f t="shared" si="43"/>
        <v>0.41662980981866432</v>
      </c>
      <c r="F579" s="37">
        <v>0.50800000000033152</v>
      </c>
      <c r="G579" s="37">
        <v>0.50800000000033152</v>
      </c>
      <c r="H579" s="46">
        <v>100.56</v>
      </c>
      <c r="I579" s="105">
        <f>IF(G579=0,0,H579/G579)</f>
        <v>197.95275590538265</v>
      </c>
    </row>
    <row r="580" spans="1:9" x14ac:dyDescent="0.25">
      <c r="A580" s="11">
        <f t="shared" si="40"/>
        <v>572</v>
      </c>
      <c r="B580" s="7" t="s">
        <v>57</v>
      </c>
      <c r="C580" s="44" t="s">
        <v>859</v>
      </c>
      <c r="D580" s="44">
        <v>43955</v>
      </c>
      <c r="E580" s="23">
        <f t="shared" si="43"/>
        <v>0.96623634558093352</v>
      </c>
      <c r="F580" s="37">
        <v>0</v>
      </c>
      <c r="G580" s="37">
        <v>0</v>
      </c>
      <c r="H580" s="46">
        <v>97.350000000000009</v>
      </c>
      <c r="I580" s="105">
        <f>IF(G580=0,0,H580/G580)</f>
        <v>0</v>
      </c>
    </row>
    <row r="581" spans="1:9" x14ac:dyDescent="0.25">
      <c r="A581" s="11">
        <f t="shared" si="40"/>
        <v>573</v>
      </c>
      <c r="B581" s="7" t="s">
        <v>481</v>
      </c>
      <c r="C581" s="44" t="s">
        <v>870</v>
      </c>
      <c r="D581" s="44">
        <v>43483</v>
      </c>
      <c r="E581" s="39" t="s">
        <v>872</v>
      </c>
      <c r="F581" s="37">
        <v>0</v>
      </c>
      <c r="G581" s="37">
        <v>0</v>
      </c>
      <c r="H581" s="46">
        <v>97.15</v>
      </c>
      <c r="I581" s="105">
        <f>IF(G581=0,0,H581/G581)</f>
        <v>0</v>
      </c>
    </row>
    <row r="582" spans="1:9" x14ac:dyDescent="0.25">
      <c r="A582" s="11">
        <f t="shared" si="40"/>
        <v>574</v>
      </c>
      <c r="B582" s="7" t="s">
        <v>614</v>
      </c>
      <c r="C582" s="44" t="s">
        <v>830</v>
      </c>
      <c r="D582" s="44">
        <v>45478</v>
      </c>
      <c r="E582" s="23">
        <f t="shared" ref="E582:E593" si="44">($C$639-C582)/(D582-C582)</f>
        <v>0.36938031591737547</v>
      </c>
      <c r="F582" s="37">
        <v>0</v>
      </c>
      <c r="G582" s="37">
        <v>0</v>
      </c>
      <c r="H582" s="46">
        <v>87.690000000000012</v>
      </c>
      <c r="I582" s="105">
        <f>IF(G582=0,0,H582/G582)</f>
        <v>0</v>
      </c>
    </row>
    <row r="583" spans="1:9" x14ac:dyDescent="0.25">
      <c r="A583" s="11">
        <f t="shared" si="40"/>
        <v>575</v>
      </c>
      <c r="B583" s="7" t="s">
        <v>679</v>
      </c>
      <c r="C583" s="44" t="s">
        <v>869</v>
      </c>
      <c r="D583" s="44">
        <v>45478</v>
      </c>
      <c r="E583" s="23">
        <f t="shared" si="44"/>
        <v>0.37695078031212487</v>
      </c>
      <c r="F583" s="37">
        <v>0.59399999999999997</v>
      </c>
      <c r="G583" s="37">
        <v>0.59399999999999997</v>
      </c>
      <c r="H583" s="46">
        <v>85.230000000000018</v>
      </c>
      <c r="I583" s="105">
        <f>IF(G583=0,0,H583/G583)</f>
        <v>143.48484848484853</v>
      </c>
    </row>
    <row r="584" spans="1:9" x14ac:dyDescent="0.25">
      <c r="A584" s="11">
        <f t="shared" si="40"/>
        <v>576</v>
      </c>
      <c r="B584" s="7" t="s">
        <v>651</v>
      </c>
      <c r="C584" s="44" t="s">
        <v>860</v>
      </c>
      <c r="D584" s="44">
        <v>45247</v>
      </c>
      <c r="E584" s="23">
        <f t="shared" si="44"/>
        <v>0.37304964539007091</v>
      </c>
      <c r="F584" s="37">
        <v>0</v>
      </c>
      <c r="G584" s="37">
        <v>0</v>
      </c>
      <c r="H584" s="46">
        <v>73.98</v>
      </c>
      <c r="I584" s="105">
        <f>IF(G584=0,0,H584/G584)</f>
        <v>0</v>
      </c>
    </row>
    <row r="585" spans="1:9" x14ac:dyDescent="0.25">
      <c r="A585" s="11">
        <f t="shared" si="40"/>
        <v>577</v>
      </c>
      <c r="B585" s="7" t="s">
        <v>652</v>
      </c>
      <c r="C585" s="44" t="s">
        <v>860</v>
      </c>
      <c r="D585" s="44">
        <v>45247</v>
      </c>
      <c r="E585" s="23">
        <f t="shared" si="44"/>
        <v>0.37304964539007091</v>
      </c>
      <c r="F585" s="37">
        <v>0</v>
      </c>
      <c r="G585" s="37">
        <v>0</v>
      </c>
      <c r="H585" s="46">
        <v>72.289999999999992</v>
      </c>
      <c r="I585" s="105">
        <f>IF(G585=0,0,H585/G585)</f>
        <v>0</v>
      </c>
    </row>
    <row r="586" spans="1:9" x14ac:dyDescent="0.25">
      <c r="A586" s="11">
        <f t="shared" si="40"/>
        <v>578</v>
      </c>
      <c r="B586" s="7" t="s">
        <v>680</v>
      </c>
      <c r="C586" s="44" t="s">
        <v>869</v>
      </c>
      <c r="D586" s="44">
        <v>45240</v>
      </c>
      <c r="E586" s="23">
        <f t="shared" si="44"/>
        <v>0.41662980981866432</v>
      </c>
      <c r="F586" s="37">
        <v>0</v>
      </c>
      <c r="G586" s="37">
        <v>0</v>
      </c>
      <c r="H586" s="46">
        <v>63.040000000000006</v>
      </c>
      <c r="I586" s="105">
        <f>IF(G586=0,0,H586/G586)</f>
        <v>0</v>
      </c>
    </row>
    <row r="587" spans="1:9" x14ac:dyDescent="0.25">
      <c r="A587" s="11">
        <f t="shared" ref="A587:A644" si="45">A586+1</f>
        <v>579</v>
      </c>
      <c r="B587" s="7" t="s">
        <v>528</v>
      </c>
      <c r="C587" s="44" t="s">
        <v>847</v>
      </c>
      <c r="D587" s="44">
        <v>45245</v>
      </c>
      <c r="E587" s="23">
        <f t="shared" si="44"/>
        <v>0.45959183673469389</v>
      </c>
      <c r="F587" s="37">
        <v>22755.030999999995</v>
      </c>
      <c r="G587" s="37">
        <v>22755.030999999995</v>
      </c>
      <c r="H587" s="46">
        <v>24.48</v>
      </c>
      <c r="I587" s="105">
        <f>IF(G587=0,0,H587/G587)</f>
        <v>1.0758060492205002E-3</v>
      </c>
    </row>
    <row r="588" spans="1:9" x14ac:dyDescent="0.25">
      <c r="A588" s="11">
        <f t="shared" si="45"/>
        <v>580</v>
      </c>
      <c r="B588" s="7" t="s">
        <v>503</v>
      </c>
      <c r="C588" s="44" t="s">
        <v>856</v>
      </c>
      <c r="D588" s="44">
        <v>44196</v>
      </c>
      <c r="E588" s="23">
        <f t="shared" si="44"/>
        <v>0.54918032786885251</v>
      </c>
      <c r="F588" s="37">
        <v>0</v>
      </c>
      <c r="G588" s="37">
        <v>0</v>
      </c>
      <c r="H588" s="46">
        <v>20.36</v>
      </c>
      <c r="I588" s="105">
        <f>IF(G588=0,0,H588/G588)</f>
        <v>0</v>
      </c>
    </row>
    <row r="589" spans="1:9" x14ac:dyDescent="0.25">
      <c r="A589" s="11">
        <f t="shared" si="45"/>
        <v>581</v>
      </c>
      <c r="B589" s="7" t="s">
        <v>364</v>
      </c>
      <c r="C589" s="44" t="s">
        <v>856</v>
      </c>
      <c r="D589" s="44">
        <v>44196</v>
      </c>
      <c r="E589" s="23">
        <f t="shared" si="44"/>
        <v>0.54918032786885251</v>
      </c>
      <c r="F589" s="37">
        <v>0</v>
      </c>
      <c r="G589" s="37">
        <v>0</v>
      </c>
      <c r="H589" s="46">
        <v>18.87</v>
      </c>
      <c r="I589" s="105">
        <f>IF(G589=0,0,H589/G589)</f>
        <v>0</v>
      </c>
    </row>
    <row r="590" spans="1:9" x14ac:dyDescent="0.25">
      <c r="A590" s="11">
        <f t="shared" si="45"/>
        <v>582</v>
      </c>
      <c r="B590" s="7" t="s">
        <v>365</v>
      </c>
      <c r="C590" s="44" t="s">
        <v>856</v>
      </c>
      <c r="D590" s="44">
        <v>44196</v>
      </c>
      <c r="E590" s="23">
        <f t="shared" si="44"/>
        <v>0.54918032786885251</v>
      </c>
      <c r="F590" s="37">
        <v>0</v>
      </c>
      <c r="G590" s="37">
        <v>0</v>
      </c>
      <c r="H590" s="46">
        <v>18.87</v>
      </c>
      <c r="I590" s="105">
        <f>IF(G590=0,0,H590/G590)</f>
        <v>0</v>
      </c>
    </row>
    <row r="591" spans="1:9" x14ac:dyDescent="0.25">
      <c r="A591" s="11">
        <f t="shared" si="45"/>
        <v>583</v>
      </c>
      <c r="B591" s="7" t="s">
        <v>311</v>
      </c>
      <c r="C591" s="44" t="s">
        <v>856</v>
      </c>
      <c r="D591" s="44">
        <v>44196</v>
      </c>
      <c r="E591" s="23">
        <f t="shared" si="44"/>
        <v>0.54918032786885251</v>
      </c>
      <c r="F591" s="37">
        <v>0</v>
      </c>
      <c r="G591" s="37">
        <v>0</v>
      </c>
      <c r="H591" s="46">
        <v>8.84</v>
      </c>
      <c r="I591" s="105">
        <f>IF(G591=0,0,H591/G591)</f>
        <v>0</v>
      </c>
    </row>
    <row r="592" spans="1:9" x14ac:dyDescent="0.25">
      <c r="A592" s="11">
        <f t="shared" si="45"/>
        <v>584</v>
      </c>
      <c r="B592" s="7" t="s">
        <v>667</v>
      </c>
      <c r="C592" s="44" t="s">
        <v>842</v>
      </c>
      <c r="D592" s="44">
        <v>44196</v>
      </c>
      <c r="E592" s="23">
        <f t="shared" si="44"/>
        <v>0.5901639344262295</v>
      </c>
      <c r="F592" s="37">
        <v>67.715000000000231</v>
      </c>
      <c r="G592" s="37">
        <v>67.715000000000231</v>
      </c>
      <c r="H592" s="46">
        <v>8.4599999999999991</v>
      </c>
      <c r="I592" s="105">
        <f>IF(G592=0,0,H592/G592)</f>
        <v>0.12493539097688799</v>
      </c>
    </row>
    <row r="593" spans="1:9" x14ac:dyDescent="0.25">
      <c r="A593" s="11">
        <f t="shared" si="45"/>
        <v>585</v>
      </c>
      <c r="B593" s="7" t="s">
        <v>602</v>
      </c>
      <c r="C593" s="44" t="s">
        <v>868</v>
      </c>
      <c r="D593" s="44">
        <v>45245</v>
      </c>
      <c r="E593" s="23">
        <f t="shared" si="44"/>
        <v>0.48482490272373541</v>
      </c>
      <c r="F593" s="37">
        <v>16832.186000000002</v>
      </c>
      <c r="G593" s="37">
        <v>16832.186000000002</v>
      </c>
      <c r="H593" s="46">
        <v>7.7100000000000017</v>
      </c>
      <c r="I593" s="105">
        <f>IF(G593=0,0,H593/G593)</f>
        <v>4.5805102201223303E-4</v>
      </c>
    </row>
    <row r="594" spans="1:9" x14ac:dyDescent="0.25">
      <c r="A594" s="11">
        <f t="shared" si="45"/>
        <v>586</v>
      </c>
      <c r="B594" s="7" t="s">
        <v>740</v>
      </c>
      <c r="C594" s="44" t="s">
        <v>870</v>
      </c>
      <c r="D594" s="44">
        <v>42369</v>
      </c>
      <c r="E594" s="39" t="s">
        <v>872</v>
      </c>
      <c r="F594" s="37">
        <v>0</v>
      </c>
      <c r="G594" s="37">
        <v>0</v>
      </c>
      <c r="H594" s="46">
        <v>7.46</v>
      </c>
      <c r="I594" s="105">
        <f>IF(G594=0,0,H594/G594)</f>
        <v>0</v>
      </c>
    </row>
    <row r="595" spans="1:9" x14ac:dyDescent="0.25">
      <c r="A595" s="11">
        <f t="shared" si="45"/>
        <v>587</v>
      </c>
      <c r="B595" s="7" t="s">
        <v>585</v>
      </c>
      <c r="C595" s="44" t="s">
        <v>868</v>
      </c>
      <c r="D595" s="44">
        <v>45245</v>
      </c>
      <c r="E595" s="23">
        <f>($C$639-C595)/(D595-C595)</f>
        <v>0.48482490272373541</v>
      </c>
      <c r="F595" s="37">
        <v>533855.93800000008</v>
      </c>
      <c r="G595" s="37">
        <v>533855.93800000008</v>
      </c>
      <c r="H595" s="46">
        <v>7.24</v>
      </c>
      <c r="I595" s="105">
        <f>IF(G595=0,0,H595/G595)</f>
        <v>1.3561711099671235E-5</v>
      </c>
    </row>
    <row r="596" spans="1:9" x14ac:dyDescent="0.25">
      <c r="A596" s="11">
        <f t="shared" si="45"/>
        <v>588</v>
      </c>
      <c r="B596" s="7" t="s">
        <v>782</v>
      </c>
      <c r="C596" s="44" t="s">
        <v>846</v>
      </c>
      <c r="D596" s="44">
        <v>44055</v>
      </c>
      <c r="E596" s="23">
        <f>($C$639-C596)/(D596-C596)</f>
        <v>0.57594936708860756</v>
      </c>
      <c r="F596" s="37">
        <v>243902.93099999995</v>
      </c>
      <c r="G596" s="37">
        <v>243902.93099999995</v>
      </c>
      <c r="H596" s="46">
        <v>7.2759576141834259E-12</v>
      </c>
      <c r="I596" s="39" t="s">
        <v>872</v>
      </c>
    </row>
    <row r="597" spans="1:9" x14ac:dyDescent="0.25">
      <c r="A597" s="11">
        <f t="shared" si="45"/>
        <v>589</v>
      </c>
      <c r="B597" s="7" t="s">
        <v>790</v>
      </c>
      <c r="C597" s="44" t="s">
        <v>864</v>
      </c>
      <c r="D597" s="44">
        <v>44055</v>
      </c>
      <c r="E597" s="23">
        <f>($C$639-C597)/(D597-C597)</f>
        <v>0.73146292585170336</v>
      </c>
      <c r="F597" s="37">
        <v>98499.258000000002</v>
      </c>
      <c r="G597" s="37">
        <v>98499.258000000002</v>
      </c>
      <c r="H597" s="46">
        <v>0</v>
      </c>
      <c r="I597" s="39" t="s">
        <v>872</v>
      </c>
    </row>
    <row r="598" spans="1:9" x14ac:dyDescent="0.25">
      <c r="A598" s="11">
        <f t="shared" si="45"/>
        <v>590</v>
      </c>
      <c r="B598" s="7" t="s">
        <v>296</v>
      </c>
      <c r="C598" s="44" t="s">
        <v>826</v>
      </c>
      <c r="D598" s="44">
        <v>43983</v>
      </c>
      <c r="E598" s="23">
        <f>($C$639-C598)/(D598-C598)</f>
        <v>0.8306010928961749</v>
      </c>
      <c r="F598" s="37">
        <v>0</v>
      </c>
      <c r="G598" s="37">
        <v>0</v>
      </c>
      <c r="H598" s="46">
        <v>0</v>
      </c>
      <c r="I598" s="39" t="s">
        <v>872</v>
      </c>
    </row>
    <row r="599" spans="1:9" x14ac:dyDescent="0.25">
      <c r="A599" s="11">
        <f t="shared" si="45"/>
        <v>591</v>
      </c>
      <c r="B599" s="7" t="s">
        <v>407</v>
      </c>
      <c r="C599" s="44" t="s">
        <v>840</v>
      </c>
      <c r="D599" s="44">
        <v>45200</v>
      </c>
      <c r="E599" s="23">
        <f>($C$639-C599)/(D599-C599)</f>
        <v>0.15965834428383704</v>
      </c>
      <c r="F599" s="37">
        <v>0</v>
      </c>
      <c r="G599" s="37">
        <v>0</v>
      </c>
      <c r="H599" s="46">
        <v>0</v>
      </c>
      <c r="I599" s="39" t="s">
        <v>872</v>
      </c>
    </row>
    <row r="600" spans="1:9" x14ac:dyDescent="0.25">
      <c r="A600" s="11">
        <f t="shared" si="45"/>
        <v>592</v>
      </c>
      <c r="B600" s="7" t="s">
        <v>87</v>
      </c>
      <c r="C600" s="44" t="s">
        <v>860</v>
      </c>
      <c r="D600" s="44" t="s">
        <v>815</v>
      </c>
      <c r="E600" s="39" t="s">
        <v>815</v>
      </c>
      <c r="F600" s="37">
        <v>0</v>
      </c>
      <c r="G600" s="37">
        <v>0</v>
      </c>
      <c r="H600" s="46">
        <v>0</v>
      </c>
      <c r="I600" s="39" t="s">
        <v>872</v>
      </c>
    </row>
    <row r="601" spans="1:9" x14ac:dyDescent="0.25">
      <c r="A601" s="11">
        <f t="shared" si="45"/>
        <v>593</v>
      </c>
      <c r="B601" s="7" t="s">
        <v>373</v>
      </c>
      <c r="C601" s="44" t="s">
        <v>862</v>
      </c>
      <c r="D601" s="44">
        <v>43956</v>
      </c>
      <c r="E601" s="23">
        <f t="shared" ref="E601:E622" si="46">($C$639-C601)/(D601-C601)</f>
        <v>0.9285714285714286</v>
      </c>
      <c r="F601" s="37">
        <v>0</v>
      </c>
      <c r="G601" s="37">
        <v>0</v>
      </c>
      <c r="H601" s="46">
        <v>-17.189999999999998</v>
      </c>
      <c r="I601" s="105">
        <f>IF(G601=0,0,H601/G601)</f>
        <v>0</v>
      </c>
    </row>
    <row r="602" spans="1:9" x14ac:dyDescent="0.25">
      <c r="A602" s="11">
        <f t="shared" si="45"/>
        <v>594</v>
      </c>
      <c r="B602" s="7" t="s">
        <v>677</v>
      </c>
      <c r="C602" s="44" t="s">
        <v>855</v>
      </c>
      <c r="D602" s="44">
        <v>43556</v>
      </c>
      <c r="E602" s="23">
        <f t="shared" si="46"/>
        <v>1.5712050078247262</v>
      </c>
      <c r="F602" s="37">
        <v>0</v>
      </c>
      <c r="G602" s="37">
        <v>0</v>
      </c>
      <c r="H602" s="46">
        <v>-137.1699999999999</v>
      </c>
      <c r="I602" s="105">
        <f>IF(G602=0,0,H602/G602)</f>
        <v>0</v>
      </c>
    </row>
    <row r="603" spans="1:9" x14ac:dyDescent="0.25">
      <c r="A603" s="11">
        <f t="shared" si="45"/>
        <v>595</v>
      </c>
      <c r="B603" s="7" t="s">
        <v>471</v>
      </c>
      <c r="C603" s="44" t="s">
        <v>860</v>
      </c>
      <c r="D603" s="44">
        <v>43983</v>
      </c>
      <c r="E603" s="23">
        <f t="shared" si="46"/>
        <v>0.92714453584018797</v>
      </c>
      <c r="F603" s="37">
        <v>7.0999999999999952E-2</v>
      </c>
      <c r="G603" s="37">
        <v>7.0999999999999952E-2</v>
      </c>
      <c r="H603" s="46">
        <v>-354.81</v>
      </c>
      <c r="I603" s="105">
        <f>IF(G603=0,0,H603/G603)</f>
        <v>-4997.3239436619751</v>
      </c>
    </row>
    <row r="604" spans="1:9" x14ac:dyDescent="0.25">
      <c r="A604" s="11">
        <f t="shared" si="45"/>
        <v>596</v>
      </c>
      <c r="B604" s="7" t="s">
        <v>197</v>
      </c>
      <c r="C604" s="44" t="s">
        <v>856</v>
      </c>
      <c r="D604" s="44">
        <v>42887</v>
      </c>
      <c r="E604" s="23">
        <f t="shared" si="46"/>
        <v>-0.4792560801144492</v>
      </c>
      <c r="F604" s="37">
        <v>0</v>
      </c>
      <c r="G604" s="37">
        <v>0</v>
      </c>
      <c r="H604" s="46">
        <v>-465.42999999999995</v>
      </c>
      <c r="I604" s="105">
        <f>IF(G604=0,0,H604/G604)</f>
        <v>0</v>
      </c>
    </row>
    <row r="605" spans="1:9" x14ac:dyDescent="0.25">
      <c r="A605" s="11">
        <f t="shared" si="45"/>
        <v>597</v>
      </c>
      <c r="B605" s="7" t="s">
        <v>474</v>
      </c>
      <c r="C605" s="44" t="s">
        <v>840</v>
      </c>
      <c r="D605" s="44">
        <v>45200</v>
      </c>
      <c r="E605" s="23">
        <f t="shared" si="46"/>
        <v>0.15965834428383704</v>
      </c>
      <c r="F605" s="37">
        <v>0</v>
      </c>
      <c r="G605" s="37">
        <v>0</v>
      </c>
      <c r="H605" s="46">
        <v>-613.84999999999945</v>
      </c>
      <c r="I605" s="105">
        <f>IF(G605=0,0,H605/G605)</f>
        <v>0</v>
      </c>
    </row>
    <row r="606" spans="1:9" x14ac:dyDescent="0.25">
      <c r="A606" s="11">
        <f t="shared" si="45"/>
        <v>598</v>
      </c>
      <c r="B606" s="7" t="s">
        <v>505</v>
      </c>
      <c r="C606" s="44" t="s">
        <v>849</v>
      </c>
      <c r="D606" s="44">
        <v>43586</v>
      </c>
      <c r="E606" s="23">
        <f t="shared" si="46"/>
        <v>1.4589041095890412</v>
      </c>
      <c r="F606" s="37">
        <v>0</v>
      </c>
      <c r="G606" s="37">
        <v>0</v>
      </c>
      <c r="H606" s="46">
        <v>-1304.76</v>
      </c>
      <c r="I606" s="105">
        <f t="shared" ref="I606:I623" si="47">IF(G606=0,0,H606/G606)</f>
        <v>0</v>
      </c>
    </row>
    <row r="607" spans="1:9" x14ac:dyDescent="0.25">
      <c r="A607" s="11">
        <f t="shared" si="45"/>
        <v>599</v>
      </c>
      <c r="B607" s="7" t="s">
        <v>473</v>
      </c>
      <c r="C607" s="44" t="s">
        <v>860</v>
      </c>
      <c r="D607" s="44">
        <v>43983</v>
      </c>
      <c r="E607" s="23">
        <f t="shared" si="46"/>
        <v>0.92714453584018797</v>
      </c>
      <c r="F607" s="37">
        <v>202768.17600000001</v>
      </c>
      <c r="G607" s="37">
        <v>202768.17600000001</v>
      </c>
      <c r="H607" s="46">
        <v>-1375.9400000000003</v>
      </c>
      <c r="I607" s="105">
        <f t="shared" si="47"/>
        <v>-6.7857788492411168E-3</v>
      </c>
    </row>
    <row r="608" spans="1:9" x14ac:dyDescent="0.25">
      <c r="A608" s="11">
        <f t="shared" si="45"/>
        <v>600</v>
      </c>
      <c r="B608" s="7" t="s">
        <v>99</v>
      </c>
      <c r="C608" s="44" t="s">
        <v>859</v>
      </c>
      <c r="D608" s="44">
        <v>43369</v>
      </c>
      <c r="E608" s="23">
        <f t="shared" si="46"/>
        <v>2.3111638954869358</v>
      </c>
      <c r="F608" s="37">
        <v>0</v>
      </c>
      <c r="G608" s="37">
        <v>0</v>
      </c>
      <c r="H608" s="46">
        <v>-1508.6700000000008</v>
      </c>
      <c r="I608" s="105">
        <f t="shared" si="47"/>
        <v>0</v>
      </c>
    </row>
    <row r="609" spans="1:9" x14ac:dyDescent="0.25">
      <c r="A609" s="11">
        <f t="shared" si="45"/>
        <v>601</v>
      </c>
      <c r="B609" s="7" t="s">
        <v>470</v>
      </c>
      <c r="C609" s="44" t="s">
        <v>860</v>
      </c>
      <c r="D609" s="44">
        <v>43983</v>
      </c>
      <c r="E609" s="23">
        <f t="shared" si="46"/>
        <v>0.92714453584018797</v>
      </c>
      <c r="F609" s="37">
        <v>7.0999999999999952E-2</v>
      </c>
      <c r="G609" s="37">
        <v>7.0999999999999952E-2</v>
      </c>
      <c r="H609" s="46">
        <v>-1546.49</v>
      </c>
      <c r="I609" s="105">
        <f t="shared" si="47"/>
        <v>-21781.549295774661</v>
      </c>
    </row>
    <row r="610" spans="1:9" x14ac:dyDescent="0.25">
      <c r="A610" s="11">
        <f t="shared" si="45"/>
        <v>602</v>
      </c>
      <c r="B610" s="7" t="s">
        <v>472</v>
      </c>
      <c r="C610" s="44" t="s">
        <v>860</v>
      </c>
      <c r="D610" s="44">
        <v>43983</v>
      </c>
      <c r="E610" s="23">
        <f t="shared" si="46"/>
        <v>0.92714453584018797</v>
      </c>
      <c r="F610" s="37">
        <v>202768.17600000001</v>
      </c>
      <c r="G610" s="37">
        <v>202768.17600000001</v>
      </c>
      <c r="H610" s="46">
        <v>-1919.9200000000003</v>
      </c>
      <c r="I610" s="105">
        <f t="shared" si="47"/>
        <v>-9.4685469775099233E-3</v>
      </c>
    </row>
    <row r="611" spans="1:9" x14ac:dyDescent="0.25">
      <c r="A611" s="11">
        <f t="shared" si="45"/>
        <v>603</v>
      </c>
      <c r="B611" s="7" t="s">
        <v>501</v>
      </c>
      <c r="C611" s="44" t="s">
        <v>859</v>
      </c>
      <c r="D611" s="44">
        <v>43391</v>
      </c>
      <c r="E611" s="23">
        <f t="shared" si="46"/>
        <v>2.1963882618510158</v>
      </c>
      <c r="F611" s="37">
        <v>0</v>
      </c>
      <c r="G611" s="37">
        <v>0</v>
      </c>
      <c r="H611" s="46">
        <v>-3132.22</v>
      </c>
      <c r="I611" s="105">
        <f t="shared" si="47"/>
        <v>0</v>
      </c>
    </row>
    <row r="612" spans="1:9" x14ac:dyDescent="0.25">
      <c r="A612" s="11">
        <f t="shared" si="45"/>
        <v>604</v>
      </c>
      <c r="B612" s="7" t="s">
        <v>187</v>
      </c>
      <c r="C612" s="44" t="s">
        <v>860</v>
      </c>
      <c r="D612" s="44">
        <v>45247</v>
      </c>
      <c r="E612" s="23">
        <f t="shared" si="46"/>
        <v>0.37304964539007091</v>
      </c>
      <c r="F612" s="37">
        <v>4758458.8119999999</v>
      </c>
      <c r="G612" s="37">
        <v>4758458.8119999999</v>
      </c>
      <c r="H612" s="46">
        <v>-18029.299999999992</v>
      </c>
      <c r="I612" s="105">
        <f t="shared" si="47"/>
        <v>-3.7888948317747867E-3</v>
      </c>
    </row>
    <row r="613" spans="1:9" x14ac:dyDescent="0.25">
      <c r="A613" s="11">
        <f t="shared" si="45"/>
        <v>605</v>
      </c>
      <c r="B613" s="7" t="s">
        <v>124</v>
      </c>
      <c r="C613" s="44" t="s">
        <v>837</v>
      </c>
      <c r="D613" s="44">
        <v>43384</v>
      </c>
      <c r="E613" s="23">
        <f t="shared" si="46"/>
        <v>1.4482470784641068</v>
      </c>
      <c r="F613" s="37">
        <v>92333.018000000011</v>
      </c>
      <c r="G613" s="37">
        <v>92333.018000000011</v>
      </c>
      <c r="H613" s="46">
        <v>-36196.360000000008</v>
      </c>
      <c r="I613" s="105">
        <f t="shared" si="47"/>
        <v>-0.39201967816106698</v>
      </c>
    </row>
    <row r="614" spans="1:9" x14ac:dyDescent="0.25">
      <c r="A614" s="11">
        <f t="shared" si="45"/>
        <v>606</v>
      </c>
      <c r="B614" s="7" t="s">
        <v>383</v>
      </c>
      <c r="C614" s="44" t="s">
        <v>842</v>
      </c>
      <c r="D614" s="44">
        <v>45106</v>
      </c>
      <c r="E614" s="23">
        <f t="shared" si="46"/>
        <v>0.25047438330170779</v>
      </c>
      <c r="F614" s="37">
        <v>468620.05</v>
      </c>
      <c r="G614" s="37">
        <v>468620.05</v>
      </c>
      <c r="H614" s="46">
        <v>-38683.570000000007</v>
      </c>
      <c r="I614" s="105">
        <f t="shared" si="47"/>
        <v>-8.2547833794136646E-2</v>
      </c>
    </row>
    <row r="615" spans="1:9" x14ac:dyDescent="0.25">
      <c r="A615" s="11">
        <f t="shared" si="45"/>
        <v>607</v>
      </c>
      <c r="B615" s="7" t="s">
        <v>595</v>
      </c>
      <c r="C615" s="44" t="s">
        <v>852</v>
      </c>
      <c r="D615" s="44">
        <v>44195</v>
      </c>
      <c r="E615" s="23">
        <f t="shared" si="46"/>
        <v>0.69989047097480828</v>
      </c>
      <c r="F615" s="37">
        <v>0</v>
      </c>
      <c r="G615" s="37">
        <v>0</v>
      </c>
      <c r="H615" s="46">
        <v>-38797.5</v>
      </c>
      <c r="I615" s="105">
        <f t="shared" si="47"/>
        <v>0</v>
      </c>
    </row>
    <row r="616" spans="1:9" x14ac:dyDescent="0.25">
      <c r="A616" s="11">
        <f t="shared" si="45"/>
        <v>608</v>
      </c>
      <c r="B616" s="7" t="s">
        <v>268</v>
      </c>
      <c r="C616" s="44" t="s">
        <v>855</v>
      </c>
      <c r="D616" s="44">
        <v>43369</v>
      </c>
      <c r="E616" s="23">
        <f t="shared" si="46"/>
        <v>2.2212389380530975</v>
      </c>
      <c r="F616" s="37">
        <v>0</v>
      </c>
      <c r="G616" s="37">
        <v>0</v>
      </c>
      <c r="H616" s="46">
        <v>-43824.46</v>
      </c>
      <c r="I616" s="105">
        <f t="shared" si="47"/>
        <v>0</v>
      </c>
    </row>
    <row r="617" spans="1:9" x14ac:dyDescent="0.25">
      <c r="A617" s="11">
        <f t="shared" si="45"/>
        <v>609</v>
      </c>
      <c r="B617" s="7" t="s">
        <v>276</v>
      </c>
      <c r="C617" s="44" t="s">
        <v>857</v>
      </c>
      <c r="D617" s="44">
        <v>44805</v>
      </c>
      <c r="E617" s="23">
        <f t="shared" si="46"/>
        <v>0.46261398176291796</v>
      </c>
      <c r="F617" s="37">
        <v>0</v>
      </c>
      <c r="G617" s="37">
        <v>0</v>
      </c>
      <c r="H617" s="46">
        <v>-49059.73</v>
      </c>
      <c r="I617" s="105">
        <f t="shared" si="47"/>
        <v>0</v>
      </c>
    </row>
    <row r="618" spans="1:9" x14ac:dyDescent="0.25">
      <c r="A618" s="11">
        <f t="shared" si="45"/>
        <v>610</v>
      </c>
      <c r="B618" s="7" t="s">
        <v>714</v>
      </c>
      <c r="C618" s="44" t="s">
        <v>847</v>
      </c>
      <c r="D618" s="44">
        <v>44025</v>
      </c>
      <c r="E618" s="23">
        <f t="shared" si="46"/>
        <v>0.91544715447154468</v>
      </c>
      <c r="F618" s="37">
        <v>0</v>
      </c>
      <c r="G618" s="37">
        <v>0</v>
      </c>
      <c r="H618" s="46">
        <v>-68366.270000000048</v>
      </c>
      <c r="I618" s="105">
        <f t="shared" si="47"/>
        <v>0</v>
      </c>
    </row>
    <row r="619" spans="1:9" x14ac:dyDescent="0.25">
      <c r="A619" s="11">
        <f t="shared" si="45"/>
        <v>611</v>
      </c>
      <c r="B619" s="7" t="s">
        <v>417</v>
      </c>
      <c r="C619" s="44" t="s">
        <v>843</v>
      </c>
      <c r="D619" s="44">
        <v>44440</v>
      </c>
      <c r="E619" s="23">
        <f t="shared" si="46"/>
        <v>0.66580811332904055</v>
      </c>
      <c r="F619" s="37">
        <v>0</v>
      </c>
      <c r="G619" s="37">
        <v>0</v>
      </c>
      <c r="H619" s="46">
        <v>-78514.67</v>
      </c>
      <c r="I619" s="105">
        <f t="shared" si="47"/>
        <v>0</v>
      </c>
    </row>
    <row r="620" spans="1:9" x14ac:dyDescent="0.25">
      <c r="A620" s="11">
        <f t="shared" si="45"/>
        <v>612</v>
      </c>
      <c r="B620" s="7" t="s">
        <v>125</v>
      </c>
      <c r="C620" s="44" t="s">
        <v>847</v>
      </c>
      <c r="D620" s="44">
        <v>44519</v>
      </c>
      <c r="E620" s="23">
        <f t="shared" si="46"/>
        <v>0.65313225058004643</v>
      </c>
      <c r="F620" s="37">
        <v>257154.08199999999</v>
      </c>
      <c r="G620" s="37">
        <v>257154.08199999999</v>
      </c>
      <c r="H620" s="46">
        <v>-240312.57</v>
      </c>
      <c r="I620" s="105">
        <f t="shared" si="47"/>
        <v>-0.93450808997852119</v>
      </c>
    </row>
    <row r="621" spans="1:9" x14ac:dyDescent="0.25">
      <c r="A621" s="11">
        <f t="shared" si="45"/>
        <v>613</v>
      </c>
      <c r="B621" s="7" t="s">
        <v>275</v>
      </c>
      <c r="C621" s="44" t="s">
        <v>843</v>
      </c>
      <c r="D621" s="44">
        <v>44440</v>
      </c>
      <c r="E621" s="23">
        <f t="shared" si="46"/>
        <v>0.66580811332904055</v>
      </c>
      <c r="F621" s="37">
        <v>92501.930000000008</v>
      </c>
      <c r="G621" s="37">
        <v>92501.930000000008</v>
      </c>
      <c r="H621" s="46">
        <v>-279752.8</v>
      </c>
      <c r="I621" s="105">
        <f t="shared" si="47"/>
        <v>-3.0242914931612774</v>
      </c>
    </row>
    <row r="622" spans="1:9" x14ac:dyDescent="0.25">
      <c r="A622" s="11">
        <f t="shared" si="45"/>
        <v>614</v>
      </c>
      <c r="B622" s="7" t="s">
        <v>126</v>
      </c>
      <c r="C622" s="44" t="s">
        <v>843</v>
      </c>
      <c r="D622" s="44">
        <v>44880</v>
      </c>
      <c r="E622" s="23">
        <f t="shared" si="46"/>
        <v>0.51881585549422982</v>
      </c>
      <c r="F622" s="37">
        <v>1033568.33</v>
      </c>
      <c r="G622" s="37">
        <v>1033568.33</v>
      </c>
      <c r="H622" s="46">
        <v>-1348418.9</v>
      </c>
      <c r="I622" s="105">
        <f t="shared" si="47"/>
        <v>-1.3046248234018547</v>
      </c>
    </row>
    <row r="623" spans="1:9" x14ac:dyDescent="0.25">
      <c r="A623" s="11">
        <f t="shared" si="45"/>
        <v>615</v>
      </c>
      <c r="B623" s="7" t="s">
        <v>162</v>
      </c>
      <c r="C623" s="44" t="s">
        <v>870</v>
      </c>
      <c r="D623" s="44">
        <v>43951</v>
      </c>
      <c r="E623" s="39" t="s">
        <v>872</v>
      </c>
      <c r="F623" s="37">
        <v>0</v>
      </c>
      <c r="G623" s="37">
        <v>0</v>
      </c>
      <c r="H623" s="46">
        <v>-1925336.3499999999</v>
      </c>
      <c r="I623" s="105">
        <f t="shared" si="47"/>
        <v>0</v>
      </c>
    </row>
    <row r="624" spans="1:9" x14ac:dyDescent="0.25">
      <c r="A624" s="11">
        <f t="shared" si="45"/>
        <v>616</v>
      </c>
      <c r="B624" s="12" t="s">
        <v>871</v>
      </c>
      <c r="C624" s="52" t="s">
        <v>873</v>
      </c>
      <c r="D624" s="52" t="s">
        <v>873</v>
      </c>
      <c r="E624" s="53" t="s">
        <v>873</v>
      </c>
      <c r="F624" s="42">
        <v>13076423.940000007</v>
      </c>
      <c r="G624" s="42">
        <v>13076423.940000007</v>
      </c>
      <c r="H624" s="41">
        <v>0</v>
      </c>
      <c r="I624" s="48" t="s">
        <v>873</v>
      </c>
    </row>
    <row r="625" spans="1:9" x14ac:dyDescent="0.25">
      <c r="A625" s="11">
        <f t="shared" si="45"/>
        <v>617</v>
      </c>
      <c r="B625" s="6" t="s">
        <v>797</v>
      </c>
      <c r="C625" s="91"/>
      <c r="D625" s="91"/>
      <c r="E625" s="91"/>
      <c r="F625" s="55">
        <f t="shared" ref="F625:G625" si="48">SUM(F350:F624)</f>
        <v>95080929.298000053</v>
      </c>
      <c r="G625" s="55">
        <f t="shared" si="48"/>
        <v>95080929.298000053</v>
      </c>
      <c r="H625" s="55">
        <f>SUM(H350:H624)</f>
        <v>55830467.21199996</v>
      </c>
      <c r="I625" s="105">
        <f t="shared" ref="I625:I626" si="49">IF(G625=0,0,H625/G625)</f>
        <v>0.58718890974464111</v>
      </c>
    </row>
    <row r="626" spans="1:9" x14ac:dyDescent="0.25">
      <c r="A626" s="11">
        <f t="shared" si="45"/>
        <v>618</v>
      </c>
      <c r="B626" s="1" t="s">
        <v>798</v>
      </c>
      <c r="C626" s="15"/>
      <c r="D626" s="15"/>
      <c r="E626" s="27"/>
      <c r="F626" s="47">
        <f t="shared" ref="F626:H626" si="50">F625+F348+F181</f>
        <v>201172450.86400005</v>
      </c>
      <c r="G626" s="47">
        <f t="shared" si="50"/>
        <v>192326747.63300011</v>
      </c>
      <c r="H626" s="47">
        <f t="shared" si="50"/>
        <v>175799005.87499994</v>
      </c>
      <c r="I626" s="108">
        <f t="shared" si="49"/>
        <v>0.91406425803269664</v>
      </c>
    </row>
    <row r="627" spans="1:9" x14ac:dyDescent="0.25">
      <c r="A627" s="11">
        <f t="shared" si="45"/>
        <v>619</v>
      </c>
      <c r="B627" s="3"/>
      <c r="C627" s="3"/>
      <c r="D627" s="3"/>
      <c r="E627" s="23"/>
      <c r="F627" s="47"/>
      <c r="G627" s="47"/>
      <c r="H627" s="47"/>
      <c r="I627" s="105"/>
    </row>
    <row r="628" spans="1:9" x14ac:dyDescent="0.25">
      <c r="A628" s="11">
        <f t="shared" si="45"/>
        <v>620</v>
      </c>
      <c r="B628" s="10" t="s">
        <v>128</v>
      </c>
      <c r="C628" s="2" t="s">
        <v>821</v>
      </c>
      <c r="D628" s="2" t="s">
        <v>821</v>
      </c>
      <c r="E628" s="2" t="s">
        <v>821</v>
      </c>
      <c r="F628" s="61" t="s">
        <v>821</v>
      </c>
      <c r="G628" s="61" t="s">
        <v>821</v>
      </c>
      <c r="H628" s="46">
        <v>-87148122.416999981</v>
      </c>
      <c r="I628" s="109" t="s">
        <v>821</v>
      </c>
    </row>
    <row r="629" spans="1:9" x14ac:dyDescent="0.25">
      <c r="A629" s="11">
        <f t="shared" si="45"/>
        <v>621</v>
      </c>
      <c r="B629" s="7" t="s">
        <v>29</v>
      </c>
      <c r="C629" s="2" t="s">
        <v>821</v>
      </c>
      <c r="D629" s="2" t="s">
        <v>821</v>
      </c>
      <c r="E629" s="2" t="s">
        <v>821</v>
      </c>
      <c r="F629" s="61" t="s">
        <v>821</v>
      </c>
      <c r="G629" s="61" t="s">
        <v>821</v>
      </c>
      <c r="H629" s="46">
        <v>-44198919.720000006</v>
      </c>
      <c r="I629" s="109" t="s">
        <v>821</v>
      </c>
    </row>
    <row r="630" spans="1:9" x14ac:dyDescent="0.25">
      <c r="A630" s="11">
        <f t="shared" si="45"/>
        <v>622</v>
      </c>
      <c r="B630" s="9" t="s">
        <v>118</v>
      </c>
      <c r="C630" s="6" t="s">
        <v>821</v>
      </c>
      <c r="D630" s="6" t="s">
        <v>821</v>
      </c>
      <c r="E630" s="6" t="s">
        <v>821</v>
      </c>
      <c r="F630" s="55" t="s">
        <v>821</v>
      </c>
      <c r="G630" s="55" t="s">
        <v>821</v>
      </c>
      <c r="H630" s="41">
        <v>-50038566.520000003</v>
      </c>
      <c r="I630" s="110" t="s">
        <v>821</v>
      </c>
    </row>
    <row r="631" spans="1:9" x14ac:dyDescent="0.25">
      <c r="A631" s="11">
        <f t="shared" si="45"/>
        <v>623</v>
      </c>
      <c r="B631" s="1" t="s">
        <v>799</v>
      </c>
      <c r="C631" s="19"/>
      <c r="D631" s="19"/>
      <c r="E631" s="27"/>
      <c r="F631" s="62"/>
      <c r="G631" s="62"/>
      <c r="H631" s="45">
        <f>SUM(H628:H630)</f>
        <v>-181385608.65700001</v>
      </c>
      <c r="I631" s="27"/>
    </row>
    <row r="632" spans="1:9" x14ac:dyDescent="0.25">
      <c r="A632" s="11">
        <f t="shared" si="45"/>
        <v>624</v>
      </c>
      <c r="B632" s="20"/>
      <c r="E632" s="23"/>
      <c r="F632" s="37"/>
      <c r="G632" s="37"/>
      <c r="H632" s="37"/>
      <c r="I632" s="105"/>
    </row>
    <row r="633" spans="1:9" ht="47.25" customHeight="1" thickBot="1" x14ac:dyDescent="0.3">
      <c r="A633" s="11">
        <f t="shared" si="45"/>
        <v>625</v>
      </c>
      <c r="B633" s="36" t="s">
        <v>880</v>
      </c>
      <c r="C633" s="28"/>
      <c r="D633" s="28"/>
      <c r="E633" s="59"/>
      <c r="F633" s="63">
        <f>F631+F626</f>
        <v>201172450.86400005</v>
      </c>
      <c r="G633" s="63">
        <f t="shared" ref="G633" si="51">G631+G626</f>
        <v>192326747.63300011</v>
      </c>
      <c r="H633" s="63">
        <f>H631+H626</f>
        <v>-5586602.7820000648</v>
      </c>
      <c r="I633" s="59"/>
    </row>
    <row r="634" spans="1:9" ht="15.75" thickTop="1" x14ac:dyDescent="0.25">
      <c r="A634" s="11">
        <f t="shared" si="45"/>
        <v>626</v>
      </c>
    </row>
    <row r="635" spans="1:9" x14ac:dyDescent="0.25">
      <c r="A635" s="11">
        <f t="shared" si="45"/>
        <v>627</v>
      </c>
    </row>
    <row r="636" spans="1:9" x14ac:dyDescent="0.25">
      <c r="A636" s="11">
        <f t="shared" si="45"/>
        <v>628</v>
      </c>
      <c r="B636" s="89" t="s">
        <v>819</v>
      </c>
      <c r="C636"/>
      <c r="D636"/>
      <c r="E636"/>
      <c r="F636"/>
      <c r="G636"/>
    </row>
    <row r="637" spans="1:9" x14ac:dyDescent="0.25">
      <c r="A637" s="11">
        <f t="shared" si="45"/>
        <v>629</v>
      </c>
      <c r="B637" s="74" t="s">
        <v>881</v>
      </c>
      <c r="C637" s="99" t="s">
        <v>825</v>
      </c>
      <c r="D637" s="99"/>
      <c r="E637" s="99"/>
      <c r="F637" s="99"/>
      <c r="G637" s="99"/>
    </row>
    <row r="638" spans="1:9" x14ac:dyDescent="0.25">
      <c r="A638" s="11">
        <f t="shared" si="45"/>
        <v>630</v>
      </c>
      <c r="B638" s="89" t="s">
        <v>884</v>
      </c>
      <c r="C638" s="98" t="s">
        <v>885</v>
      </c>
      <c r="D638" s="98"/>
      <c r="E638" s="98"/>
      <c r="F638" s="98"/>
      <c r="G638" s="98"/>
    </row>
    <row r="639" spans="1:9" x14ac:dyDescent="0.25">
      <c r="A639" s="11">
        <f t="shared" si="45"/>
        <v>631</v>
      </c>
      <c r="B639" s="74" t="s">
        <v>817</v>
      </c>
      <c r="C639" s="99">
        <v>43921</v>
      </c>
      <c r="D639" s="99"/>
      <c r="E639" s="99"/>
      <c r="F639" s="99"/>
      <c r="G639" s="99"/>
    </row>
    <row r="640" spans="1:9" x14ac:dyDescent="0.25">
      <c r="A640" s="11">
        <f t="shared" si="45"/>
        <v>632</v>
      </c>
      <c r="B640" s="89" t="s">
        <v>815</v>
      </c>
      <c r="C640" s="98" t="s">
        <v>824</v>
      </c>
      <c r="D640" s="98"/>
      <c r="E640" s="98"/>
      <c r="F640" s="98"/>
      <c r="G640" s="98"/>
    </row>
    <row r="641" spans="1:8" ht="36" customHeight="1" x14ac:dyDescent="0.25">
      <c r="A641" s="11">
        <f t="shared" si="45"/>
        <v>633</v>
      </c>
      <c r="B641" s="90" t="s">
        <v>821</v>
      </c>
      <c r="C641" s="100" t="s">
        <v>822</v>
      </c>
      <c r="D641" s="100"/>
      <c r="E641" s="100"/>
      <c r="F641" s="100"/>
      <c r="G641" s="100"/>
      <c r="H641" s="100"/>
    </row>
    <row r="642" spans="1:8" x14ac:dyDescent="0.25">
      <c r="A642" s="11">
        <f t="shared" si="45"/>
        <v>634</v>
      </c>
      <c r="B642" s="90" t="s">
        <v>873</v>
      </c>
      <c r="C642" s="101" t="s">
        <v>874</v>
      </c>
      <c r="D642" s="101"/>
      <c r="E642" s="101"/>
      <c r="F642" s="101"/>
      <c r="G642" s="101"/>
      <c r="H642" s="101"/>
    </row>
    <row r="643" spans="1:8" ht="35.25" customHeight="1" x14ac:dyDescent="0.25">
      <c r="A643" s="11">
        <f t="shared" si="45"/>
        <v>635</v>
      </c>
      <c r="B643" s="90" t="s">
        <v>876</v>
      </c>
      <c r="C643" s="101" t="s">
        <v>890</v>
      </c>
      <c r="D643" s="101"/>
      <c r="E643" s="101"/>
      <c r="F643" s="101"/>
      <c r="G643" s="101"/>
      <c r="H643" s="101"/>
    </row>
    <row r="644" spans="1:8" ht="15" customHeight="1" x14ac:dyDescent="0.25">
      <c r="A644" s="11">
        <f t="shared" si="45"/>
        <v>636</v>
      </c>
      <c r="B644" s="89" t="s">
        <v>872</v>
      </c>
      <c r="C644" s="98" t="s">
        <v>891</v>
      </c>
      <c r="D644" s="98"/>
      <c r="E644" s="98"/>
      <c r="F644" s="98"/>
      <c r="G644" s="98"/>
    </row>
  </sheetData>
  <sortState ref="A344:O618">
    <sortCondition descending="1" ref="H618"/>
  </sortState>
  <mergeCells count="12">
    <mergeCell ref="A2:H2"/>
    <mergeCell ref="A3:H3"/>
    <mergeCell ref="A4:H4"/>
    <mergeCell ref="A5:H5"/>
    <mergeCell ref="C644:G644"/>
    <mergeCell ref="C637:G637"/>
    <mergeCell ref="C638:G638"/>
    <mergeCell ref="C639:G639"/>
    <mergeCell ref="C640:G640"/>
    <mergeCell ref="C641:H641"/>
    <mergeCell ref="C642:H642"/>
    <mergeCell ref="C643:H643"/>
  </mergeCells>
  <pageMargins left="0.7" right="0.7" top="0.75" bottom="0.75" header="0.3" footer="0.3"/>
  <pageSetup scale="49" fitToHeight="1000" orientation="portrait" horizontalDpi="1200" verticalDpi="1200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1"/>
  <sheetViews>
    <sheetView zoomScale="75" zoomScaleNormal="75" workbookViewId="0">
      <pane xSplit="1" ySplit="8" topLeftCell="B573" activePane="bottomRight" state="frozen"/>
      <selection pane="topRight" activeCell="C1" sqref="C1"/>
      <selection pane="bottomLeft" activeCell="A5" sqref="A5"/>
      <selection pane="bottomRight" activeCell="K579" sqref="K579"/>
    </sheetView>
  </sheetViews>
  <sheetFormatPr defaultRowHeight="15" x14ac:dyDescent="0.25"/>
  <cols>
    <col min="1" max="1" width="8.28515625" bestFit="1" customWidth="1"/>
    <col min="2" max="2" width="41.85546875" bestFit="1" customWidth="1"/>
    <col min="3" max="8" width="17.5703125" customWidth="1"/>
    <col min="9" max="9" width="18.140625" customWidth="1"/>
  </cols>
  <sheetData>
    <row r="1" spans="1:9" x14ac:dyDescent="0.25">
      <c r="H1" s="13"/>
      <c r="I1" s="89" t="s">
        <v>892</v>
      </c>
    </row>
    <row r="2" spans="1:9" x14ac:dyDescent="0.25">
      <c r="A2" s="96" t="s">
        <v>804</v>
      </c>
      <c r="B2" s="96"/>
      <c r="C2" s="96"/>
      <c r="D2" s="96"/>
      <c r="E2" s="96"/>
      <c r="F2" s="96"/>
      <c r="G2" s="96"/>
      <c r="H2" s="96"/>
      <c r="I2" s="96"/>
    </row>
    <row r="3" spans="1:9" x14ac:dyDescent="0.25">
      <c r="A3" s="96" t="s">
        <v>805</v>
      </c>
      <c r="B3" s="96"/>
      <c r="C3" s="96"/>
      <c r="D3" s="96"/>
      <c r="E3" s="96"/>
      <c r="F3" s="96"/>
      <c r="G3" s="96"/>
      <c r="H3" s="96"/>
      <c r="I3" s="96"/>
    </row>
    <row r="4" spans="1:9" ht="15" customHeight="1" x14ac:dyDescent="0.25">
      <c r="A4" s="97" t="s">
        <v>806</v>
      </c>
      <c r="B4" s="97"/>
      <c r="C4" s="97"/>
      <c r="D4" s="97"/>
      <c r="E4" s="97"/>
      <c r="F4" s="97"/>
      <c r="G4" s="97"/>
      <c r="H4" s="97"/>
      <c r="I4" s="97"/>
    </row>
    <row r="5" spans="1:9" x14ac:dyDescent="0.25">
      <c r="A5" s="96" t="s">
        <v>807</v>
      </c>
      <c r="B5" s="96"/>
      <c r="C5" s="96"/>
      <c r="D5" s="96"/>
      <c r="E5" s="96"/>
      <c r="F5" s="96"/>
      <c r="G5" s="96"/>
      <c r="H5" s="96"/>
      <c r="I5" s="96"/>
    </row>
    <row r="6" spans="1:9" x14ac:dyDescent="0.25">
      <c r="A6" s="8"/>
      <c r="B6" s="8"/>
      <c r="C6" s="38"/>
      <c r="D6" s="38"/>
      <c r="E6" s="38"/>
      <c r="F6" s="38"/>
      <c r="G6" s="38"/>
      <c r="H6" s="8"/>
    </row>
    <row r="7" spans="1:9" ht="60" x14ac:dyDescent="0.25">
      <c r="A7" s="64" t="s">
        <v>794</v>
      </c>
      <c r="B7" s="64" t="s">
        <v>793</v>
      </c>
      <c r="C7" s="65" t="s">
        <v>810</v>
      </c>
      <c r="D7" s="65" t="s">
        <v>811</v>
      </c>
      <c r="E7" s="65" t="s">
        <v>887</v>
      </c>
      <c r="F7" s="65" t="s">
        <v>812</v>
      </c>
      <c r="G7" s="65" t="s">
        <v>813</v>
      </c>
      <c r="H7" s="65" t="s">
        <v>883</v>
      </c>
      <c r="I7" s="65" t="s">
        <v>818</v>
      </c>
    </row>
    <row r="8" spans="1:9" ht="30" x14ac:dyDescent="0.25">
      <c r="A8" s="64" t="s">
        <v>792</v>
      </c>
      <c r="B8" s="64" t="s">
        <v>791</v>
      </c>
      <c r="C8" s="64" t="s">
        <v>881</v>
      </c>
      <c r="D8" s="64" t="s">
        <v>882</v>
      </c>
      <c r="E8" s="65" t="s">
        <v>888</v>
      </c>
      <c r="F8" s="64" t="s">
        <v>816</v>
      </c>
      <c r="G8" s="64" t="s">
        <v>814</v>
      </c>
      <c r="H8" s="64" t="s">
        <v>884</v>
      </c>
      <c r="I8" s="64" t="s">
        <v>886</v>
      </c>
    </row>
    <row r="9" spans="1:9" x14ac:dyDescent="0.25">
      <c r="A9" s="17">
        <v>1</v>
      </c>
      <c r="B9" s="14" t="s">
        <v>801</v>
      </c>
      <c r="C9" s="21"/>
      <c r="D9" s="21"/>
      <c r="E9" s="19"/>
      <c r="F9" s="22"/>
      <c r="G9" s="22"/>
      <c r="H9" s="16"/>
      <c r="I9" s="19"/>
    </row>
    <row r="10" spans="1:9" x14ac:dyDescent="0.25">
      <c r="A10" s="13">
        <f>A9+1</f>
        <v>2</v>
      </c>
      <c r="B10" t="s">
        <v>3</v>
      </c>
      <c r="C10" s="44" t="s">
        <v>832</v>
      </c>
      <c r="D10" s="44" t="s">
        <v>815</v>
      </c>
      <c r="E10" s="51" t="s">
        <v>815</v>
      </c>
      <c r="F10" s="43">
        <v>0</v>
      </c>
      <c r="G10" s="43">
        <v>5950480.5700000003</v>
      </c>
      <c r="H10" s="43">
        <v>5506330.7000000002</v>
      </c>
      <c r="I10" s="23">
        <f t="shared" ref="I10:I41" si="0">G10/H10</f>
        <v>1.0806616772944639</v>
      </c>
    </row>
    <row r="11" spans="1:9" x14ac:dyDescent="0.25">
      <c r="A11" s="13">
        <f t="shared" ref="A11:A74" si="1">A10+1</f>
        <v>3</v>
      </c>
      <c r="B11" t="s">
        <v>19</v>
      </c>
      <c r="C11" s="44" t="s">
        <v>815</v>
      </c>
      <c r="D11" s="44" t="s">
        <v>815</v>
      </c>
      <c r="E11" s="51" t="s">
        <v>815</v>
      </c>
      <c r="F11" s="43">
        <v>4964157.0850000028</v>
      </c>
      <c r="G11" s="43">
        <v>5049581.047000003</v>
      </c>
      <c r="H11" s="43">
        <v>5365524.5799999963</v>
      </c>
      <c r="I11" s="23">
        <f t="shared" si="0"/>
        <v>0.94111600305072252</v>
      </c>
    </row>
    <row r="12" spans="1:9" x14ac:dyDescent="0.25">
      <c r="A12" s="13">
        <f t="shared" si="1"/>
        <v>4</v>
      </c>
      <c r="B12" t="s">
        <v>21</v>
      </c>
      <c r="C12" s="44" t="s">
        <v>860</v>
      </c>
      <c r="D12" s="44" t="s">
        <v>815</v>
      </c>
      <c r="E12" s="51" t="s">
        <v>815</v>
      </c>
      <c r="F12" s="43">
        <v>3550264.6450000019</v>
      </c>
      <c r="G12" s="43">
        <v>2911291.2099999967</v>
      </c>
      <c r="H12" s="43">
        <v>3892321.8600000031</v>
      </c>
      <c r="I12" s="23">
        <f t="shared" si="0"/>
        <v>0.74795746978642574</v>
      </c>
    </row>
    <row r="13" spans="1:9" x14ac:dyDescent="0.25">
      <c r="A13" s="13">
        <f t="shared" si="1"/>
        <v>5</v>
      </c>
      <c r="B13" t="s">
        <v>78</v>
      </c>
      <c r="C13" s="44" t="s">
        <v>860</v>
      </c>
      <c r="D13" s="44" t="s">
        <v>815</v>
      </c>
      <c r="E13" s="51" t="s">
        <v>815</v>
      </c>
      <c r="F13" s="43">
        <v>2384364.9819999998</v>
      </c>
      <c r="G13" s="43">
        <v>2913720.6710000006</v>
      </c>
      <c r="H13" s="43">
        <v>3652809.41</v>
      </c>
      <c r="I13" s="23">
        <f t="shared" si="0"/>
        <v>0.79766567153034151</v>
      </c>
    </row>
    <row r="14" spans="1:9" x14ac:dyDescent="0.25">
      <c r="A14" s="13">
        <f t="shared" si="1"/>
        <v>6</v>
      </c>
      <c r="B14" t="s">
        <v>5</v>
      </c>
      <c r="C14" s="44" t="s">
        <v>815</v>
      </c>
      <c r="D14" s="44" t="s">
        <v>815</v>
      </c>
      <c r="E14" s="51" t="s">
        <v>815</v>
      </c>
      <c r="F14" s="43">
        <v>2171696.6309999973</v>
      </c>
      <c r="G14" s="43">
        <v>2332477.4009999996</v>
      </c>
      <c r="H14" s="43">
        <v>3560033.47</v>
      </c>
      <c r="I14" s="23">
        <f t="shared" si="0"/>
        <v>0.65518412134479154</v>
      </c>
    </row>
    <row r="15" spans="1:9" x14ac:dyDescent="0.25">
      <c r="A15" s="13">
        <f t="shared" si="1"/>
        <v>7</v>
      </c>
      <c r="B15" t="s">
        <v>350</v>
      </c>
      <c r="C15" s="44" t="s">
        <v>815</v>
      </c>
      <c r="D15" s="44" t="s">
        <v>815</v>
      </c>
      <c r="E15" s="51" t="s">
        <v>815</v>
      </c>
      <c r="F15" s="43">
        <v>0</v>
      </c>
      <c r="G15" s="43">
        <v>0</v>
      </c>
      <c r="H15" s="43">
        <v>3341837.6409999961</v>
      </c>
      <c r="I15" s="23">
        <f t="shared" si="0"/>
        <v>0</v>
      </c>
    </row>
    <row r="16" spans="1:9" x14ac:dyDescent="0.25">
      <c r="A16" s="13">
        <f t="shared" si="1"/>
        <v>8</v>
      </c>
      <c r="B16" t="s">
        <v>1</v>
      </c>
      <c r="C16" s="44" t="s">
        <v>860</v>
      </c>
      <c r="D16" s="44" t="s">
        <v>815</v>
      </c>
      <c r="E16" s="51" t="s">
        <v>815</v>
      </c>
      <c r="F16" s="43">
        <v>2733382.1280000005</v>
      </c>
      <c r="G16" s="43">
        <v>2473697.2810000023</v>
      </c>
      <c r="H16" s="43">
        <v>2949029.1599999992</v>
      </c>
      <c r="I16" s="23">
        <f t="shared" si="0"/>
        <v>0.83881750460548277</v>
      </c>
    </row>
    <row r="17" spans="1:9" x14ac:dyDescent="0.25">
      <c r="A17" s="13">
        <f t="shared" si="1"/>
        <v>9</v>
      </c>
      <c r="B17" t="s">
        <v>17</v>
      </c>
      <c r="C17" s="44" t="s">
        <v>860</v>
      </c>
      <c r="D17" s="44" t="s">
        <v>815</v>
      </c>
      <c r="E17" s="51" t="s">
        <v>815</v>
      </c>
      <c r="F17" s="43">
        <v>1296886.0180000011</v>
      </c>
      <c r="G17" s="43">
        <v>1356127.5189999999</v>
      </c>
      <c r="H17" s="43">
        <v>2563787.1899999985</v>
      </c>
      <c r="I17" s="23">
        <f t="shared" si="0"/>
        <v>0.52895479168066228</v>
      </c>
    </row>
    <row r="18" spans="1:9" x14ac:dyDescent="0.25">
      <c r="A18" s="13">
        <f t="shared" si="1"/>
        <v>10</v>
      </c>
      <c r="B18" t="s">
        <v>7</v>
      </c>
      <c r="C18" s="44" t="s">
        <v>815</v>
      </c>
      <c r="D18" s="44" t="s">
        <v>815</v>
      </c>
      <c r="E18" s="51" t="s">
        <v>815</v>
      </c>
      <c r="F18" s="43">
        <v>1719624.3459999999</v>
      </c>
      <c r="G18" s="43">
        <v>1682296.1519999995</v>
      </c>
      <c r="H18" s="43">
        <v>2415019.4100000006</v>
      </c>
      <c r="I18" s="23">
        <f t="shared" si="0"/>
        <v>0.69659736275163064</v>
      </c>
    </row>
    <row r="19" spans="1:9" x14ac:dyDescent="0.25">
      <c r="A19" s="13">
        <f t="shared" si="1"/>
        <v>11</v>
      </c>
      <c r="B19" t="s">
        <v>136</v>
      </c>
      <c r="C19" s="44" t="s">
        <v>815</v>
      </c>
      <c r="D19" s="44" t="s">
        <v>815</v>
      </c>
      <c r="E19" s="51" t="s">
        <v>815</v>
      </c>
      <c r="F19" s="43">
        <v>2637982.882999999</v>
      </c>
      <c r="G19" s="43">
        <v>2579889.7939999998</v>
      </c>
      <c r="H19" s="43">
        <v>2367367.5200000005</v>
      </c>
      <c r="I19" s="23">
        <f t="shared" si="0"/>
        <v>1.0897715594239459</v>
      </c>
    </row>
    <row r="20" spans="1:9" x14ac:dyDescent="0.25">
      <c r="A20" s="13">
        <f t="shared" si="1"/>
        <v>12</v>
      </c>
      <c r="B20" t="s">
        <v>283</v>
      </c>
      <c r="C20" s="44" t="s">
        <v>832</v>
      </c>
      <c r="D20" s="44" t="s">
        <v>815</v>
      </c>
      <c r="E20" s="51" t="s">
        <v>815</v>
      </c>
      <c r="F20" s="43">
        <v>1847375</v>
      </c>
      <c r="G20" s="43">
        <v>2211748.2400000002</v>
      </c>
      <c r="H20" s="43">
        <v>2211748.2400000002</v>
      </c>
      <c r="I20" s="23">
        <f t="shared" si="0"/>
        <v>1</v>
      </c>
    </row>
    <row r="21" spans="1:9" x14ac:dyDescent="0.25">
      <c r="A21" s="13">
        <f t="shared" si="1"/>
        <v>13</v>
      </c>
      <c r="B21" t="s">
        <v>20</v>
      </c>
      <c r="C21" s="44" t="s">
        <v>815</v>
      </c>
      <c r="D21" s="44" t="s">
        <v>815</v>
      </c>
      <c r="E21" s="51" t="s">
        <v>815</v>
      </c>
      <c r="F21" s="43">
        <v>1410188.81</v>
      </c>
      <c r="G21" s="43">
        <v>2160652.6519999998</v>
      </c>
      <c r="H21" s="43">
        <v>2011990.5299999996</v>
      </c>
      <c r="I21" s="23">
        <f t="shared" si="0"/>
        <v>1.073888082365875</v>
      </c>
    </row>
    <row r="22" spans="1:9" x14ac:dyDescent="0.25">
      <c r="A22" s="13">
        <f t="shared" si="1"/>
        <v>14</v>
      </c>
      <c r="B22" t="s">
        <v>23</v>
      </c>
      <c r="C22" s="44" t="s">
        <v>860</v>
      </c>
      <c r="D22" s="44" t="s">
        <v>815</v>
      </c>
      <c r="E22" s="51" t="s">
        <v>815</v>
      </c>
      <c r="F22" s="43">
        <v>288106.07899999991</v>
      </c>
      <c r="G22" s="43">
        <v>572395.65500000026</v>
      </c>
      <c r="H22" s="43">
        <v>1788121.2199999993</v>
      </c>
      <c r="I22" s="23">
        <f t="shared" si="0"/>
        <v>0.32011009577974836</v>
      </c>
    </row>
    <row r="23" spans="1:9" x14ac:dyDescent="0.25">
      <c r="A23" s="13">
        <f t="shared" si="1"/>
        <v>15</v>
      </c>
      <c r="B23" t="s">
        <v>28</v>
      </c>
      <c r="C23" s="44" t="s">
        <v>855</v>
      </c>
      <c r="D23" s="44">
        <v>44105</v>
      </c>
      <c r="E23" s="23">
        <f>($C$597-C23)/(D23-C23)</f>
        <v>0.53703703703703709</v>
      </c>
      <c r="F23" s="43">
        <v>2598662.2620000006</v>
      </c>
      <c r="G23" s="43">
        <v>-758580.98399999959</v>
      </c>
      <c r="H23" s="43">
        <v>1764470.99</v>
      </c>
      <c r="I23" s="23">
        <f t="shared" si="0"/>
        <v>-0.42991978235924388</v>
      </c>
    </row>
    <row r="24" spans="1:9" x14ac:dyDescent="0.25">
      <c r="A24" s="13">
        <f t="shared" si="1"/>
        <v>16</v>
      </c>
      <c r="B24" t="s">
        <v>24</v>
      </c>
      <c r="C24" s="44" t="s">
        <v>860</v>
      </c>
      <c r="D24" s="44" t="s">
        <v>815</v>
      </c>
      <c r="E24" s="51" t="s">
        <v>815</v>
      </c>
      <c r="F24" s="43">
        <v>850738.94199999992</v>
      </c>
      <c r="G24" s="43">
        <v>1232264.1129999994</v>
      </c>
      <c r="H24" s="43">
        <v>1665097.579999998</v>
      </c>
      <c r="I24" s="23">
        <f t="shared" si="0"/>
        <v>0.74005519424273081</v>
      </c>
    </row>
    <row r="25" spans="1:9" x14ac:dyDescent="0.25">
      <c r="A25" s="13">
        <f t="shared" si="1"/>
        <v>17</v>
      </c>
      <c r="B25" t="s">
        <v>129</v>
      </c>
      <c r="C25" s="44" t="s">
        <v>851</v>
      </c>
      <c r="D25" s="44" t="s">
        <v>815</v>
      </c>
      <c r="E25" s="51" t="s">
        <v>815</v>
      </c>
      <c r="F25" s="43">
        <v>0</v>
      </c>
      <c r="G25" s="43">
        <v>276647.79000000015</v>
      </c>
      <c r="H25" s="43">
        <v>1485695.059999994</v>
      </c>
      <c r="I25" s="23">
        <f t="shared" si="0"/>
        <v>0.18620765286787808</v>
      </c>
    </row>
    <row r="26" spans="1:9" x14ac:dyDescent="0.25">
      <c r="A26" s="13">
        <f t="shared" si="1"/>
        <v>18</v>
      </c>
      <c r="B26" t="s">
        <v>190</v>
      </c>
      <c r="C26" s="44" t="s">
        <v>877</v>
      </c>
      <c r="D26" s="44">
        <v>44166</v>
      </c>
      <c r="E26" s="23">
        <f>($C$597-C26)/(D26-C26)</f>
        <v>0.35343915343915344</v>
      </c>
      <c r="F26" s="43">
        <v>0</v>
      </c>
      <c r="G26" s="43">
        <v>88197.810000000027</v>
      </c>
      <c r="H26" s="43">
        <v>1389839.1899999997</v>
      </c>
      <c r="I26" s="23">
        <f t="shared" si="0"/>
        <v>6.3459003483705229E-2</v>
      </c>
    </row>
    <row r="27" spans="1:9" x14ac:dyDescent="0.25">
      <c r="A27" s="13">
        <f t="shared" si="1"/>
        <v>19</v>
      </c>
      <c r="B27" t="s">
        <v>106</v>
      </c>
      <c r="C27" s="44" t="s">
        <v>877</v>
      </c>
      <c r="D27" s="44">
        <v>44166</v>
      </c>
      <c r="E27" s="23">
        <f>($C$597-C27)/(D27-C27)</f>
        <v>0.35343915343915344</v>
      </c>
      <c r="F27" s="43">
        <v>0</v>
      </c>
      <c r="G27" s="43">
        <v>1853487.361</v>
      </c>
      <c r="H27" s="43">
        <v>1297926.4400000004</v>
      </c>
      <c r="I27" s="23">
        <f t="shared" si="0"/>
        <v>1.4280372938546497</v>
      </c>
    </row>
    <row r="28" spans="1:9" x14ac:dyDescent="0.25">
      <c r="A28" s="13">
        <f t="shared" si="1"/>
        <v>20</v>
      </c>
      <c r="B28" t="s">
        <v>104</v>
      </c>
      <c r="C28" s="44" t="s">
        <v>845</v>
      </c>
      <c r="D28" s="44">
        <v>44166</v>
      </c>
      <c r="E28" s="23">
        <f>($C$597-C28)/(D28-C28)</f>
        <v>0.44251824817518248</v>
      </c>
      <c r="F28" s="43">
        <v>0</v>
      </c>
      <c r="G28" s="43">
        <v>488204.78000000009</v>
      </c>
      <c r="H28" s="43">
        <v>1219790.5799999998</v>
      </c>
      <c r="I28" s="23">
        <f t="shared" si="0"/>
        <v>0.40023655536018332</v>
      </c>
    </row>
    <row r="29" spans="1:9" x14ac:dyDescent="0.25">
      <c r="A29" s="13">
        <f t="shared" si="1"/>
        <v>21</v>
      </c>
      <c r="B29" t="s">
        <v>16</v>
      </c>
      <c r="C29" s="44" t="s">
        <v>855</v>
      </c>
      <c r="D29" s="44" t="s">
        <v>815</v>
      </c>
      <c r="E29" s="51" t="s">
        <v>815</v>
      </c>
      <c r="F29" s="43">
        <v>0</v>
      </c>
      <c r="G29" s="43">
        <v>0</v>
      </c>
      <c r="H29" s="43">
        <v>1103629.1999999988</v>
      </c>
      <c r="I29" s="23">
        <f t="shared" si="0"/>
        <v>0</v>
      </c>
    </row>
    <row r="30" spans="1:9" x14ac:dyDescent="0.25">
      <c r="A30" s="13">
        <f t="shared" si="1"/>
        <v>22</v>
      </c>
      <c r="B30" t="s">
        <v>675</v>
      </c>
      <c r="C30" s="44" t="s">
        <v>847</v>
      </c>
      <c r="D30" s="44">
        <v>44166</v>
      </c>
      <c r="E30" s="23">
        <f>($C$597-C30)/(D30-C30)</f>
        <v>0.55433989788475568</v>
      </c>
      <c r="F30" s="43">
        <v>0</v>
      </c>
      <c r="G30" s="43">
        <v>90846.85</v>
      </c>
      <c r="H30" s="43">
        <v>1098915</v>
      </c>
      <c r="I30" s="23">
        <f t="shared" si="0"/>
        <v>8.2669587729715222E-2</v>
      </c>
    </row>
    <row r="31" spans="1:9" x14ac:dyDescent="0.25">
      <c r="A31" s="13">
        <f t="shared" si="1"/>
        <v>23</v>
      </c>
      <c r="B31" t="s">
        <v>207</v>
      </c>
      <c r="C31" s="44">
        <v>43076</v>
      </c>
      <c r="D31" s="44" t="s">
        <v>815</v>
      </c>
      <c r="E31" s="51" t="s">
        <v>815</v>
      </c>
      <c r="F31" s="43">
        <v>0</v>
      </c>
      <c r="G31" s="43">
        <v>0</v>
      </c>
      <c r="H31" s="43">
        <v>1089516.7899999996</v>
      </c>
      <c r="I31" s="23">
        <f t="shared" si="0"/>
        <v>0</v>
      </c>
    </row>
    <row r="32" spans="1:9" x14ac:dyDescent="0.25">
      <c r="A32" s="13">
        <f t="shared" si="1"/>
        <v>24</v>
      </c>
      <c r="B32" t="s">
        <v>96</v>
      </c>
      <c r="C32" s="44" t="s">
        <v>815</v>
      </c>
      <c r="D32" s="44" t="s">
        <v>815</v>
      </c>
      <c r="E32" s="51" t="s">
        <v>815</v>
      </c>
      <c r="F32" s="43">
        <v>170527</v>
      </c>
      <c r="G32" s="43">
        <v>916879.77200000011</v>
      </c>
      <c r="H32" s="43">
        <v>994674.34999999974</v>
      </c>
      <c r="I32" s="23">
        <f t="shared" si="0"/>
        <v>0.92178889703951883</v>
      </c>
    </row>
    <row r="33" spans="1:9" x14ac:dyDescent="0.25">
      <c r="A33" s="13">
        <f t="shared" si="1"/>
        <v>25</v>
      </c>
      <c r="B33" t="s">
        <v>77</v>
      </c>
      <c r="C33" s="44" t="s">
        <v>853</v>
      </c>
      <c r="D33" s="44">
        <v>44166</v>
      </c>
      <c r="E33" s="23">
        <f>($C$597-C33)/(D33-C33)</f>
        <v>0.45737122557726467</v>
      </c>
      <c r="F33" s="43">
        <v>0</v>
      </c>
      <c r="G33" s="43">
        <v>100775.08</v>
      </c>
      <c r="H33" s="43">
        <v>941880.0500000004</v>
      </c>
      <c r="I33" s="23">
        <f t="shared" si="0"/>
        <v>0.10699353914545696</v>
      </c>
    </row>
    <row r="34" spans="1:9" x14ac:dyDescent="0.25">
      <c r="A34" s="13">
        <f t="shared" si="1"/>
        <v>26</v>
      </c>
      <c r="B34" t="s">
        <v>152</v>
      </c>
      <c r="C34" s="44" t="s">
        <v>868</v>
      </c>
      <c r="D34" s="44" t="s">
        <v>815</v>
      </c>
      <c r="E34" s="51" t="s">
        <v>815</v>
      </c>
      <c r="F34" s="43">
        <v>989251.17099999997</v>
      </c>
      <c r="G34" s="43">
        <v>1091691.6890000002</v>
      </c>
      <c r="H34" s="43">
        <v>788689.78000000026</v>
      </c>
      <c r="I34" s="23">
        <f t="shared" si="0"/>
        <v>1.3841838916690412</v>
      </c>
    </row>
    <row r="35" spans="1:9" x14ac:dyDescent="0.25">
      <c r="A35" s="13">
        <f t="shared" si="1"/>
        <v>27</v>
      </c>
      <c r="B35" t="s">
        <v>84</v>
      </c>
      <c r="C35" s="44" t="s">
        <v>848</v>
      </c>
      <c r="D35" s="44">
        <v>44166</v>
      </c>
      <c r="E35" s="23">
        <f>($C$597-C35)/(D35-C35)</f>
        <v>0.37333333333333335</v>
      </c>
      <c r="F35" s="43">
        <v>0</v>
      </c>
      <c r="G35" s="43">
        <v>1296646.3830000001</v>
      </c>
      <c r="H35" s="43">
        <v>737337.68000000017</v>
      </c>
      <c r="I35" s="23">
        <f t="shared" si="0"/>
        <v>1.7585516353918056</v>
      </c>
    </row>
    <row r="36" spans="1:9" x14ac:dyDescent="0.25">
      <c r="A36" s="13">
        <f t="shared" si="1"/>
        <v>28</v>
      </c>
      <c r="B36" t="s">
        <v>619</v>
      </c>
      <c r="C36" s="44" t="s">
        <v>855</v>
      </c>
      <c r="D36" s="44" t="s">
        <v>815</v>
      </c>
      <c r="E36" s="51" t="s">
        <v>815</v>
      </c>
      <c r="F36" s="43">
        <v>0</v>
      </c>
      <c r="G36" s="43">
        <v>0</v>
      </c>
      <c r="H36" s="43">
        <v>732269.02</v>
      </c>
      <c r="I36" s="23">
        <f t="shared" si="0"/>
        <v>0</v>
      </c>
    </row>
    <row r="37" spans="1:9" x14ac:dyDescent="0.25">
      <c r="A37" s="13">
        <f t="shared" si="1"/>
        <v>29</v>
      </c>
      <c r="B37" t="s">
        <v>26</v>
      </c>
      <c r="C37" s="44" t="s">
        <v>860</v>
      </c>
      <c r="D37" s="44" t="s">
        <v>815</v>
      </c>
      <c r="E37" s="51" t="s">
        <v>815</v>
      </c>
      <c r="F37" s="43">
        <v>1465050.91</v>
      </c>
      <c r="G37" s="43">
        <v>1210003.6399999999</v>
      </c>
      <c r="H37" s="43">
        <v>682535.44</v>
      </c>
      <c r="I37" s="23">
        <f t="shared" si="0"/>
        <v>1.7728070501364734</v>
      </c>
    </row>
    <row r="38" spans="1:9" x14ac:dyDescent="0.25">
      <c r="A38" s="13">
        <f t="shared" si="1"/>
        <v>30</v>
      </c>
      <c r="B38" t="s">
        <v>137</v>
      </c>
      <c r="C38" s="44" t="s">
        <v>861</v>
      </c>
      <c r="D38" s="44">
        <v>44166</v>
      </c>
      <c r="E38" s="23">
        <f>($C$597-C38)/(D38-C38)</f>
        <v>0.28370457209847599</v>
      </c>
      <c r="F38" s="43">
        <v>0</v>
      </c>
      <c r="G38" s="43">
        <v>316595.35000000003</v>
      </c>
      <c r="H38" s="43">
        <v>664260.37999999966</v>
      </c>
      <c r="I38" s="23">
        <f t="shared" si="0"/>
        <v>0.47661332744247098</v>
      </c>
    </row>
    <row r="39" spans="1:9" x14ac:dyDescent="0.25">
      <c r="A39" s="13">
        <f t="shared" si="1"/>
        <v>31</v>
      </c>
      <c r="B39" t="s">
        <v>73</v>
      </c>
      <c r="C39" s="44" t="s">
        <v>860</v>
      </c>
      <c r="D39" s="44" t="s">
        <v>815</v>
      </c>
      <c r="E39" s="51" t="s">
        <v>815</v>
      </c>
      <c r="F39" s="43">
        <v>2166304.1379999993</v>
      </c>
      <c r="G39" s="43">
        <v>1509019.4380000003</v>
      </c>
      <c r="H39" s="43">
        <v>630542.9099999998</v>
      </c>
      <c r="I39" s="23">
        <f t="shared" si="0"/>
        <v>2.3932065749498328</v>
      </c>
    </row>
    <row r="40" spans="1:9" x14ac:dyDescent="0.25">
      <c r="A40" s="13">
        <f t="shared" si="1"/>
        <v>32</v>
      </c>
      <c r="B40" t="s">
        <v>27</v>
      </c>
      <c r="C40" s="44" t="s">
        <v>855</v>
      </c>
      <c r="D40" s="44">
        <v>44105</v>
      </c>
      <c r="E40" s="23">
        <f>($C$597-C40)/(D40-C40)</f>
        <v>0.53703703703703709</v>
      </c>
      <c r="F40" s="43">
        <v>230082.39800000004</v>
      </c>
      <c r="G40" s="43">
        <v>288029.23200000008</v>
      </c>
      <c r="H40" s="43">
        <v>617102.75999999978</v>
      </c>
      <c r="I40" s="23">
        <f t="shared" si="0"/>
        <v>0.46674435875153142</v>
      </c>
    </row>
    <row r="41" spans="1:9" x14ac:dyDescent="0.25">
      <c r="A41" s="13">
        <f t="shared" si="1"/>
        <v>33</v>
      </c>
      <c r="B41" t="s">
        <v>285</v>
      </c>
      <c r="C41" s="44" t="s">
        <v>862</v>
      </c>
      <c r="D41" s="44" t="s">
        <v>815</v>
      </c>
      <c r="E41" s="51" t="s">
        <v>815</v>
      </c>
      <c r="F41" s="43">
        <v>937694</v>
      </c>
      <c r="G41" s="43">
        <v>610067.81999999995</v>
      </c>
      <c r="H41" s="43">
        <v>610067.82000000007</v>
      </c>
      <c r="I41" s="23">
        <f t="shared" si="0"/>
        <v>0.99999999999999978</v>
      </c>
    </row>
    <row r="42" spans="1:9" x14ac:dyDescent="0.25">
      <c r="A42" s="13">
        <f t="shared" si="1"/>
        <v>34</v>
      </c>
      <c r="B42" t="s">
        <v>346</v>
      </c>
      <c r="C42" s="44" t="s">
        <v>841</v>
      </c>
      <c r="D42" s="44">
        <v>44105</v>
      </c>
      <c r="E42" s="23">
        <f>($C$597-C42)/(D42-C42)</f>
        <v>9.5394736842105268E-2</v>
      </c>
      <c r="F42" s="43">
        <v>0</v>
      </c>
      <c r="G42" s="43">
        <v>606305.5199999999</v>
      </c>
      <c r="H42" s="43">
        <v>606348.09000000008</v>
      </c>
      <c r="I42" s="23">
        <f t="shared" ref="I42:I73" si="2">G42/H42</f>
        <v>0.99992979280267846</v>
      </c>
    </row>
    <row r="43" spans="1:9" x14ac:dyDescent="0.25">
      <c r="A43" s="13">
        <f t="shared" si="1"/>
        <v>35</v>
      </c>
      <c r="B43" t="s">
        <v>424</v>
      </c>
      <c r="C43" s="44" t="s">
        <v>834</v>
      </c>
      <c r="D43" s="44" t="s">
        <v>815</v>
      </c>
      <c r="E43" s="51" t="s">
        <v>815</v>
      </c>
      <c r="F43" s="43">
        <v>0</v>
      </c>
      <c r="G43" s="43">
        <v>0</v>
      </c>
      <c r="H43" s="43">
        <v>564378.28</v>
      </c>
      <c r="I43" s="23">
        <f t="shared" si="2"/>
        <v>0</v>
      </c>
    </row>
    <row r="44" spans="1:9" x14ac:dyDescent="0.25">
      <c r="A44" s="13">
        <f t="shared" si="1"/>
        <v>36</v>
      </c>
      <c r="B44" t="s">
        <v>301</v>
      </c>
      <c r="C44" s="44" t="s">
        <v>860</v>
      </c>
      <c r="D44" s="44" t="s">
        <v>815</v>
      </c>
      <c r="E44" s="51" t="s">
        <v>815</v>
      </c>
      <c r="F44" s="43">
        <v>867153.451</v>
      </c>
      <c r="G44" s="43">
        <v>728171.52500000002</v>
      </c>
      <c r="H44" s="43">
        <v>563059.75000000012</v>
      </c>
      <c r="I44" s="23">
        <f t="shared" si="2"/>
        <v>1.2932402378255592</v>
      </c>
    </row>
    <row r="45" spans="1:9" x14ac:dyDescent="0.25">
      <c r="A45" s="13">
        <f t="shared" si="1"/>
        <v>37</v>
      </c>
      <c r="B45" t="s">
        <v>134</v>
      </c>
      <c r="C45" s="44" t="s">
        <v>860</v>
      </c>
      <c r="D45" s="44">
        <v>45444</v>
      </c>
      <c r="E45" s="23">
        <f>($C$597-C45)/(D45-C45)</f>
        <v>0.18295847750865052</v>
      </c>
      <c r="F45" s="43">
        <v>0</v>
      </c>
      <c r="G45" s="43">
        <v>444780.18</v>
      </c>
      <c r="H45" s="43">
        <v>550263.85000000009</v>
      </c>
      <c r="I45" s="23">
        <f t="shared" si="2"/>
        <v>0.80830347114388834</v>
      </c>
    </row>
    <row r="46" spans="1:9" x14ac:dyDescent="0.25">
      <c r="A46" s="13">
        <f t="shared" si="1"/>
        <v>38</v>
      </c>
      <c r="B46" t="s">
        <v>12</v>
      </c>
      <c r="C46" s="44" t="s">
        <v>857</v>
      </c>
      <c r="D46" s="44">
        <v>44531</v>
      </c>
      <c r="E46" s="23">
        <f>($C$597-C46)/(D46-C46)</f>
        <v>0.28811086797957697</v>
      </c>
      <c r="F46" s="43">
        <v>0</v>
      </c>
      <c r="G46" s="43">
        <v>69162.63</v>
      </c>
      <c r="H46" s="43">
        <v>527421.94000000006</v>
      </c>
      <c r="I46" s="23">
        <f t="shared" si="2"/>
        <v>0.13113339577796099</v>
      </c>
    </row>
    <row r="47" spans="1:9" x14ac:dyDescent="0.25">
      <c r="A47" s="13">
        <f t="shared" si="1"/>
        <v>39</v>
      </c>
      <c r="B47" t="s">
        <v>281</v>
      </c>
      <c r="C47" s="44">
        <v>43101</v>
      </c>
      <c r="D47" s="44">
        <v>44166</v>
      </c>
      <c r="E47" s="23">
        <f>($C$597-C47)/(D47-C47)</f>
        <v>0.4262910798122066</v>
      </c>
      <c r="F47" s="43">
        <v>0</v>
      </c>
      <c r="G47" s="43">
        <v>117821.30000000002</v>
      </c>
      <c r="H47" s="43">
        <v>465787.33999999973</v>
      </c>
      <c r="I47" s="23">
        <f t="shared" si="2"/>
        <v>0.25295084233075138</v>
      </c>
    </row>
    <row r="48" spans="1:9" x14ac:dyDescent="0.25">
      <c r="A48" s="13">
        <f t="shared" si="1"/>
        <v>40</v>
      </c>
      <c r="B48" t="s">
        <v>95</v>
      </c>
      <c r="C48" s="44" t="s">
        <v>837</v>
      </c>
      <c r="D48" s="44">
        <v>44105</v>
      </c>
      <c r="E48" s="23">
        <f>($C$597-C48)/(D48-C48)</f>
        <v>0.71339239187076597</v>
      </c>
      <c r="F48" s="43">
        <v>0</v>
      </c>
      <c r="G48" s="43">
        <v>-6050.2999999999993</v>
      </c>
      <c r="H48" s="43">
        <v>465336.87</v>
      </c>
      <c r="I48" s="23">
        <f t="shared" si="2"/>
        <v>-1.3001978545134409E-2</v>
      </c>
    </row>
    <row r="49" spans="1:9" x14ac:dyDescent="0.25">
      <c r="A49" s="13">
        <f t="shared" si="1"/>
        <v>41</v>
      </c>
      <c r="B49" t="s">
        <v>93</v>
      </c>
      <c r="C49" s="44" t="s">
        <v>860</v>
      </c>
      <c r="D49" s="44" t="s">
        <v>815</v>
      </c>
      <c r="E49" s="51" t="s">
        <v>815</v>
      </c>
      <c r="F49" s="43">
        <v>275210.75</v>
      </c>
      <c r="G49" s="43">
        <v>469768.64</v>
      </c>
      <c r="H49" s="43">
        <v>386011.9800000001</v>
      </c>
      <c r="I49" s="23">
        <f t="shared" si="2"/>
        <v>1.2169794315710096</v>
      </c>
    </row>
    <row r="50" spans="1:9" x14ac:dyDescent="0.25">
      <c r="A50" s="13">
        <f t="shared" si="1"/>
        <v>42</v>
      </c>
      <c r="B50" t="s">
        <v>6</v>
      </c>
      <c r="C50" s="44" t="s">
        <v>851</v>
      </c>
      <c r="D50" s="44">
        <v>44105</v>
      </c>
      <c r="E50" s="23">
        <f t="shared" ref="E50:E55" si="3">($C$597-C50)/(D50-C50)</f>
        <v>-0.80327868852459017</v>
      </c>
      <c r="F50" s="43">
        <v>0</v>
      </c>
      <c r="G50" s="43">
        <v>578.75</v>
      </c>
      <c r="H50" s="43">
        <v>277562.45000000007</v>
      </c>
      <c r="I50" s="23">
        <f t="shared" si="2"/>
        <v>2.0851163404848167E-3</v>
      </c>
    </row>
    <row r="51" spans="1:9" x14ac:dyDescent="0.25">
      <c r="A51" s="13">
        <f t="shared" si="1"/>
        <v>43</v>
      </c>
      <c r="B51" t="s">
        <v>618</v>
      </c>
      <c r="C51" s="44" t="s">
        <v>852</v>
      </c>
      <c r="D51" s="44">
        <v>44105</v>
      </c>
      <c r="E51" s="23">
        <f t="shared" si="3"/>
        <v>0.33171324422843257</v>
      </c>
      <c r="F51" s="43">
        <v>0</v>
      </c>
      <c r="G51" s="43">
        <v>39734.469999999994</v>
      </c>
      <c r="H51" s="43">
        <v>271092.03000000003</v>
      </c>
      <c r="I51" s="23">
        <f t="shared" si="2"/>
        <v>0.14657188556963474</v>
      </c>
    </row>
    <row r="52" spans="1:9" x14ac:dyDescent="0.25">
      <c r="A52" s="13">
        <f t="shared" si="1"/>
        <v>44</v>
      </c>
      <c r="B52" t="s">
        <v>583</v>
      </c>
      <c r="C52" s="44">
        <v>43101</v>
      </c>
      <c r="D52" s="44">
        <v>44348</v>
      </c>
      <c r="E52" s="23">
        <f t="shared" si="3"/>
        <v>0.36407377706495592</v>
      </c>
      <c r="F52" s="43">
        <v>0</v>
      </c>
      <c r="G52" s="43">
        <v>55876.95</v>
      </c>
      <c r="H52" s="43">
        <v>256479.13000000006</v>
      </c>
      <c r="I52" s="23">
        <f t="shared" si="2"/>
        <v>0.21786158585300872</v>
      </c>
    </row>
    <row r="53" spans="1:9" x14ac:dyDescent="0.25">
      <c r="A53" s="13">
        <f t="shared" si="1"/>
        <v>45</v>
      </c>
      <c r="B53" t="s">
        <v>123</v>
      </c>
      <c r="C53" s="44">
        <v>43132</v>
      </c>
      <c r="D53" s="44">
        <v>44531</v>
      </c>
      <c r="E53" s="23">
        <f t="shared" si="3"/>
        <v>0.30235882773409578</v>
      </c>
      <c r="F53" s="43">
        <v>0</v>
      </c>
      <c r="G53" s="43">
        <v>1.65</v>
      </c>
      <c r="H53" s="43">
        <v>234228.37000000002</v>
      </c>
      <c r="I53" s="23">
        <f t="shared" si="2"/>
        <v>7.0444071313820766E-6</v>
      </c>
    </row>
    <row r="54" spans="1:9" x14ac:dyDescent="0.25">
      <c r="A54" s="13">
        <f t="shared" si="1"/>
        <v>46</v>
      </c>
      <c r="B54" t="s">
        <v>75</v>
      </c>
      <c r="C54" s="44" t="s">
        <v>850</v>
      </c>
      <c r="D54" s="44">
        <v>44105</v>
      </c>
      <c r="E54" s="23">
        <f t="shared" si="3"/>
        <v>0.6071428571428571</v>
      </c>
      <c r="F54" s="43">
        <v>12992</v>
      </c>
      <c r="G54" s="43">
        <v>65093.808000000005</v>
      </c>
      <c r="H54" s="43">
        <v>209474.54</v>
      </c>
      <c r="I54" s="23">
        <f t="shared" si="2"/>
        <v>0.3107480651347892</v>
      </c>
    </row>
    <row r="55" spans="1:9" x14ac:dyDescent="0.25">
      <c r="A55" s="13">
        <f t="shared" si="1"/>
        <v>47</v>
      </c>
      <c r="B55" t="s">
        <v>2</v>
      </c>
      <c r="C55" s="44" t="s">
        <v>842</v>
      </c>
      <c r="D55" s="44">
        <v>44166</v>
      </c>
      <c r="E55" s="23">
        <f t="shared" si="3"/>
        <v>4.6801872074882997E-2</v>
      </c>
      <c r="F55" s="43">
        <v>0</v>
      </c>
      <c r="G55" s="43">
        <v>31335.99</v>
      </c>
      <c r="H55" s="43">
        <v>207599.26</v>
      </c>
      <c r="I55" s="23">
        <f t="shared" si="2"/>
        <v>0.15094461319370792</v>
      </c>
    </row>
    <row r="56" spans="1:9" x14ac:dyDescent="0.25">
      <c r="A56" s="13">
        <f t="shared" si="1"/>
        <v>48</v>
      </c>
      <c r="B56" t="s">
        <v>4</v>
      </c>
      <c r="C56" s="44" t="s">
        <v>860</v>
      </c>
      <c r="D56" s="44" t="s">
        <v>815</v>
      </c>
      <c r="E56" s="51" t="s">
        <v>815</v>
      </c>
      <c r="F56" s="43">
        <v>73225.016999999978</v>
      </c>
      <c r="G56" s="43">
        <v>97136.011999999988</v>
      </c>
      <c r="H56" s="43">
        <v>203674.6100000001</v>
      </c>
      <c r="I56" s="23">
        <f t="shared" si="2"/>
        <v>0.47691762856450265</v>
      </c>
    </row>
    <row r="57" spans="1:9" x14ac:dyDescent="0.25">
      <c r="A57" s="13">
        <f t="shared" si="1"/>
        <v>49</v>
      </c>
      <c r="B57" t="s">
        <v>0</v>
      </c>
      <c r="C57" s="44" t="s">
        <v>815</v>
      </c>
      <c r="D57" s="44" t="s">
        <v>815</v>
      </c>
      <c r="E57" s="51" t="s">
        <v>815</v>
      </c>
      <c r="F57" s="43">
        <v>7805.8959999999934</v>
      </c>
      <c r="G57" s="43">
        <v>24011.559000000034</v>
      </c>
      <c r="H57" s="43">
        <v>198822.68999999994</v>
      </c>
      <c r="I57" s="23">
        <f t="shared" si="2"/>
        <v>0.12076870602646027</v>
      </c>
    </row>
    <row r="58" spans="1:9" x14ac:dyDescent="0.25">
      <c r="A58" s="13">
        <f t="shared" si="1"/>
        <v>50</v>
      </c>
      <c r="B58" t="s">
        <v>643</v>
      </c>
      <c r="C58" s="44" t="s">
        <v>851</v>
      </c>
      <c r="D58" s="44">
        <v>44105</v>
      </c>
      <c r="E58" s="23">
        <f t="shared" ref="E58:E63" si="4">($C$597-C58)/(D58-C58)</f>
        <v>-0.80327868852459017</v>
      </c>
      <c r="F58" s="43">
        <v>0</v>
      </c>
      <c r="G58" s="43">
        <v>1778.53</v>
      </c>
      <c r="H58" s="43">
        <v>192826.58000000002</v>
      </c>
      <c r="I58" s="23">
        <f t="shared" si="2"/>
        <v>9.2234690881308982E-3</v>
      </c>
    </row>
    <row r="59" spans="1:9" x14ac:dyDescent="0.25">
      <c r="A59" s="13">
        <f t="shared" si="1"/>
        <v>51</v>
      </c>
      <c r="B59" t="s">
        <v>432</v>
      </c>
      <c r="C59" s="44">
        <v>43101</v>
      </c>
      <c r="D59" s="44">
        <v>44105</v>
      </c>
      <c r="E59" s="23">
        <f t="shared" si="4"/>
        <v>0.45219123505976094</v>
      </c>
      <c r="F59" s="43">
        <v>0</v>
      </c>
      <c r="G59" s="43">
        <v>64173.789999999994</v>
      </c>
      <c r="H59" s="43">
        <v>164838.86000000004</v>
      </c>
      <c r="I59" s="23">
        <f t="shared" si="2"/>
        <v>0.389312265323844</v>
      </c>
    </row>
    <row r="60" spans="1:9" x14ac:dyDescent="0.25">
      <c r="A60" s="13">
        <f t="shared" si="1"/>
        <v>52</v>
      </c>
      <c r="B60" t="s">
        <v>94</v>
      </c>
      <c r="C60" s="44" t="s">
        <v>855</v>
      </c>
      <c r="D60" s="44">
        <v>44105</v>
      </c>
      <c r="E60" s="23">
        <f t="shared" si="4"/>
        <v>0.53703703703703709</v>
      </c>
      <c r="F60" s="43">
        <v>127523.38</v>
      </c>
      <c r="G60" s="43">
        <v>130947.893</v>
      </c>
      <c r="H60" s="43">
        <v>161199.52999999997</v>
      </c>
      <c r="I60" s="23">
        <f t="shared" si="2"/>
        <v>0.81233421089999469</v>
      </c>
    </row>
    <row r="61" spans="1:9" x14ac:dyDescent="0.25">
      <c r="A61" s="13">
        <f t="shared" si="1"/>
        <v>53</v>
      </c>
      <c r="B61" t="s">
        <v>72</v>
      </c>
      <c r="C61" s="44" t="s">
        <v>835</v>
      </c>
      <c r="D61" s="44">
        <v>44348</v>
      </c>
      <c r="E61" s="23">
        <f t="shared" si="4"/>
        <v>0.49841872232764073</v>
      </c>
      <c r="F61" s="43">
        <v>0</v>
      </c>
      <c r="G61" s="43">
        <v>86845.53</v>
      </c>
      <c r="H61" s="43">
        <v>135575.75</v>
      </c>
      <c r="I61" s="23">
        <f t="shared" si="2"/>
        <v>0.64056831697409011</v>
      </c>
    </row>
    <row r="62" spans="1:9" x14ac:dyDescent="0.25">
      <c r="A62" s="13">
        <f t="shared" si="1"/>
        <v>54</v>
      </c>
      <c r="B62" t="s">
        <v>272</v>
      </c>
      <c r="C62" s="44" t="s">
        <v>851</v>
      </c>
      <c r="D62" s="44">
        <v>44105</v>
      </c>
      <c r="E62" s="23">
        <f t="shared" si="4"/>
        <v>-0.80327868852459017</v>
      </c>
      <c r="F62" s="43">
        <v>0</v>
      </c>
      <c r="G62" s="43">
        <v>16714.439999999999</v>
      </c>
      <c r="H62" s="43">
        <v>131337.90000000005</v>
      </c>
      <c r="I62" s="23">
        <f t="shared" si="2"/>
        <v>0.12726288451391404</v>
      </c>
    </row>
    <row r="63" spans="1:9" x14ac:dyDescent="0.25">
      <c r="A63" s="13">
        <f t="shared" si="1"/>
        <v>55</v>
      </c>
      <c r="B63" t="s">
        <v>550</v>
      </c>
      <c r="C63" s="44" t="s">
        <v>851</v>
      </c>
      <c r="D63" s="44">
        <v>44105</v>
      </c>
      <c r="E63" s="23">
        <f t="shared" si="4"/>
        <v>-0.80327868852459017</v>
      </c>
      <c r="F63" s="43">
        <v>0</v>
      </c>
      <c r="G63" s="43">
        <v>0</v>
      </c>
      <c r="H63" s="43">
        <v>127617.13999999998</v>
      </c>
      <c r="I63" s="23">
        <f t="shared" si="2"/>
        <v>0</v>
      </c>
    </row>
    <row r="64" spans="1:9" x14ac:dyDescent="0.25">
      <c r="A64" s="13">
        <f t="shared" si="1"/>
        <v>56</v>
      </c>
      <c r="B64" t="s">
        <v>25</v>
      </c>
      <c r="C64" s="44" t="s">
        <v>860</v>
      </c>
      <c r="D64" s="44" t="s">
        <v>815</v>
      </c>
      <c r="E64" s="51" t="s">
        <v>815</v>
      </c>
      <c r="F64" s="43">
        <v>21819</v>
      </c>
      <c r="G64" s="43">
        <v>21813.819999999992</v>
      </c>
      <c r="H64" s="43">
        <v>123223.90999999997</v>
      </c>
      <c r="I64" s="23">
        <f t="shared" si="2"/>
        <v>0.17702587103428219</v>
      </c>
    </row>
    <row r="65" spans="1:9" x14ac:dyDescent="0.25">
      <c r="A65" s="13">
        <f t="shared" si="1"/>
        <v>57</v>
      </c>
      <c r="B65" t="s">
        <v>153</v>
      </c>
      <c r="C65" s="44" t="s">
        <v>860</v>
      </c>
      <c r="D65" s="44">
        <v>44531</v>
      </c>
      <c r="E65" s="23">
        <f>($C$597-C65)/(D65-C65)</f>
        <v>0.30235882773409578</v>
      </c>
      <c r="F65" s="43">
        <v>0</v>
      </c>
      <c r="G65" s="43">
        <v>4116.58</v>
      </c>
      <c r="H65" s="43">
        <v>120424.71000000008</v>
      </c>
      <c r="I65" s="23">
        <f t="shared" si="2"/>
        <v>3.4183848148772768E-2</v>
      </c>
    </row>
    <row r="66" spans="1:9" x14ac:dyDescent="0.25">
      <c r="A66" s="13">
        <f t="shared" si="1"/>
        <v>58</v>
      </c>
      <c r="B66" t="s">
        <v>90</v>
      </c>
      <c r="C66" s="44">
        <v>43132</v>
      </c>
      <c r="D66" s="44">
        <v>44531</v>
      </c>
      <c r="E66" s="23">
        <f>($C$597-C66)/(D66-C66)</f>
        <v>0.30235882773409578</v>
      </c>
      <c r="F66" s="43">
        <v>0</v>
      </c>
      <c r="G66" s="43">
        <v>0</v>
      </c>
      <c r="H66" s="43">
        <v>114855.51000000001</v>
      </c>
      <c r="I66" s="23">
        <f t="shared" si="2"/>
        <v>0</v>
      </c>
    </row>
    <row r="67" spans="1:9" x14ac:dyDescent="0.25">
      <c r="A67" s="13">
        <f t="shared" si="1"/>
        <v>59</v>
      </c>
      <c r="B67" t="s">
        <v>201</v>
      </c>
      <c r="C67" s="44" t="s">
        <v>860</v>
      </c>
      <c r="D67" s="44">
        <v>44531</v>
      </c>
      <c r="E67" s="23">
        <f>($C$597-C67)/(D67-C67)</f>
        <v>0.30235882773409578</v>
      </c>
      <c r="F67" s="43">
        <v>0</v>
      </c>
      <c r="G67" s="43">
        <v>7183.3700000000008</v>
      </c>
      <c r="H67" s="43">
        <v>105463.84999999999</v>
      </c>
      <c r="I67" s="23">
        <f t="shared" si="2"/>
        <v>6.8112154069854283E-2</v>
      </c>
    </row>
    <row r="68" spans="1:9" x14ac:dyDescent="0.25">
      <c r="A68" s="13">
        <f t="shared" si="1"/>
        <v>60</v>
      </c>
      <c r="B68" t="s">
        <v>554</v>
      </c>
      <c r="C68" s="44" t="s">
        <v>860</v>
      </c>
      <c r="D68" s="44">
        <v>44105</v>
      </c>
      <c r="E68" s="23">
        <f>($C$597-C68)/(D68-C68)</f>
        <v>0.43473792394655703</v>
      </c>
      <c r="F68" s="43">
        <v>0</v>
      </c>
      <c r="G68" s="43">
        <v>1402.8</v>
      </c>
      <c r="H68" s="43">
        <v>103082.10000000003</v>
      </c>
      <c r="I68" s="23">
        <f t="shared" si="2"/>
        <v>1.3608570256135639E-2</v>
      </c>
    </row>
    <row r="69" spans="1:9" x14ac:dyDescent="0.25">
      <c r="A69" s="13">
        <f t="shared" si="1"/>
        <v>61</v>
      </c>
      <c r="B69" t="s">
        <v>574</v>
      </c>
      <c r="C69" s="44">
        <v>42736</v>
      </c>
      <c r="D69" s="44" t="s">
        <v>815</v>
      </c>
      <c r="E69" s="51" t="s">
        <v>815</v>
      </c>
      <c r="F69" s="43">
        <v>6593318.5369999995</v>
      </c>
      <c r="G69" s="43">
        <v>2856546.9249999993</v>
      </c>
      <c r="H69" s="43">
        <v>103072.14000000001</v>
      </c>
      <c r="I69" s="23">
        <f t="shared" si="2"/>
        <v>27.714054690239273</v>
      </c>
    </row>
    <row r="70" spans="1:9" x14ac:dyDescent="0.25">
      <c r="A70" s="13">
        <f t="shared" si="1"/>
        <v>62</v>
      </c>
      <c r="B70" t="s">
        <v>135</v>
      </c>
      <c r="C70" s="44" t="s">
        <v>857</v>
      </c>
      <c r="D70" s="44">
        <v>44470</v>
      </c>
      <c r="E70" s="23">
        <f>($C$597-C70)/(D70-C70)</f>
        <v>0.30152671755725191</v>
      </c>
      <c r="F70" s="43">
        <v>0</v>
      </c>
      <c r="G70" s="43">
        <v>21046.19</v>
      </c>
      <c r="H70" s="43">
        <v>86730.530000000013</v>
      </c>
      <c r="I70" s="23">
        <f t="shared" si="2"/>
        <v>0.24266184006946567</v>
      </c>
    </row>
    <row r="71" spans="1:9" x14ac:dyDescent="0.25">
      <c r="A71" s="13">
        <f t="shared" si="1"/>
        <v>63</v>
      </c>
      <c r="B71" t="s">
        <v>13</v>
      </c>
      <c r="C71" s="44" t="s">
        <v>844</v>
      </c>
      <c r="D71" s="44">
        <v>44105</v>
      </c>
      <c r="E71" s="23">
        <f>($C$597-C71)/(D71-C71)</f>
        <v>0.27726675427069647</v>
      </c>
      <c r="F71" s="43">
        <v>0</v>
      </c>
      <c r="G71" s="43">
        <v>53992.28</v>
      </c>
      <c r="H71" s="43">
        <v>80071.540000000008</v>
      </c>
      <c r="I71" s="23">
        <f t="shared" si="2"/>
        <v>0.67430050677181919</v>
      </c>
    </row>
    <row r="72" spans="1:9" x14ac:dyDescent="0.25">
      <c r="A72" s="13">
        <f t="shared" si="1"/>
        <v>64</v>
      </c>
      <c r="B72" t="s">
        <v>76</v>
      </c>
      <c r="C72" s="44" t="s">
        <v>870</v>
      </c>
      <c r="D72" s="44">
        <v>44531</v>
      </c>
      <c r="E72" s="39" t="s">
        <v>872</v>
      </c>
      <c r="F72" s="43">
        <v>0</v>
      </c>
      <c r="G72" s="43">
        <v>17583.989999999998</v>
      </c>
      <c r="H72" s="43">
        <v>78709.12000000001</v>
      </c>
      <c r="I72" s="23">
        <f t="shared" si="2"/>
        <v>0.22340473378434411</v>
      </c>
    </row>
    <row r="73" spans="1:9" x14ac:dyDescent="0.25">
      <c r="A73" s="13">
        <f t="shared" si="1"/>
        <v>65</v>
      </c>
      <c r="B73" t="s">
        <v>18</v>
      </c>
      <c r="C73" s="44" t="s">
        <v>815</v>
      </c>
      <c r="D73" s="44" t="s">
        <v>815</v>
      </c>
      <c r="E73" s="51" t="s">
        <v>815</v>
      </c>
      <c r="F73" s="43">
        <v>139088.03800000006</v>
      </c>
      <c r="G73" s="43">
        <v>99376.92200000005</v>
      </c>
      <c r="H73" s="43">
        <v>78321.700000000012</v>
      </c>
      <c r="I73" s="23">
        <f t="shared" si="2"/>
        <v>1.268829992198842</v>
      </c>
    </row>
    <row r="74" spans="1:9" x14ac:dyDescent="0.25">
      <c r="A74" s="13">
        <f t="shared" si="1"/>
        <v>66</v>
      </c>
      <c r="B74" t="s">
        <v>266</v>
      </c>
      <c r="C74" s="44" t="s">
        <v>815</v>
      </c>
      <c r="D74" s="44" t="s">
        <v>815</v>
      </c>
      <c r="E74" s="51" t="s">
        <v>815</v>
      </c>
      <c r="F74" s="43">
        <v>924214.11500000022</v>
      </c>
      <c r="G74" s="43">
        <v>757071.94499999925</v>
      </c>
      <c r="H74" s="43">
        <v>73979.969999999972</v>
      </c>
      <c r="I74" s="23">
        <f t="shared" ref="I74:I105" si="5">G74/H74</f>
        <v>10.233471911383575</v>
      </c>
    </row>
    <row r="75" spans="1:9" x14ac:dyDescent="0.25">
      <c r="A75" s="13">
        <f t="shared" ref="A75:A138" si="6">A74+1</f>
        <v>67</v>
      </c>
      <c r="B75" t="s">
        <v>692</v>
      </c>
      <c r="C75" s="44" t="s">
        <v>830</v>
      </c>
      <c r="D75" s="44">
        <v>44105</v>
      </c>
      <c r="E75" s="23">
        <f>($C$597-C75)/(D75-C75)</f>
        <v>0.4981751824817518</v>
      </c>
      <c r="F75" s="43">
        <v>0</v>
      </c>
      <c r="G75" s="43">
        <v>1539.0700000000002</v>
      </c>
      <c r="H75" s="43">
        <v>73324.39</v>
      </c>
      <c r="I75" s="23">
        <f t="shared" si="5"/>
        <v>2.0989877992847947E-2</v>
      </c>
    </row>
    <row r="76" spans="1:9" x14ac:dyDescent="0.25">
      <c r="A76" s="13">
        <f t="shared" si="6"/>
        <v>68</v>
      </c>
      <c r="B76" t="s">
        <v>14</v>
      </c>
      <c r="C76" s="44" t="s">
        <v>839</v>
      </c>
      <c r="D76" s="44">
        <v>44105</v>
      </c>
      <c r="E76" s="23">
        <f>($C$597-C76)/(D76-C76)</f>
        <v>0.2476060191518468</v>
      </c>
      <c r="F76" s="43">
        <v>0</v>
      </c>
      <c r="G76" s="43">
        <v>49821.96</v>
      </c>
      <c r="H76" s="43">
        <v>73278.67</v>
      </c>
      <c r="I76" s="23">
        <f t="shared" si="5"/>
        <v>0.67989716516416032</v>
      </c>
    </row>
    <row r="77" spans="1:9" x14ac:dyDescent="0.25">
      <c r="A77" s="13">
        <f t="shared" si="6"/>
        <v>69</v>
      </c>
      <c r="B77" t="s">
        <v>571</v>
      </c>
      <c r="C77" s="44" t="s">
        <v>847</v>
      </c>
      <c r="D77" s="44">
        <v>44166</v>
      </c>
      <c r="E77" s="23">
        <f>($C$597-C77)/(D77-C77)</f>
        <v>0.55433989788475568</v>
      </c>
      <c r="F77" s="43">
        <v>0</v>
      </c>
      <c r="G77" s="43">
        <v>-221156.05999999997</v>
      </c>
      <c r="H77" s="43">
        <v>71719.09</v>
      </c>
      <c r="I77" s="23">
        <f t="shared" si="5"/>
        <v>-3.083642862730132</v>
      </c>
    </row>
    <row r="78" spans="1:9" x14ac:dyDescent="0.25">
      <c r="A78" s="13">
        <f t="shared" si="6"/>
        <v>70</v>
      </c>
      <c r="B78" t="s">
        <v>498</v>
      </c>
      <c r="C78" s="44" t="s">
        <v>827</v>
      </c>
      <c r="D78" s="44">
        <v>44348</v>
      </c>
      <c r="E78" s="23">
        <f>($C$597-C78)/(D78-C78)</f>
        <v>0.54267589388696658</v>
      </c>
      <c r="F78" s="43">
        <v>0</v>
      </c>
      <c r="G78" s="43">
        <v>1170.26</v>
      </c>
      <c r="H78" s="43">
        <v>71699.760000000009</v>
      </c>
      <c r="I78" s="23">
        <f t="shared" si="5"/>
        <v>1.6321672485375124E-2</v>
      </c>
    </row>
    <row r="79" spans="1:9" x14ac:dyDescent="0.25">
      <c r="A79" s="13">
        <f t="shared" si="6"/>
        <v>71</v>
      </c>
      <c r="B79" t="s">
        <v>9</v>
      </c>
      <c r="C79" s="44" t="s">
        <v>870</v>
      </c>
      <c r="D79" s="44">
        <v>44166</v>
      </c>
      <c r="E79" s="39" t="s">
        <v>872</v>
      </c>
      <c r="F79" s="43">
        <v>0</v>
      </c>
      <c r="G79" s="43">
        <v>16805.959999999995</v>
      </c>
      <c r="H79" s="43">
        <v>71019.600000000006</v>
      </c>
      <c r="I79" s="23">
        <f t="shared" si="5"/>
        <v>0.23663833645923088</v>
      </c>
    </row>
    <row r="80" spans="1:9" x14ac:dyDescent="0.25">
      <c r="A80" s="13">
        <f t="shared" si="6"/>
        <v>72</v>
      </c>
      <c r="B80" t="s">
        <v>499</v>
      </c>
      <c r="C80" s="44" t="s">
        <v>847</v>
      </c>
      <c r="D80" s="44">
        <v>44166</v>
      </c>
      <c r="E80" s="23">
        <f>($C$597-C80)/(D80-C80)</f>
        <v>0.55433989788475568</v>
      </c>
      <c r="F80" s="43">
        <v>0</v>
      </c>
      <c r="G80" s="43">
        <v>2672.51</v>
      </c>
      <c r="H80" s="43">
        <v>65658.100000000006</v>
      </c>
      <c r="I80" s="23">
        <f t="shared" si="5"/>
        <v>4.070343186903063E-2</v>
      </c>
    </row>
    <row r="81" spans="1:9" x14ac:dyDescent="0.25">
      <c r="A81" s="13">
        <f t="shared" si="6"/>
        <v>73</v>
      </c>
      <c r="B81" t="s">
        <v>15</v>
      </c>
      <c r="C81" s="44" t="s">
        <v>860</v>
      </c>
      <c r="D81" s="44" t="s">
        <v>815</v>
      </c>
      <c r="E81" s="51" t="s">
        <v>815</v>
      </c>
      <c r="F81" s="43">
        <v>-6.9999999782339728E-3</v>
      </c>
      <c r="G81" s="43">
        <v>10789.801999999554</v>
      </c>
      <c r="H81" s="43">
        <v>64944.759999983013</v>
      </c>
      <c r="I81" s="23">
        <f t="shared" si="5"/>
        <v>0.16613814571032945</v>
      </c>
    </row>
    <row r="82" spans="1:9" x14ac:dyDescent="0.25">
      <c r="A82" s="13">
        <f t="shared" si="6"/>
        <v>74</v>
      </c>
      <c r="B82" t="s">
        <v>91</v>
      </c>
      <c r="C82" s="44" t="s">
        <v>827</v>
      </c>
      <c r="D82" s="44">
        <v>44348</v>
      </c>
      <c r="E82" s="23">
        <f t="shared" ref="E82:E102" si="7">($C$597-C82)/(D82-C82)</f>
        <v>0.54267589388696658</v>
      </c>
      <c r="F82" s="43">
        <v>0</v>
      </c>
      <c r="G82" s="43">
        <v>511.61</v>
      </c>
      <c r="H82" s="43">
        <v>63515.909999999996</v>
      </c>
      <c r="I82" s="23">
        <f t="shared" si="5"/>
        <v>8.05483224596798E-3</v>
      </c>
    </row>
    <row r="83" spans="1:9" x14ac:dyDescent="0.25">
      <c r="A83" s="13">
        <f t="shared" si="6"/>
        <v>75</v>
      </c>
      <c r="B83" t="s">
        <v>673</v>
      </c>
      <c r="C83" s="44" t="s">
        <v>851</v>
      </c>
      <c r="D83" s="44">
        <v>44105</v>
      </c>
      <c r="E83" s="23">
        <f t="shared" si="7"/>
        <v>-0.80327868852459017</v>
      </c>
      <c r="F83" s="43">
        <v>0</v>
      </c>
      <c r="G83" s="43">
        <v>0</v>
      </c>
      <c r="H83" s="43">
        <v>62537.37000000001</v>
      </c>
      <c r="I83" s="23">
        <f t="shared" si="5"/>
        <v>0</v>
      </c>
    </row>
    <row r="84" spans="1:9" x14ac:dyDescent="0.25">
      <c r="A84" s="13">
        <f t="shared" si="6"/>
        <v>76</v>
      </c>
      <c r="B84" t="s">
        <v>205</v>
      </c>
      <c r="C84" s="44" t="s">
        <v>836</v>
      </c>
      <c r="D84" s="44">
        <v>44531</v>
      </c>
      <c r="E84" s="23">
        <f t="shared" si="7"/>
        <v>0.45626740947075212</v>
      </c>
      <c r="F84" s="43">
        <v>0</v>
      </c>
      <c r="G84" s="43">
        <v>4883.6000000000004</v>
      </c>
      <c r="H84" s="43">
        <v>49232.349999999991</v>
      </c>
      <c r="I84" s="23">
        <f t="shared" si="5"/>
        <v>9.9194939912476271E-2</v>
      </c>
    </row>
    <row r="85" spans="1:9" x14ac:dyDescent="0.25">
      <c r="A85" s="13">
        <f t="shared" si="6"/>
        <v>77</v>
      </c>
      <c r="B85" t="s">
        <v>340</v>
      </c>
      <c r="C85" s="44">
        <v>43101</v>
      </c>
      <c r="D85" s="44">
        <v>44348</v>
      </c>
      <c r="E85" s="23">
        <f t="shared" si="7"/>
        <v>0.36407377706495592</v>
      </c>
      <c r="F85" s="43">
        <v>0</v>
      </c>
      <c r="G85" s="43">
        <v>0</v>
      </c>
      <c r="H85" s="43">
        <v>47547.760000000024</v>
      </c>
      <c r="I85" s="23">
        <f t="shared" si="5"/>
        <v>0</v>
      </c>
    </row>
    <row r="86" spans="1:9" x14ac:dyDescent="0.25">
      <c r="A86" s="13">
        <f t="shared" si="6"/>
        <v>78</v>
      </c>
      <c r="B86" t="s">
        <v>286</v>
      </c>
      <c r="C86" s="44" t="s">
        <v>842</v>
      </c>
      <c r="D86" s="44">
        <v>44166</v>
      </c>
      <c r="E86" s="23">
        <f t="shared" si="7"/>
        <v>4.6801872074882997E-2</v>
      </c>
      <c r="F86" s="43">
        <v>0</v>
      </c>
      <c r="G86" s="43">
        <v>40759.519999999997</v>
      </c>
      <c r="H86" s="43">
        <v>40830.399999999994</v>
      </c>
      <c r="I86" s="23">
        <f t="shared" si="5"/>
        <v>0.99826403855950474</v>
      </c>
    </row>
    <row r="87" spans="1:9" x14ac:dyDescent="0.25">
      <c r="A87" s="13">
        <f t="shared" si="6"/>
        <v>79</v>
      </c>
      <c r="B87" t="s">
        <v>11</v>
      </c>
      <c r="C87" s="44" t="s">
        <v>827</v>
      </c>
      <c r="D87" s="44">
        <v>44348</v>
      </c>
      <c r="E87" s="23">
        <f t="shared" si="7"/>
        <v>0.54267589388696658</v>
      </c>
      <c r="F87" s="43">
        <v>0</v>
      </c>
      <c r="G87" s="43">
        <v>3490.64</v>
      </c>
      <c r="H87" s="43">
        <v>40062.030000000006</v>
      </c>
      <c r="I87" s="23">
        <f t="shared" si="5"/>
        <v>8.7130881785071779E-2</v>
      </c>
    </row>
    <row r="88" spans="1:9" x14ac:dyDescent="0.25">
      <c r="A88" s="13">
        <f t="shared" si="6"/>
        <v>80</v>
      </c>
      <c r="B88" t="s">
        <v>548</v>
      </c>
      <c r="C88" s="44" t="s">
        <v>857</v>
      </c>
      <c r="D88" s="44">
        <v>44348</v>
      </c>
      <c r="E88" s="23">
        <f t="shared" si="7"/>
        <v>0.3324915824915825</v>
      </c>
      <c r="F88" s="43">
        <v>9561</v>
      </c>
      <c r="G88" s="43">
        <v>1890.4299999999998</v>
      </c>
      <c r="H88" s="43">
        <v>35589.14</v>
      </c>
      <c r="I88" s="23">
        <f t="shared" si="5"/>
        <v>5.3118170318248767E-2</v>
      </c>
    </row>
    <row r="89" spans="1:9" x14ac:dyDescent="0.25">
      <c r="A89" s="13">
        <f t="shared" si="6"/>
        <v>81</v>
      </c>
      <c r="B89" t="s">
        <v>743</v>
      </c>
      <c r="C89" s="44" t="s">
        <v>851</v>
      </c>
      <c r="D89" s="44">
        <v>44105</v>
      </c>
      <c r="E89" s="23">
        <f t="shared" si="7"/>
        <v>-0.80327868852459017</v>
      </c>
      <c r="F89" s="43">
        <v>0</v>
      </c>
      <c r="G89" s="43">
        <v>-16293.02</v>
      </c>
      <c r="H89" s="43">
        <v>35319.409999999996</v>
      </c>
      <c r="I89" s="23">
        <f t="shared" si="5"/>
        <v>-0.46130498782397561</v>
      </c>
    </row>
    <row r="90" spans="1:9" x14ac:dyDescent="0.25">
      <c r="A90" s="13">
        <f t="shared" si="6"/>
        <v>82</v>
      </c>
      <c r="B90" t="s">
        <v>575</v>
      </c>
      <c r="C90" s="44">
        <v>43101</v>
      </c>
      <c r="D90" s="44">
        <v>44531</v>
      </c>
      <c r="E90" s="23">
        <f t="shared" si="7"/>
        <v>0.31748251748251749</v>
      </c>
      <c r="F90" s="43">
        <v>0</v>
      </c>
      <c r="G90" s="43">
        <v>0</v>
      </c>
      <c r="H90" s="43">
        <v>33931.760000000002</v>
      </c>
      <c r="I90" s="23">
        <f t="shared" si="5"/>
        <v>0</v>
      </c>
    </row>
    <row r="91" spans="1:9" x14ac:dyDescent="0.25">
      <c r="A91" s="13">
        <f t="shared" si="6"/>
        <v>83</v>
      </c>
      <c r="B91" t="s">
        <v>584</v>
      </c>
      <c r="C91" s="44" t="s">
        <v>851</v>
      </c>
      <c r="D91" s="44">
        <v>44105</v>
      </c>
      <c r="E91" s="23">
        <f t="shared" si="7"/>
        <v>-0.80327868852459017</v>
      </c>
      <c r="F91" s="43">
        <v>0</v>
      </c>
      <c r="G91" s="43">
        <v>1494.35</v>
      </c>
      <c r="H91" s="43">
        <v>29209.280000000006</v>
      </c>
      <c r="I91" s="23">
        <f t="shared" si="5"/>
        <v>5.116011075932031E-2</v>
      </c>
    </row>
    <row r="92" spans="1:9" x14ac:dyDescent="0.25">
      <c r="A92" s="13">
        <f t="shared" si="6"/>
        <v>84</v>
      </c>
      <c r="B92" t="s">
        <v>555</v>
      </c>
      <c r="C92" s="44" t="s">
        <v>860</v>
      </c>
      <c r="D92" s="44">
        <v>44348</v>
      </c>
      <c r="E92" s="23">
        <f t="shared" si="7"/>
        <v>0.34786184210526316</v>
      </c>
      <c r="F92" s="43">
        <v>15466.554999999993</v>
      </c>
      <c r="G92" s="43">
        <v>36734.699000000001</v>
      </c>
      <c r="H92" s="43">
        <v>29190.839999999997</v>
      </c>
      <c r="I92" s="23">
        <f t="shared" si="5"/>
        <v>1.2584324055080294</v>
      </c>
    </row>
    <row r="93" spans="1:9" x14ac:dyDescent="0.25">
      <c r="A93" s="13">
        <f t="shared" si="6"/>
        <v>85</v>
      </c>
      <c r="B93" t="s">
        <v>539</v>
      </c>
      <c r="C93" s="44" t="s">
        <v>869</v>
      </c>
      <c r="D93" s="44">
        <v>45627</v>
      </c>
      <c r="E93" s="23">
        <f t="shared" si="7"/>
        <v>0.2175226586102719</v>
      </c>
      <c r="F93" s="43">
        <v>3203</v>
      </c>
      <c r="G93" s="43">
        <v>6555.77</v>
      </c>
      <c r="H93" s="43">
        <v>27299.909999999996</v>
      </c>
      <c r="I93" s="23">
        <f t="shared" si="5"/>
        <v>0.24013888690475541</v>
      </c>
    </row>
    <row r="94" spans="1:9" x14ac:dyDescent="0.25">
      <c r="A94" s="13">
        <f t="shared" si="6"/>
        <v>86</v>
      </c>
      <c r="B94" t="s">
        <v>131</v>
      </c>
      <c r="C94" s="44" t="s">
        <v>878</v>
      </c>
      <c r="D94" s="44">
        <v>44348</v>
      </c>
      <c r="E94" s="23">
        <f t="shared" si="7"/>
        <v>0.15906680805938495</v>
      </c>
      <c r="F94" s="43">
        <v>9561</v>
      </c>
      <c r="G94" s="43">
        <v>3687.8599999999997</v>
      </c>
      <c r="H94" s="43">
        <v>25453.860000000004</v>
      </c>
      <c r="I94" s="23">
        <f t="shared" si="5"/>
        <v>0.14488411580797564</v>
      </c>
    </row>
    <row r="95" spans="1:9" x14ac:dyDescent="0.25">
      <c r="A95" s="13">
        <f t="shared" si="6"/>
        <v>87</v>
      </c>
      <c r="B95" t="s">
        <v>322</v>
      </c>
      <c r="C95" s="44" t="s">
        <v>852</v>
      </c>
      <c r="D95" s="44">
        <v>44105</v>
      </c>
      <c r="E95" s="23">
        <f t="shared" si="7"/>
        <v>0.33171324422843257</v>
      </c>
      <c r="F95" s="43">
        <v>52301</v>
      </c>
      <c r="G95" s="43">
        <v>631.20000000000005</v>
      </c>
      <c r="H95" s="43">
        <v>24811.74</v>
      </c>
      <c r="I95" s="23">
        <f t="shared" si="5"/>
        <v>2.5439570138974535E-2</v>
      </c>
    </row>
    <row r="96" spans="1:9" x14ac:dyDescent="0.25">
      <c r="A96" s="13">
        <f t="shared" si="6"/>
        <v>88</v>
      </c>
      <c r="B96" t="s">
        <v>755</v>
      </c>
      <c r="C96" s="44" t="s">
        <v>860</v>
      </c>
      <c r="D96" s="44">
        <v>44348</v>
      </c>
      <c r="E96" s="23">
        <f t="shared" si="7"/>
        <v>0.34786184210526316</v>
      </c>
      <c r="F96" s="43">
        <v>0</v>
      </c>
      <c r="G96" s="43">
        <v>3672.41</v>
      </c>
      <c r="H96" s="43">
        <v>22739.669999999995</v>
      </c>
      <c r="I96" s="23">
        <f t="shared" si="5"/>
        <v>0.16149794610036119</v>
      </c>
    </row>
    <row r="97" spans="1:9" x14ac:dyDescent="0.25">
      <c r="A97" s="13">
        <f t="shared" si="6"/>
        <v>89</v>
      </c>
      <c r="B97" t="s">
        <v>208</v>
      </c>
      <c r="C97" s="44">
        <v>43374</v>
      </c>
      <c r="D97" s="44">
        <v>44136</v>
      </c>
      <c r="E97" s="23">
        <f t="shared" si="7"/>
        <v>0.23753280839895013</v>
      </c>
      <c r="F97" s="43">
        <v>0</v>
      </c>
      <c r="G97" s="43">
        <v>0</v>
      </c>
      <c r="H97" s="43">
        <v>21561.500000000004</v>
      </c>
      <c r="I97" s="23">
        <f t="shared" si="5"/>
        <v>0</v>
      </c>
    </row>
    <row r="98" spans="1:9" x14ac:dyDescent="0.25">
      <c r="A98" s="13">
        <f t="shared" si="6"/>
        <v>90</v>
      </c>
      <c r="B98" t="s">
        <v>558</v>
      </c>
      <c r="C98" s="44" t="s">
        <v>827</v>
      </c>
      <c r="D98" s="44">
        <v>44348</v>
      </c>
      <c r="E98" s="23">
        <f t="shared" si="7"/>
        <v>0.54267589388696658</v>
      </c>
      <c r="F98" s="43">
        <v>0</v>
      </c>
      <c r="G98" s="43">
        <v>2902.8</v>
      </c>
      <c r="H98" s="43">
        <v>21467.779999999995</v>
      </c>
      <c r="I98" s="23">
        <f t="shared" si="5"/>
        <v>0.13521658969860884</v>
      </c>
    </row>
    <row r="99" spans="1:9" x14ac:dyDescent="0.25">
      <c r="A99" s="13">
        <f t="shared" si="6"/>
        <v>91</v>
      </c>
      <c r="B99" t="s">
        <v>274</v>
      </c>
      <c r="C99" s="44" t="s">
        <v>853</v>
      </c>
      <c r="D99" s="44">
        <v>44105</v>
      </c>
      <c r="E99" s="23">
        <f t="shared" si="7"/>
        <v>0.48356807511737088</v>
      </c>
      <c r="F99" s="43">
        <v>47296</v>
      </c>
      <c r="G99" s="43">
        <v>1534.4</v>
      </c>
      <c r="H99" s="43">
        <v>20728.040000000005</v>
      </c>
      <c r="I99" s="23">
        <f t="shared" si="5"/>
        <v>7.4025329939540821E-2</v>
      </c>
    </row>
    <row r="100" spans="1:9" x14ac:dyDescent="0.25">
      <c r="A100" s="13">
        <f t="shared" si="6"/>
        <v>92</v>
      </c>
      <c r="B100" t="s">
        <v>344</v>
      </c>
      <c r="C100" s="44" t="s">
        <v>851</v>
      </c>
      <c r="D100" s="44">
        <v>44105</v>
      </c>
      <c r="E100" s="23">
        <f t="shared" si="7"/>
        <v>-0.80327868852459017</v>
      </c>
      <c r="F100" s="43">
        <v>0</v>
      </c>
      <c r="G100" s="43">
        <v>6.6800000000000006</v>
      </c>
      <c r="H100" s="43">
        <v>19813.5</v>
      </c>
      <c r="I100" s="23">
        <f t="shared" si="5"/>
        <v>3.3714386655563127E-4</v>
      </c>
    </row>
    <row r="101" spans="1:9" x14ac:dyDescent="0.25">
      <c r="A101" s="13">
        <f t="shared" si="6"/>
        <v>93</v>
      </c>
      <c r="B101" t="s">
        <v>545</v>
      </c>
      <c r="C101" s="44" t="s">
        <v>836</v>
      </c>
      <c r="D101" s="44">
        <v>44531</v>
      </c>
      <c r="E101" s="23">
        <f t="shared" si="7"/>
        <v>0.45626740947075212</v>
      </c>
      <c r="F101" s="43">
        <v>0</v>
      </c>
      <c r="G101" s="43">
        <v>904.19</v>
      </c>
      <c r="H101" s="43">
        <v>19005.78</v>
      </c>
      <c r="I101" s="23">
        <f t="shared" si="5"/>
        <v>4.7574474712429593E-2</v>
      </c>
    </row>
    <row r="102" spans="1:9" x14ac:dyDescent="0.25">
      <c r="A102" s="13">
        <f t="shared" si="6"/>
        <v>94</v>
      </c>
      <c r="B102" t="s">
        <v>511</v>
      </c>
      <c r="C102" s="44" t="s">
        <v>857</v>
      </c>
      <c r="D102" s="44">
        <v>44348</v>
      </c>
      <c r="E102" s="23">
        <f t="shared" si="7"/>
        <v>0.3324915824915825</v>
      </c>
      <c r="F102" s="43">
        <v>5978</v>
      </c>
      <c r="G102" s="43">
        <v>5306.6</v>
      </c>
      <c r="H102" s="43">
        <v>16058.049999999997</v>
      </c>
      <c r="I102" s="23">
        <f t="shared" si="5"/>
        <v>0.33046353697989489</v>
      </c>
    </row>
    <row r="103" spans="1:9" x14ac:dyDescent="0.25">
      <c r="A103" s="13">
        <f t="shared" si="6"/>
        <v>95</v>
      </c>
      <c r="B103" t="s">
        <v>210</v>
      </c>
      <c r="C103" s="44" t="s">
        <v>870</v>
      </c>
      <c r="D103" s="44">
        <v>44166</v>
      </c>
      <c r="E103" s="39" t="s">
        <v>872</v>
      </c>
      <c r="F103" s="43">
        <v>0</v>
      </c>
      <c r="G103" s="43">
        <v>3012.82</v>
      </c>
      <c r="H103" s="43">
        <v>15055</v>
      </c>
      <c r="I103" s="23">
        <f t="shared" si="5"/>
        <v>0.20012089006974429</v>
      </c>
    </row>
    <row r="104" spans="1:9" x14ac:dyDescent="0.25">
      <c r="A104" s="13">
        <f t="shared" si="6"/>
        <v>96</v>
      </c>
      <c r="B104" t="s">
        <v>308</v>
      </c>
      <c r="C104" s="44" t="s">
        <v>860</v>
      </c>
      <c r="D104" s="44" t="s">
        <v>815</v>
      </c>
      <c r="E104" s="51" t="s">
        <v>815</v>
      </c>
      <c r="F104" s="43">
        <v>7294</v>
      </c>
      <c r="G104" s="43">
        <v>9014.8200000000015</v>
      </c>
      <c r="H104" s="43">
        <v>14228.349999999997</v>
      </c>
      <c r="I104" s="23">
        <f t="shared" si="5"/>
        <v>0.63358154670077727</v>
      </c>
    </row>
    <row r="105" spans="1:9" x14ac:dyDescent="0.25">
      <c r="A105" s="13">
        <f t="shared" si="6"/>
        <v>97</v>
      </c>
      <c r="B105" t="s">
        <v>10</v>
      </c>
      <c r="C105" s="44" t="s">
        <v>827</v>
      </c>
      <c r="D105" s="44">
        <v>44348</v>
      </c>
      <c r="E105" s="23">
        <f>($C$597-C105)/(D105-C105)</f>
        <v>0.54267589388696658</v>
      </c>
      <c r="F105" s="43">
        <v>0</v>
      </c>
      <c r="G105" s="43">
        <v>9301.1400000000012</v>
      </c>
      <c r="H105" s="43">
        <v>14222.159999999998</v>
      </c>
      <c r="I105" s="23">
        <f t="shared" si="5"/>
        <v>0.65398926745304531</v>
      </c>
    </row>
    <row r="106" spans="1:9" x14ac:dyDescent="0.25">
      <c r="A106" s="13">
        <f t="shared" si="6"/>
        <v>98</v>
      </c>
      <c r="B106" t="s">
        <v>546</v>
      </c>
      <c r="C106" s="44" t="s">
        <v>836</v>
      </c>
      <c r="D106" s="44">
        <v>44348</v>
      </c>
      <c r="E106" s="23">
        <f>($C$597-C106)/(D106-C106)</f>
        <v>0.50806451612903225</v>
      </c>
      <c r="F106" s="43">
        <v>0</v>
      </c>
      <c r="G106" s="43">
        <v>8945.119999999999</v>
      </c>
      <c r="H106" s="43">
        <v>12759.289999999999</v>
      </c>
      <c r="I106" s="23">
        <f t="shared" ref="I106:I137" si="8">G106/H106</f>
        <v>0.70106722239246855</v>
      </c>
    </row>
    <row r="107" spans="1:9" x14ac:dyDescent="0.25">
      <c r="A107" s="13">
        <f t="shared" si="6"/>
        <v>99</v>
      </c>
      <c r="B107" t="s">
        <v>352</v>
      </c>
      <c r="C107" s="44" t="s">
        <v>842</v>
      </c>
      <c r="D107" s="44">
        <v>44348</v>
      </c>
      <c r="E107" s="23">
        <f>($C$597-C107)/(D107-C107)</f>
        <v>3.6452004860267312E-2</v>
      </c>
      <c r="F107" s="43">
        <v>0</v>
      </c>
      <c r="G107" s="43">
        <v>0.42</v>
      </c>
      <c r="H107" s="43">
        <v>12749.699999999999</v>
      </c>
      <c r="I107" s="23">
        <f t="shared" si="8"/>
        <v>3.2941951575331188E-5</v>
      </c>
    </row>
    <row r="108" spans="1:9" x14ac:dyDescent="0.25">
      <c r="A108" s="13">
        <f t="shared" si="6"/>
        <v>100</v>
      </c>
      <c r="B108" t="s">
        <v>306</v>
      </c>
      <c r="C108" s="44" t="s">
        <v>815</v>
      </c>
      <c r="D108" s="44" t="s">
        <v>815</v>
      </c>
      <c r="E108" s="51" t="s">
        <v>815</v>
      </c>
      <c r="F108" s="43">
        <v>140201.79699999999</v>
      </c>
      <c r="G108" s="43">
        <v>100533.71399999999</v>
      </c>
      <c r="H108" s="43">
        <v>11750.41</v>
      </c>
      <c r="I108" s="23">
        <f t="shared" si="8"/>
        <v>8.5557622244670615</v>
      </c>
    </row>
    <row r="109" spans="1:9" x14ac:dyDescent="0.25">
      <c r="A109" s="13">
        <f t="shared" si="6"/>
        <v>101</v>
      </c>
      <c r="B109" t="s">
        <v>203</v>
      </c>
      <c r="C109" s="44" t="s">
        <v>829</v>
      </c>
      <c r="D109" s="44">
        <v>44896</v>
      </c>
      <c r="E109" s="23">
        <f>($C$597-C109)/(D109-C109)</f>
        <v>0.35217391304347828</v>
      </c>
      <c r="F109" s="43">
        <v>0</v>
      </c>
      <c r="G109" s="43">
        <v>0</v>
      </c>
      <c r="H109" s="43">
        <v>11691.749999999985</v>
      </c>
      <c r="I109" s="23">
        <f t="shared" si="8"/>
        <v>0</v>
      </c>
    </row>
    <row r="110" spans="1:9" x14ac:dyDescent="0.25">
      <c r="A110" s="13">
        <f t="shared" si="6"/>
        <v>102</v>
      </c>
      <c r="B110" t="s">
        <v>22</v>
      </c>
      <c r="C110" s="44" t="s">
        <v>860</v>
      </c>
      <c r="D110" s="44" t="s">
        <v>815</v>
      </c>
      <c r="E110" s="51" t="s">
        <v>815</v>
      </c>
      <c r="F110" s="43">
        <v>12590.298999999999</v>
      </c>
      <c r="G110" s="43">
        <v>1077.1100000000042</v>
      </c>
      <c r="H110" s="43">
        <v>11482.700000000079</v>
      </c>
      <c r="I110" s="23">
        <f t="shared" si="8"/>
        <v>9.380285124578687E-2</v>
      </c>
    </row>
    <row r="111" spans="1:9" x14ac:dyDescent="0.25">
      <c r="A111" s="13">
        <f t="shared" si="6"/>
        <v>103</v>
      </c>
      <c r="B111" t="s">
        <v>92</v>
      </c>
      <c r="C111" s="44" t="s">
        <v>827</v>
      </c>
      <c r="D111" s="44">
        <v>44348</v>
      </c>
      <c r="E111" s="23">
        <f>($C$597-C111)/(D111-C111)</f>
        <v>0.54267589388696658</v>
      </c>
      <c r="F111" s="43">
        <v>0</v>
      </c>
      <c r="G111" s="43">
        <v>631.41</v>
      </c>
      <c r="H111" s="43">
        <v>11216.42</v>
      </c>
      <c r="I111" s="23">
        <f t="shared" si="8"/>
        <v>5.6293362766372868E-2</v>
      </c>
    </row>
    <row r="112" spans="1:9" x14ac:dyDescent="0.25">
      <c r="A112" s="13">
        <f t="shared" si="6"/>
        <v>104</v>
      </c>
      <c r="B112" t="s">
        <v>600</v>
      </c>
      <c r="C112" s="44" t="s">
        <v>859</v>
      </c>
      <c r="D112" s="44">
        <v>44531</v>
      </c>
      <c r="E112" s="23">
        <f>($C$597-C112)/(D112-C112)</f>
        <v>0.38344914718888184</v>
      </c>
      <c r="F112" s="43">
        <v>0.4649999999999892</v>
      </c>
      <c r="G112" s="43">
        <v>-0.1729999999999946</v>
      </c>
      <c r="H112" s="43">
        <v>11007.700000000004</v>
      </c>
      <c r="I112" s="23">
        <f t="shared" si="8"/>
        <v>-1.5716271337336094E-5</v>
      </c>
    </row>
    <row r="113" spans="1:9" x14ac:dyDescent="0.25">
      <c r="A113" s="13">
        <f t="shared" si="6"/>
        <v>105</v>
      </c>
      <c r="B113" t="s">
        <v>138</v>
      </c>
      <c r="C113" s="44" t="s">
        <v>853</v>
      </c>
      <c r="D113" s="44">
        <v>45627</v>
      </c>
      <c r="E113" s="23">
        <f>($C$597-C113)/(D113-C113)</f>
        <v>0.19907228449942019</v>
      </c>
      <c r="F113" s="43">
        <v>0</v>
      </c>
      <c r="G113" s="43">
        <v>1977.82</v>
      </c>
      <c r="H113" s="43">
        <v>10854.490000000002</v>
      </c>
      <c r="I113" s="23">
        <f t="shared" si="8"/>
        <v>0.18221215368018209</v>
      </c>
    </row>
    <row r="114" spans="1:9" x14ac:dyDescent="0.25">
      <c r="A114" s="13">
        <f t="shared" si="6"/>
        <v>106</v>
      </c>
      <c r="B114" t="s">
        <v>621</v>
      </c>
      <c r="C114" s="44" t="s">
        <v>815</v>
      </c>
      <c r="D114" s="44" t="s">
        <v>815</v>
      </c>
      <c r="E114" s="51" t="s">
        <v>815</v>
      </c>
      <c r="F114" s="43">
        <v>11614</v>
      </c>
      <c r="G114" s="43">
        <v>114.31</v>
      </c>
      <c r="H114" s="43">
        <v>10476.61</v>
      </c>
      <c r="I114" s="23">
        <f t="shared" si="8"/>
        <v>1.0910972156069568E-2</v>
      </c>
    </row>
    <row r="115" spans="1:9" x14ac:dyDescent="0.25">
      <c r="A115" s="13">
        <f t="shared" si="6"/>
        <v>107</v>
      </c>
      <c r="B115" t="s">
        <v>599</v>
      </c>
      <c r="C115" s="44" t="s">
        <v>838</v>
      </c>
      <c r="D115" s="44">
        <v>44896</v>
      </c>
      <c r="E115" s="23">
        <f t="shared" ref="E115:E125" si="9">($C$597-C115)/(D115-C115)</f>
        <v>0.44241164241164244</v>
      </c>
      <c r="F115" s="43">
        <v>0</v>
      </c>
      <c r="G115" s="43">
        <v>7.61</v>
      </c>
      <c r="H115" s="43">
        <v>9895.130000000001</v>
      </c>
      <c r="I115" s="23">
        <f t="shared" si="8"/>
        <v>7.6906518661200003E-4</v>
      </c>
    </row>
    <row r="116" spans="1:9" x14ac:dyDescent="0.25">
      <c r="A116" s="13">
        <f t="shared" si="6"/>
        <v>108</v>
      </c>
      <c r="B116" t="s">
        <v>353</v>
      </c>
      <c r="C116" s="44" t="s">
        <v>842</v>
      </c>
      <c r="D116" s="44">
        <v>44531</v>
      </c>
      <c r="E116" s="23">
        <f t="shared" si="9"/>
        <v>2.982107355864811E-2</v>
      </c>
      <c r="F116" s="43">
        <v>0</v>
      </c>
      <c r="G116" s="43">
        <v>0</v>
      </c>
      <c r="H116" s="43">
        <v>9686.9000000000015</v>
      </c>
      <c r="I116" s="23">
        <f t="shared" si="8"/>
        <v>0</v>
      </c>
    </row>
    <row r="117" spans="1:9" x14ac:dyDescent="0.25">
      <c r="A117" s="13">
        <f t="shared" si="6"/>
        <v>109</v>
      </c>
      <c r="B117" t="s">
        <v>506</v>
      </c>
      <c r="C117" s="44" t="s">
        <v>836</v>
      </c>
      <c r="D117" s="44">
        <v>44531</v>
      </c>
      <c r="E117" s="23">
        <f t="shared" si="9"/>
        <v>0.45626740947075212</v>
      </c>
      <c r="F117" s="43">
        <v>0</v>
      </c>
      <c r="G117" s="43">
        <v>954.62</v>
      </c>
      <c r="H117" s="43">
        <v>8964.2900000000009</v>
      </c>
      <c r="I117" s="23">
        <f t="shared" si="8"/>
        <v>0.10649142319135145</v>
      </c>
    </row>
    <row r="118" spans="1:9" x14ac:dyDescent="0.25">
      <c r="A118" s="13">
        <f t="shared" si="6"/>
        <v>110</v>
      </c>
      <c r="B118" t="s">
        <v>597</v>
      </c>
      <c r="C118" s="44" t="s">
        <v>842</v>
      </c>
      <c r="D118" s="44">
        <v>44531</v>
      </c>
      <c r="E118" s="23">
        <f t="shared" si="9"/>
        <v>2.982107355864811E-2</v>
      </c>
      <c r="F118" s="43">
        <v>0</v>
      </c>
      <c r="G118" s="43">
        <v>0</v>
      </c>
      <c r="H118" s="43">
        <v>8286.49</v>
      </c>
      <c r="I118" s="23">
        <f t="shared" si="8"/>
        <v>0</v>
      </c>
    </row>
    <row r="119" spans="1:9" x14ac:dyDescent="0.25">
      <c r="A119" s="13">
        <f t="shared" si="6"/>
        <v>111</v>
      </c>
      <c r="B119" t="s">
        <v>551</v>
      </c>
      <c r="C119" s="44" t="s">
        <v>860</v>
      </c>
      <c r="D119" s="44">
        <v>44105</v>
      </c>
      <c r="E119" s="23">
        <f t="shared" si="9"/>
        <v>0.43473792394655703</v>
      </c>
      <c r="F119" s="43">
        <v>0</v>
      </c>
      <c r="G119" s="43">
        <v>25876.23</v>
      </c>
      <c r="H119" s="43">
        <v>7002.52</v>
      </c>
      <c r="I119" s="23">
        <f t="shared" si="8"/>
        <v>3.6952739870789371</v>
      </c>
    </row>
    <row r="120" spans="1:9" x14ac:dyDescent="0.25">
      <c r="A120" s="13">
        <f t="shared" si="6"/>
        <v>112</v>
      </c>
      <c r="B120" t="s">
        <v>541</v>
      </c>
      <c r="C120" s="44" t="s">
        <v>869</v>
      </c>
      <c r="D120" s="44">
        <v>45627</v>
      </c>
      <c r="E120" s="23">
        <f t="shared" si="9"/>
        <v>0.2175226586102719</v>
      </c>
      <c r="F120" s="43">
        <v>284212</v>
      </c>
      <c r="G120" s="43">
        <v>1509.9</v>
      </c>
      <c r="H120" s="43">
        <v>6722.1099999999988</v>
      </c>
      <c r="I120" s="23">
        <f t="shared" si="8"/>
        <v>0.22461697294450705</v>
      </c>
    </row>
    <row r="121" spans="1:9" x14ac:dyDescent="0.25">
      <c r="A121" s="13">
        <f t="shared" si="6"/>
        <v>113</v>
      </c>
      <c r="B121" t="s">
        <v>423</v>
      </c>
      <c r="C121" s="44" t="s">
        <v>839</v>
      </c>
      <c r="D121" s="44">
        <v>44531</v>
      </c>
      <c r="E121" s="23">
        <f t="shared" si="9"/>
        <v>0.15643906655142611</v>
      </c>
      <c r="F121" s="43">
        <v>0</v>
      </c>
      <c r="G121" s="43">
        <v>138.07</v>
      </c>
      <c r="H121" s="43">
        <v>6703.9099999999989</v>
      </c>
      <c r="I121" s="23">
        <f t="shared" si="8"/>
        <v>2.0595443554582329E-2</v>
      </c>
    </row>
    <row r="122" spans="1:9" x14ac:dyDescent="0.25">
      <c r="A122" s="13">
        <f t="shared" si="6"/>
        <v>114</v>
      </c>
      <c r="B122" t="s">
        <v>540</v>
      </c>
      <c r="C122" s="44" t="s">
        <v>869</v>
      </c>
      <c r="D122" s="44">
        <v>44531</v>
      </c>
      <c r="E122" s="23">
        <f t="shared" si="9"/>
        <v>0.37113402061855671</v>
      </c>
      <c r="F122" s="43">
        <v>2872</v>
      </c>
      <c r="G122" s="43">
        <v>1017.51</v>
      </c>
      <c r="H122" s="43">
        <v>6011.4</v>
      </c>
      <c r="I122" s="23">
        <f t="shared" si="8"/>
        <v>0.16926339954087236</v>
      </c>
    </row>
    <row r="123" spans="1:9" x14ac:dyDescent="0.25">
      <c r="A123" s="13">
        <f t="shared" si="6"/>
        <v>115</v>
      </c>
      <c r="B123" t="s">
        <v>573</v>
      </c>
      <c r="C123" s="44" t="s">
        <v>842</v>
      </c>
      <c r="D123" s="44">
        <v>45992</v>
      </c>
      <c r="E123" s="23">
        <f t="shared" si="9"/>
        <v>1.2160518848804215E-2</v>
      </c>
      <c r="F123" s="43">
        <v>865666</v>
      </c>
      <c r="G123" s="43">
        <v>315.11</v>
      </c>
      <c r="H123" s="43">
        <v>5720.0499999999993</v>
      </c>
      <c r="I123" s="23">
        <f t="shared" si="8"/>
        <v>5.5088679294761418E-2</v>
      </c>
    </row>
    <row r="124" spans="1:9" x14ac:dyDescent="0.25">
      <c r="A124" s="13">
        <f t="shared" si="6"/>
        <v>116</v>
      </c>
      <c r="B124" t="s">
        <v>517</v>
      </c>
      <c r="C124" s="44" t="s">
        <v>848</v>
      </c>
      <c r="D124" s="44">
        <v>45444</v>
      </c>
      <c r="E124" s="23">
        <f t="shared" si="9"/>
        <v>0.1615623612960497</v>
      </c>
      <c r="F124" s="43">
        <v>0</v>
      </c>
      <c r="G124" s="43">
        <v>921.7</v>
      </c>
      <c r="H124" s="43">
        <v>5425.9000000000005</v>
      </c>
      <c r="I124" s="23">
        <f t="shared" si="8"/>
        <v>0.16987043624099227</v>
      </c>
    </row>
    <row r="125" spans="1:9" x14ac:dyDescent="0.25">
      <c r="A125" s="13">
        <f t="shared" si="6"/>
        <v>117</v>
      </c>
      <c r="B125" t="s">
        <v>579</v>
      </c>
      <c r="C125" s="44" t="s">
        <v>869</v>
      </c>
      <c r="D125" s="44">
        <v>45627</v>
      </c>
      <c r="E125" s="23">
        <f t="shared" si="9"/>
        <v>0.2175226586102719</v>
      </c>
      <c r="F125" s="43">
        <v>0</v>
      </c>
      <c r="G125" s="43">
        <v>562.41</v>
      </c>
      <c r="H125" s="43">
        <v>5210.3</v>
      </c>
      <c r="I125" s="23">
        <f t="shared" si="8"/>
        <v>0.10794196111548278</v>
      </c>
    </row>
    <row r="126" spans="1:9" x14ac:dyDescent="0.25">
      <c r="A126" s="13">
        <f t="shared" si="6"/>
        <v>118</v>
      </c>
      <c r="B126" t="s">
        <v>557</v>
      </c>
      <c r="C126" s="44" t="s">
        <v>870</v>
      </c>
      <c r="D126" s="44">
        <v>44531</v>
      </c>
      <c r="E126" s="39" t="s">
        <v>872</v>
      </c>
      <c r="F126" s="43">
        <v>0</v>
      </c>
      <c r="G126" s="43">
        <v>0</v>
      </c>
      <c r="H126" s="43">
        <v>4088.2000000000012</v>
      </c>
      <c r="I126" s="23">
        <f t="shared" si="8"/>
        <v>0</v>
      </c>
    </row>
    <row r="127" spans="1:9" x14ac:dyDescent="0.25">
      <c r="A127" s="13">
        <f t="shared" si="6"/>
        <v>119</v>
      </c>
      <c r="B127" t="s">
        <v>351</v>
      </c>
      <c r="C127" s="44" t="s">
        <v>843</v>
      </c>
      <c r="D127" s="44">
        <v>44531</v>
      </c>
      <c r="E127" s="23">
        <f>($C$597-C127)/(D127-C127)</f>
        <v>0.40632603406326034</v>
      </c>
      <c r="F127" s="43">
        <v>0</v>
      </c>
      <c r="G127" s="43">
        <v>0</v>
      </c>
      <c r="H127" s="43">
        <v>3886.7000000000044</v>
      </c>
      <c r="I127" s="23">
        <f t="shared" si="8"/>
        <v>0</v>
      </c>
    </row>
    <row r="128" spans="1:9" x14ac:dyDescent="0.25">
      <c r="A128" s="13">
        <f t="shared" si="6"/>
        <v>120</v>
      </c>
      <c r="B128" t="s">
        <v>307</v>
      </c>
      <c r="C128" s="44" t="s">
        <v>860</v>
      </c>
      <c r="D128" s="44" t="s">
        <v>815</v>
      </c>
      <c r="E128" s="51" t="s">
        <v>815</v>
      </c>
      <c r="F128" s="43">
        <v>10670</v>
      </c>
      <c r="G128" s="43">
        <v>-1232.2700000000002</v>
      </c>
      <c r="H128" s="43">
        <v>3504.7800000000007</v>
      </c>
      <c r="I128" s="23">
        <f t="shared" si="8"/>
        <v>-0.35159696186351214</v>
      </c>
    </row>
    <row r="129" spans="1:9" x14ac:dyDescent="0.25">
      <c r="A129" s="13">
        <f t="shared" si="6"/>
        <v>121</v>
      </c>
      <c r="B129" t="s">
        <v>337</v>
      </c>
      <c r="C129" s="44" t="s">
        <v>842</v>
      </c>
      <c r="D129" s="44" t="s">
        <v>815</v>
      </c>
      <c r="E129" s="51" t="s">
        <v>815</v>
      </c>
      <c r="F129" s="43">
        <v>0</v>
      </c>
      <c r="G129" s="43">
        <v>3452.98</v>
      </c>
      <c r="H129" s="43">
        <v>3452.98</v>
      </c>
      <c r="I129" s="23">
        <f t="shared" si="8"/>
        <v>1</v>
      </c>
    </row>
    <row r="130" spans="1:9" x14ac:dyDescent="0.25">
      <c r="A130" s="13">
        <f t="shared" si="6"/>
        <v>122</v>
      </c>
      <c r="B130" t="s">
        <v>366</v>
      </c>
      <c r="C130" s="44" t="s">
        <v>838</v>
      </c>
      <c r="D130" s="44">
        <v>44531</v>
      </c>
      <c r="E130" s="23">
        <f>($C$597-C130)/(D130-C130)</f>
        <v>0.52156862745098043</v>
      </c>
      <c r="F130" s="43">
        <v>0</v>
      </c>
      <c r="G130" s="43">
        <v>0</v>
      </c>
      <c r="H130" s="43">
        <v>3419.2700000000004</v>
      </c>
      <c r="I130" s="23">
        <f t="shared" si="8"/>
        <v>0</v>
      </c>
    </row>
    <row r="131" spans="1:9" x14ac:dyDescent="0.25">
      <c r="A131" s="13">
        <f t="shared" si="6"/>
        <v>123</v>
      </c>
      <c r="B131" t="s">
        <v>609</v>
      </c>
      <c r="C131" s="44" t="s">
        <v>860</v>
      </c>
      <c r="D131" s="44" t="s">
        <v>815</v>
      </c>
      <c r="E131" s="51" t="s">
        <v>815</v>
      </c>
      <c r="F131" s="43">
        <v>0</v>
      </c>
      <c r="G131" s="43">
        <v>0</v>
      </c>
      <c r="H131" s="43">
        <v>3354.58</v>
      </c>
      <c r="I131" s="23">
        <f t="shared" si="8"/>
        <v>0</v>
      </c>
    </row>
    <row r="132" spans="1:9" x14ac:dyDescent="0.25">
      <c r="A132" s="13">
        <f t="shared" si="6"/>
        <v>124</v>
      </c>
      <c r="B132" t="s">
        <v>130</v>
      </c>
      <c r="C132" s="44" t="s">
        <v>868</v>
      </c>
      <c r="D132" s="44">
        <v>44348</v>
      </c>
      <c r="E132" s="23">
        <f t="shared" ref="E132:E138" si="10">($C$597-C132)/(D132-C132)</f>
        <v>0.52600119545726243</v>
      </c>
      <c r="F132" s="43">
        <v>1895</v>
      </c>
      <c r="G132" s="43">
        <v>1418.32</v>
      </c>
      <c r="H132" s="43">
        <v>2586.92</v>
      </c>
      <c r="I132" s="23">
        <f t="shared" si="8"/>
        <v>0.5482658914848545</v>
      </c>
    </row>
    <row r="133" spans="1:9" x14ac:dyDescent="0.25">
      <c r="A133" s="13">
        <f t="shared" si="6"/>
        <v>125</v>
      </c>
      <c r="B133" t="s">
        <v>598</v>
      </c>
      <c r="C133" s="44" t="s">
        <v>838</v>
      </c>
      <c r="D133" s="44">
        <v>44531</v>
      </c>
      <c r="E133" s="23">
        <f t="shared" si="10"/>
        <v>0.52156862745098043</v>
      </c>
      <c r="F133" s="43">
        <v>0</v>
      </c>
      <c r="G133" s="43">
        <v>6.55</v>
      </c>
      <c r="H133" s="43">
        <v>2399.5100000000002</v>
      </c>
      <c r="I133" s="23">
        <f t="shared" si="8"/>
        <v>2.7297239853136678E-3</v>
      </c>
    </row>
    <row r="134" spans="1:9" x14ac:dyDescent="0.25">
      <c r="A134" s="13">
        <f t="shared" si="6"/>
        <v>126</v>
      </c>
      <c r="B134" t="s">
        <v>542</v>
      </c>
      <c r="C134" s="44" t="s">
        <v>869</v>
      </c>
      <c r="D134" s="44">
        <v>45627</v>
      </c>
      <c r="E134" s="23">
        <f t="shared" si="10"/>
        <v>0.2175226586102719</v>
      </c>
      <c r="F134" s="43">
        <v>0</v>
      </c>
      <c r="G134" s="43">
        <v>436.38</v>
      </c>
      <c r="H134" s="43">
        <v>1977.96</v>
      </c>
      <c r="I134" s="23">
        <f t="shared" si="8"/>
        <v>0.2206212461323788</v>
      </c>
    </row>
    <row r="135" spans="1:9" x14ac:dyDescent="0.25">
      <c r="A135" s="13">
        <f t="shared" si="6"/>
        <v>127</v>
      </c>
      <c r="B135" t="s">
        <v>726</v>
      </c>
      <c r="C135" s="44">
        <v>43040</v>
      </c>
      <c r="D135" s="44">
        <v>45992</v>
      </c>
      <c r="E135" s="23">
        <f t="shared" si="10"/>
        <v>0.17445799457994579</v>
      </c>
      <c r="F135" s="43">
        <v>0</v>
      </c>
      <c r="G135" s="43">
        <v>0</v>
      </c>
      <c r="H135" s="43">
        <v>1491.39</v>
      </c>
      <c r="I135" s="23">
        <f t="shared" si="8"/>
        <v>0</v>
      </c>
    </row>
    <row r="136" spans="1:9" x14ac:dyDescent="0.25">
      <c r="A136" s="13">
        <f t="shared" si="6"/>
        <v>128</v>
      </c>
      <c r="B136" t="s">
        <v>596</v>
      </c>
      <c r="C136" s="44" t="s">
        <v>856</v>
      </c>
      <c r="D136" s="44">
        <v>44348</v>
      </c>
      <c r="E136" s="23">
        <f t="shared" si="10"/>
        <v>-4.0682414698162729E-2</v>
      </c>
      <c r="F136" s="43">
        <v>0</v>
      </c>
      <c r="G136" s="43">
        <v>0</v>
      </c>
      <c r="H136" s="43">
        <v>1246.8399999999999</v>
      </c>
      <c r="I136" s="23">
        <f t="shared" si="8"/>
        <v>0</v>
      </c>
    </row>
    <row r="137" spans="1:9" x14ac:dyDescent="0.25">
      <c r="A137" s="13">
        <f t="shared" si="6"/>
        <v>129</v>
      </c>
      <c r="B137" t="s">
        <v>360</v>
      </c>
      <c r="C137" s="44" t="s">
        <v>842</v>
      </c>
      <c r="D137" s="44">
        <v>45627</v>
      </c>
      <c r="E137" s="23">
        <f t="shared" si="10"/>
        <v>1.4272121788772598E-2</v>
      </c>
      <c r="F137" s="43">
        <v>0</v>
      </c>
      <c r="G137" s="43">
        <v>948.46999999999991</v>
      </c>
      <c r="H137" s="43">
        <v>948.46999999999991</v>
      </c>
      <c r="I137" s="23">
        <f t="shared" si="8"/>
        <v>1</v>
      </c>
    </row>
    <row r="138" spans="1:9" x14ac:dyDescent="0.25">
      <c r="A138" s="13">
        <f t="shared" si="6"/>
        <v>130</v>
      </c>
      <c r="B138" t="s">
        <v>544</v>
      </c>
      <c r="C138" s="44" t="s">
        <v>856</v>
      </c>
      <c r="D138" s="44">
        <v>44348</v>
      </c>
      <c r="E138" s="23">
        <f t="shared" si="10"/>
        <v>-4.0682414698162729E-2</v>
      </c>
      <c r="F138" s="43">
        <v>0</v>
      </c>
      <c r="G138" s="43">
        <v>0</v>
      </c>
      <c r="H138" s="43">
        <v>715.82</v>
      </c>
      <c r="I138" s="23">
        <f t="shared" ref="I138:I148" si="11">G138/H138</f>
        <v>0</v>
      </c>
    </row>
    <row r="139" spans="1:9" x14ac:dyDescent="0.25">
      <c r="A139" s="13">
        <f t="shared" ref="A139:A202" si="12">A138+1</f>
        <v>131</v>
      </c>
      <c r="B139" t="s">
        <v>543</v>
      </c>
      <c r="C139" s="44" t="s">
        <v>832</v>
      </c>
      <c r="D139" s="44" t="s">
        <v>815</v>
      </c>
      <c r="E139" s="51" t="s">
        <v>815</v>
      </c>
      <c r="F139" s="43">
        <v>0</v>
      </c>
      <c r="G139" s="43">
        <v>601.88</v>
      </c>
      <c r="H139" s="43">
        <v>601.88</v>
      </c>
      <c r="I139" s="23">
        <f t="shared" si="11"/>
        <v>1</v>
      </c>
    </row>
    <row r="140" spans="1:9" x14ac:dyDescent="0.25">
      <c r="A140" s="13">
        <f t="shared" si="12"/>
        <v>132</v>
      </c>
      <c r="B140" t="s">
        <v>694</v>
      </c>
      <c r="C140" s="44" t="s">
        <v>860</v>
      </c>
      <c r="D140" s="44">
        <v>44105</v>
      </c>
      <c r="E140" s="23">
        <f t="shared" ref="E140:E147" si="13">($C$597-C140)/(D140-C140)</f>
        <v>0.43473792394655703</v>
      </c>
      <c r="F140" s="43">
        <v>0</v>
      </c>
      <c r="G140" s="43">
        <v>11.13</v>
      </c>
      <c r="H140" s="43">
        <v>429.96999999999997</v>
      </c>
      <c r="I140" s="23">
        <f t="shared" si="11"/>
        <v>2.588552689722539E-2</v>
      </c>
    </row>
    <row r="141" spans="1:9" x14ac:dyDescent="0.25">
      <c r="A141" s="13">
        <f t="shared" si="12"/>
        <v>133</v>
      </c>
      <c r="B141" t="s">
        <v>572</v>
      </c>
      <c r="C141" s="44" t="s">
        <v>826</v>
      </c>
      <c r="D141" s="44">
        <v>44105</v>
      </c>
      <c r="E141" s="23">
        <f t="shared" si="13"/>
        <v>-0.12704918032786885</v>
      </c>
      <c r="F141" s="43">
        <v>0</v>
      </c>
      <c r="G141" s="43">
        <v>0</v>
      </c>
      <c r="H141" s="43">
        <v>413.43999999999983</v>
      </c>
      <c r="I141" s="23">
        <f t="shared" si="11"/>
        <v>0</v>
      </c>
    </row>
    <row r="142" spans="1:9" x14ac:dyDescent="0.25">
      <c r="A142" s="13">
        <f t="shared" si="12"/>
        <v>134</v>
      </c>
      <c r="B142" t="s">
        <v>738</v>
      </c>
      <c r="C142" s="44" t="s">
        <v>879</v>
      </c>
      <c r="D142" s="44">
        <v>44105</v>
      </c>
      <c r="E142" s="23">
        <f t="shared" si="13"/>
        <v>0.6885617214043035</v>
      </c>
      <c r="F142" s="43">
        <v>0</v>
      </c>
      <c r="G142" s="43">
        <v>0</v>
      </c>
      <c r="H142" s="43">
        <v>347.15</v>
      </c>
      <c r="I142" s="23">
        <f t="shared" si="11"/>
        <v>0</v>
      </c>
    </row>
    <row r="143" spans="1:9" x14ac:dyDescent="0.25">
      <c r="A143" s="13">
        <f t="shared" si="12"/>
        <v>135</v>
      </c>
      <c r="B143" t="s">
        <v>336</v>
      </c>
      <c r="C143" s="44" t="s">
        <v>842</v>
      </c>
      <c r="D143" s="44">
        <v>44166</v>
      </c>
      <c r="E143" s="23">
        <f t="shared" si="13"/>
        <v>4.6801872074882997E-2</v>
      </c>
      <c r="F143" s="43">
        <v>0</v>
      </c>
      <c r="G143" s="43">
        <v>319.24</v>
      </c>
      <c r="H143" s="43">
        <v>319.24</v>
      </c>
      <c r="I143" s="23">
        <f t="shared" si="11"/>
        <v>1</v>
      </c>
    </row>
    <row r="144" spans="1:9" x14ac:dyDescent="0.25">
      <c r="A144" s="13">
        <f t="shared" si="12"/>
        <v>136</v>
      </c>
      <c r="B144" t="s">
        <v>617</v>
      </c>
      <c r="C144" s="44" t="s">
        <v>857</v>
      </c>
      <c r="D144" s="44">
        <v>44105</v>
      </c>
      <c r="E144" s="23">
        <f t="shared" si="13"/>
        <v>0.41798941798941797</v>
      </c>
      <c r="F144" s="43">
        <v>0</v>
      </c>
      <c r="G144" s="43">
        <v>0</v>
      </c>
      <c r="H144" s="43">
        <v>266.17</v>
      </c>
      <c r="I144" s="23">
        <f t="shared" si="11"/>
        <v>0</v>
      </c>
    </row>
    <row r="145" spans="1:9" x14ac:dyDescent="0.25">
      <c r="A145" s="13">
        <f t="shared" si="12"/>
        <v>137</v>
      </c>
      <c r="B145" t="s">
        <v>786</v>
      </c>
      <c r="C145" s="44" t="s">
        <v>841</v>
      </c>
      <c r="D145" s="44">
        <v>44348</v>
      </c>
      <c r="E145" s="23">
        <f t="shared" si="13"/>
        <v>6.8155111633372498E-2</v>
      </c>
      <c r="F145" s="43">
        <v>0</v>
      </c>
      <c r="G145" s="43">
        <v>136</v>
      </c>
      <c r="H145" s="43">
        <v>136</v>
      </c>
      <c r="I145" s="23">
        <f t="shared" si="11"/>
        <v>1</v>
      </c>
    </row>
    <row r="146" spans="1:9" x14ac:dyDescent="0.25">
      <c r="A146" s="13">
        <f t="shared" si="12"/>
        <v>138</v>
      </c>
      <c r="B146" t="s">
        <v>693</v>
      </c>
      <c r="C146" s="44" t="s">
        <v>842</v>
      </c>
      <c r="D146" s="44">
        <v>45444</v>
      </c>
      <c r="E146" s="23">
        <f t="shared" si="13"/>
        <v>1.5633142261594582E-2</v>
      </c>
      <c r="F146" s="43">
        <v>496195</v>
      </c>
      <c r="G146" s="43">
        <v>22.98</v>
      </c>
      <c r="H146" s="43">
        <v>56.839999999999989</v>
      </c>
      <c r="I146" s="23">
        <f t="shared" si="11"/>
        <v>0.40429275158339206</v>
      </c>
    </row>
    <row r="147" spans="1:9" x14ac:dyDescent="0.25">
      <c r="A147" s="13">
        <f t="shared" si="12"/>
        <v>139</v>
      </c>
      <c r="B147" t="s">
        <v>188</v>
      </c>
      <c r="C147" s="44" t="s">
        <v>842</v>
      </c>
      <c r="D147" s="44">
        <v>44166</v>
      </c>
      <c r="E147" s="23">
        <f t="shared" si="13"/>
        <v>4.6801872074882997E-2</v>
      </c>
      <c r="F147" s="43">
        <v>0</v>
      </c>
      <c r="G147" s="43">
        <v>36.010000000000005</v>
      </c>
      <c r="H147" s="43">
        <v>36.010000000000005</v>
      </c>
      <c r="I147" s="23">
        <f t="shared" si="11"/>
        <v>1</v>
      </c>
    </row>
    <row r="148" spans="1:9" x14ac:dyDescent="0.25">
      <c r="A148" s="13">
        <f t="shared" si="12"/>
        <v>140</v>
      </c>
      <c r="B148" t="s">
        <v>556</v>
      </c>
      <c r="C148" s="44" t="s">
        <v>870</v>
      </c>
      <c r="D148" s="44">
        <v>44531</v>
      </c>
      <c r="E148" s="39" t="s">
        <v>872</v>
      </c>
      <c r="F148" s="43">
        <v>0</v>
      </c>
      <c r="G148" s="43">
        <v>0</v>
      </c>
      <c r="H148" s="43">
        <v>0.08</v>
      </c>
      <c r="I148" s="23">
        <f t="shared" si="11"/>
        <v>0</v>
      </c>
    </row>
    <row r="149" spans="1:9" x14ac:dyDescent="0.25">
      <c r="A149" s="13">
        <f t="shared" si="12"/>
        <v>141</v>
      </c>
      <c r="B149" t="s">
        <v>119</v>
      </c>
      <c r="C149" s="44" t="s">
        <v>860</v>
      </c>
      <c r="D149" s="44" t="s">
        <v>815</v>
      </c>
      <c r="E149" s="51" t="s">
        <v>815</v>
      </c>
      <c r="F149" s="43">
        <v>-9.9999999997280042E-4</v>
      </c>
      <c r="G149" s="43">
        <v>-3.9999999927537999E-3</v>
      </c>
      <c r="H149" s="43">
        <v>0</v>
      </c>
      <c r="I149" s="24" t="s">
        <v>872</v>
      </c>
    </row>
    <row r="150" spans="1:9" x14ac:dyDescent="0.25">
      <c r="A150" s="13">
        <f t="shared" si="12"/>
        <v>142</v>
      </c>
      <c r="B150" t="s">
        <v>778</v>
      </c>
      <c r="C150" s="44" t="s">
        <v>815</v>
      </c>
      <c r="D150" s="44" t="s">
        <v>815</v>
      </c>
      <c r="E150" s="51" t="s">
        <v>815</v>
      </c>
      <c r="F150" s="43">
        <v>2014990.614000001</v>
      </c>
      <c r="G150" s="43">
        <v>1352902.2440000009</v>
      </c>
      <c r="H150" s="43">
        <v>0</v>
      </c>
      <c r="I150" s="24" t="s">
        <v>872</v>
      </c>
    </row>
    <row r="151" spans="1:9" x14ac:dyDescent="0.25">
      <c r="A151" s="13">
        <f t="shared" si="12"/>
        <v>143</v>
      </c>
      <c r="B151" t="s">
        <v>401</v>
      </c>
      <c r="C151" s="44" t="s">
        <v>830</v>
      </c>
      <c r="D151" s="44">
        <v>44105</v>
      </c>
      <c r="E151" s="23">
        <f>($C$597-C151)/(D151-C151)</f>
        <v>0.4981751824817518</v>
      </c>
      <c r="F151" s="43">
        <v>0</v>
      </c>
      <c r="G151" s="43">
        <v>0</v>
      </c>
      <c r="H151" s="43">
        <v>0</v>
      </c>
      <c r="I151" s="24" t="s">
        <v>872</v>
      </c>
    </row>
    <row r="152" spans="1:9" x14ac:dyDescent="0.25">
      <c r="A152" s="13">
        <f t="shared" si="12"/>
        <v>144</v>
      </c>
      <c r="B152" t="s">
        <v>735</v>
      </c>
      <c r="C152" s="44" t="s">
        <v>851</v>
      </c>
      <c r="D152" s="44">
        <v>44105</v>
      </c>
      <c r="E152" s="23">
        <f>($C$597-C152)/(D152-C152)</f>
        <v>-0.80327868852459017</v>
      </c>
      <c r="F152" s="43">
        <v>0</v>
      </c>
      <c r="G152" s="43">
        <v>0</v>
      </c>
      <c r="H152" s="43">
        <v>-4.3853809472693683E-15</v>
      </c>
      <c r="I152" s="23">
        <f t="shared" ref="I152:I157" si="14">G152/H152</f>
        <v>0</v>
      </c>
    </row>
    <row r="153" spans="1:9" x14ac:dyDescent="0.25">
      <c r="A153" s="13">
        <f t="shared" si="12"/>
        <v>145</v>
      </c>
      <c r="B153" t="s">
        <v>671</v>
      </c>
      <c r="C153" s="44" t="s">
        <v>870</v>
      </c>
      <c r="D153" s="44">
        <v>44348</v>
      </c>
      <c r="E153" s="39" t="s">
        <v>872</v>
      </c>
      <c r="F153" s="43">
        <v>0</v>
      </c>
      <c r="G153" s="43">
        <v>0</v>
      </c>
      <c r="H153" s="43">
        <v>-27.89</v>
      </c>
      <c r="I153" s="23">
        <f t="shared" si="14"/>
        <v>0</v>
      </c>
    </row>
    <row r="154" spans="1:9" x14ac:dyDescent="0.25">
      <c r="A154" s="13">
        <f t="shared" si="12"/>
        <v>146</v>
      </c>
      <c r="B154" t="s">
        <v>690</v>
      </c>
      <c r="C154" s="44" t="s">
        <v>840</v>
      </c>
      <c r="D154" s="44" t="s">
        <v>815</v>
      </c>
      <c r="E154" s="51" t="s">
        <v>815</v>
      </c>
      <c r="F154" s="43">
        <v>0</v>
      </c>
      <c r="G154" s="43">
        <v>870.44</v>
      </c>
      <c r="H154" s="43">
        <v>-2711.6700000000005</v>
      </c>
      <c r="I154" s="23">
        <f t="shared" si="14"/>
        <v>-0.32099776152702941</v>
      </c>
    </row>
    <row r="155" spans="1:9" x14ac:dyDescent="0.25">
      <c r="A155" s="13">
        <f t="shared" si="12"/>
        <v>147</v>
      </c>
      <c r="B155" t="s">
        <v>273</v>
      </c>
      <c r="C155" s="44" t="s">
        <v>855</v>
      </c>
      <c r="D155" s="44">
        <v>44531</v>
      </c>
      <c r="E155" s="23">
        <f>($C$597-C155)/(D155-C155)</f>
        <v>0.39529120198265177</v>
      </c>
      <c r="F155" s="43">
        <v>0</v>
      </c>
      <c r="G155" s="43">
        <v>2189.1500000000005</v>
      </c>
      <c r="H155" s="43">
        <v>-3712.5100000000116</v>
      </c>
      <c r="I155" s="23">
        <f t="shared" si="14"/>
        <v>-0.58966844533751928</v>
      </c>
    </row>
    <row r="156" spans="1:9" x14ac:dyDescent="0.25">
      <c r="A156" s="13">
        <f t="shared" si="12"/>
        <v>148</v>
      </c>
      <c r="B156" t="s">
        <v>672</v>
      </c>
      <c r="C156" s="44" t="s">
        <v>843</v>
      </c>
      <c r="D156" s="44">
        <v>44166</v>
      </c>
      <c r="E156" s="23">
        <f>($C$597-C156)/(D156-C156)</f>
        <v>0.5222830336200156</v>
      </c>
      <c r="F156" s="43">
        <v>0</v>
      </c>
      <c r="G156" s="43">
        <v>0</v>
      </c>
      <c r="H156" s="43">
        <v>-61936.850000000006</v>
      </c>
      <c r="I156" s="23">
        <f t="shared" si="14"/>
        <v>0</v>
      </c>
    </row>
    <row r="157" spans="1:9" x14ac:dyDescent="0.25">
      <c r="A157" s="13">
        <f t="shared" si="12"/>
        <v>149</v>
      </c>
      <c r="B157" s="20" t="s">
        <v>759</v>
      </c>
      <c r="C157" s="44" t="s">
        <v>859</v>
      </c>
      <c r="D157" s="44">
        <v>44531</v>
      </c>
      <c r="E157" s="23">
        <f>($C$597-C157)/(D157-C157)</f>
        <v>0.38344914718888184</v>
      </c>
      <c r="F157" s="43">
        <v>0</v>
      </c>
      <c r="G157" s="43">
        <v>16935.77</v>
      </c>
      <c r="H157" s="75">
        <v>-105774.34999999999</v>
      </c>
      <c r="I157" s="23">
        <f t="shared" si="14"/>
        <v>-0.16011225783944785</v>
      </c>
    </row>
    <row r="158" spans="1:9" x14ac:dyDescent="0.25">
      <c r="A158" s="13">
        <f t="shared" si="12"/>
        <v>150</v>
      </c>
      <c r="B158" s="12" t="s">
        <v>871</v>
      </c>
      <c r="C158" s="12" t="s">
        <v>873</v>
      </c>
      <c r="D158" s="12" t="s">
        <v>873</v>
      </c>
      <c r="E158" s="48" t="s">
        <v>873</v>
      </c>
      <c r="F158" s="54">
        <v>16496660.500000002</v>
      </c>
      <c r="G158" s="54">
        <v>8429267.7860000003</v>
      </c>
      <c r="H158" s="54">
        <v>0</v>
      </c>
      <c r="I158" s="48" t="s">
        <v>873</v>
      </c>
    </row>
    <row r="159" spans="1:9" ht="17.25" customHeight="1" x14ac:dyDescent="0.25">
      <c r="A159" s="13">
        <f t="shared" si="12"/>
        <v>151</v>
      </c>
      <c r="B159" s="1" t="s">
        <v>795</v>
      </c>
      <c r="C159" s="31"/>
      <c r="D159" s="18"/>
      <c r="E159" s="25"/>
      <c r="F159" s="76">
        <f>SUM(F10:F158)</f>
        <v>63942917.834000006</v>
      </c>
      <c r="G159" s="76">
        <f t="shared" ref="G159:H159" si="15">SUM(G10:G158)</f>
        <v>59624009.972999983</v>
      </c>
      <c r="H159" s="76">
        <f t="shared" si="15"/>
        <v>70375224.930999979</v>
      </c>
      <c r="I159" s="50">
        <f>G159/H159</f>
        <v>0.84723011587471131</v>
      </c>
    </row>
    <row r="160" spans="1:9" ht="17.25" customHeight="1" x14ac:dyDescent="0.25">
      <c r="A160" s="13">
        <f t="shared" si="12"/>
        <v>152</v>
      </c>
      <c r="B160" s="1" t="s">
        <v>802</v>
      </c>
      <c r="C160" s="32"/>
      <c r="D160" s="15"/>
      <c r="E160" s="25"/>
      <c r="F160" s="77"/>
      <c r="G160" s="77"/>
      <c r="H160" s="77"/>
      <c r="I160" s="25"/>
    </row>
    <row r="161" spans="1:9" x14ac:dyDescent="0.25">
      <c r="A161" s="13">
        <f t="shared" si="12"/>
        <v>153</v>
      </c>
      <c r="B161" t="s">
        <v>80</v>
      </c>
      <c r="C161" s="44">
        <v>42614</v>
      </c>
      <c r="D161" s="44">
        <v>43800</v>
      </c>
      <c r="E161" s="23">
        <f>($C$597-C161)/(D161-C161)</f>
        <v>0.79342327150084313</v>
      </c>
      <c r="F161" s="43">
        <v>412548.78000000026</v>
      </c>
      <c r="G161" s="43">
        <v>412548.78000000026</v>
      </c>
      <c r="H161" s="78">
        <v>4699750.1799999913</v>
      </c>
      <c r="I161" s="23">
        <f t="shared" ref="I161:I192" si="16">G161/H161</f>
        <v>8.7781002010621986E-2</v>
      </c>
    </row>
    <row r="162" spans="1:9" x14ac:dyDescent="0.25">
      <c r="A162" s="13">
        <f t="shared" si="12"/>
        <v>154</v>
      </c>
      <c r="B162" t="s">
        <v>341</v>
      </c>
      <c r="C162" s="44" t="s">
        <v>815</v>
      </c>
      <c r="D162" s="44" t="s">
        <v>815</v>
      </c>
      <c r="E162" s="51" t="s">
        <v>815</v>
      </c>
      <c r="F162" s="43">
        <v>2909.9280000000003</v>
      </c>
      <c r="G162" s="43">
        <v>2909.9280000000003</v>
      </c>
      <c r="H162" s="78">
        <v>3544452.0399999968</v>
      </c>
      <c r="I162" s="23">
        <f t="shared" si="16"/>
        <v>8.2098106199795075E-4</v>
      </c>
    </row>
    <row r="163" spans="1:9" x14ac:dyDescent="0.25">
      <c r="A163" s="13">
        <f t="shared" si="12"/>
        <v>155</v>
      </c>
      <c r="B163" t="s">
        <v>47</v>
      </c>
      <c r="C163" s="44">
        <v>43101</v>
      </c>
      <c r="D163" s="44">
        <v>43252</v>
      </c>
      <c r="E163" s="23">
        <f>($C$597-C163)/(D163-C163)</f>
        <v>3.0066225165562912</v>
      </c>
      <c r="F163" s="43">
        <v>1516064.9000000008</v>
      </c>
      <c r="G163" s="43">
        <v>1516064.9000000008</v>
      </c>
      <c r="H163" s="78">
        <v>3200981.7000000011</v>
      </c>
      <c r="I163" s="23">
        <f t="shared" si="16"/>
        <v>0.47362498198599523</v>
      </c>
    </row>
    <row r="164" spans="1:9" x14ac:dyDescent="0.25">
      <c r="A164" s="13">
        <f t="shared" si="12"/>
        <v>156</v>
      </c>
      <c r="B164" t="s">
        <v>121</v>
      </c>
      <c r="C164" s="44">
        <v>43221</v>
      </c>
      <c r="D164" s="44">
        <v>43800</v>
      </c>
      <c r="E164" s="23">
        <f>($C$597-C164)/(D164-C164)</f>
        <v>0.57685664939550951</v>
      </c>
      <c r="F164" s="43">
        <v>912507.88500000001</v>
      </c>
      <c r="G164" s="43">
        <v>912507.88500000001</v>
      </c>
      <c r="H164" s="78">
        <v>1720491.71</v>
      </c>
      <c r="I164" s="23">
        <f t="shared" si="16"/>
        <v>0.53037621727337469</v>
      </c>
    </row>
    <row r="165" spans="1:9" x14ac:dyDescent="0.25">
      <c r="A165" s="13">
        <f t="shared" si="12"/>
        <v>157</v>
      </c>
      <c r="B165" t="s">
        <v>422</v>
      </c>
      <c r="C165" s="44">
        <v>42430</v>
      </c>
      <c r="D165" s="44">
        <v>43800</v>
      </c>
      <c r="E165" s="23">
        <f>($C$597-C165)/(D165-C165)</f>
        <v>0.82116788321167888</v>
      </c>
      <c r="F165" s="43">
        <v>0</v>
      </c>
      <c r="G165" s="43">
        <v>0</v>
      </c>
      <c r="H165" s="78">
        <v>1410538.9149999986</v>
      </c>
      <c r="I165" s="23">
        <f t="shared" si="16"/>
        <v>0</v>
      </c>
    </row>
    <row r="166" spans="1:9" x14ac:dyDescent="0.25">
      <c r="A166" s="13">
        <f t="shared" si="12"/>
        <v>158</v>
      </c>
      <c r="B166" t="s">
        <v>50</v>
      </c>
      <c r="C166" s="44" t="s">
        <v>815</v>
      </c>
      <c r="D166" s="44" t="s">
        <v>815</v>
      </c>
      <c r="E166" s="51" t="s">
        <v>815</v>
      </c>
      <c r="F166" s="43">
        <v>211845.15599999999</v>
      </c>
      <c r="G166" s="43">
        <v>211845.15599999999</v>
      </c>
      <c r="H166" s="78">
        <v>1047556.9800000002</v>
      </c>
      <c r="I166" s="23">
        <f t="shared" si="16"/>
        <v>0.2022278119897592</v>
      </c>
    </row>
    <row r="167" spans="1:9" x14ac:dyDescent="0.25">
      <c r="A167" s="13">
        <f t="shared" si="12"/>
        <v>159</v>
      </c>
      <c r="B167" t="s">
        <v>166</v>
      </c>
      <c r="C167" s="44">
        <v>43405</v>
      </c>
      <c r="D167" s="44">
        <v>43617</v>
      </c>
      <c r="E167" s="23">
        <f t="shared" ref="E167:E174" si="17">($C$597-C167)/(D167-C167)</f>
        <v>0.70754716981132071</v>
      </c>
      <c r="F167" s="43">
        <v>3953651.8130000001</v>
      </c>
      <c r="G167" s="43">
        <v>3953651.8130000001</v>
      </c>
      <c r="H167" s="78">
        <v>970311.98000000033</v>
      </c>
      <c r="I167" s="23">
        <f t="shared" si="16"/>
        <v>4.0746191889746619</v>
      </c>
    </row>
    <row r="168" spans="1:9" x14ac:dyDescent="0.25">
      <c r="A168" s="13">
        <f t="shared" si="12"/>
        <v>160</v>
      </c>
      <c r="B168" t="s">
        <v>82</v>
      </c>
      <c r="C168" s="44">
        <v>42614</v>
      </c>
      <c r="D168" s="44">
        <v>43252</v>
      </c>
      <c r="E168" s="23">
        <f t="shared" si="17"/>
        <v>1.474921630094044</v>
      </c>
      <c r="F168" s="43">
        <v>3017697.0260000001</v>
      </c>
      <c r="G168" s="43">
        <v>3017697.0260000001</v>
      </c>
      <c r="H168" s="78">
        <v>965094.09999999625</v>
      </c>
      <c r="I168" s="23">
        <f t="shared" si="16"/>
        <v>3.1268422695776628</v>
      </c>
    </row>
    <row r="169" spans="1:9" x14ac:dyDescent="0.25">
      <c r="A169" s="13">
        <f t="shared" si="12"/>
        <v>161</v>
      </c>
      <c r="B169" t="s">
        <v>179</v>
      </c>
      <c r="C169" s="44">
        <v>42979</v>
      </c>
      <c r="D169" s="44">
        <v>43282</v>
      </c>
      <c r="E169" s="23">
        <f t="shared" si="17"/>
        <v>1.9009900990099009</v>
      </c>
      <c r="F169" s="43">
        <v>2492798.4440000006</v>
      </c>
      <c r="G169" s="43">
        <v>2492798.4440000006</v>
      </c>
      <c r="H169" s="78">
        <v>954197.10000000021</v>
      </c>
      <c r="I169" s="23">
        <f t="shared" si="16"/>
        <v>2.6124565291594366</v>
      </c>
    </row>
    <row r="170" spans="1:9" x14ac:dyDescent="0.25">
      <c r="A170" s="13">
        <f t="shared" si="12"/>
        <v>162</v>
      </c>
      <c r="B170" t="s">
        <v>165</v>
      </c>
      <c r="C170" s="44">
        <v>43313</v>
      </c>
      <c r="D170" s="44">
        <v>43617</v>
      </c>
      <c r="E170" s="23">
        <f t="shared" si="17"/>
        <v>0.79605263157894735</v>
      </c>
      <c r="F170" s="43">
        <v>1620588.74</v>
      </c>
      <c r="G170" s="43">
        <v>1620588.74</v>
      </c>
      <c r="H170" s="78">
        <v>780937.55000000016</v>
      </c>
      <c r="I170" s="23">
        <f t="shared" si="16"/>
        <v>2.0751835277993735</v>
      </c>
    </row>
    <row r="171" spans="1:9" x14ac:dyDescent="0.25">
      <c r="A171" s="13">
        <f t="shared" si="12"/>
        <v>163</v>
      </c>
      <c r="B171" t="s">
        <v>253</v>
      </c>
      <c r="C171" s="44">
        <v>42917</v>
      </c>
      <c r="D171" s="44">
        <v>46539</v>
      </c>
      <c r="E171" s="23">
        <f t="shared" si="17"/>
        <v>0.17614577581446714</v>
      </c>
      <c r="F171" s="43">
        <v>0</v>
      </c>
      <c r="G171" s="43">
        <v>0</v>
      </c>
      <c r="H171" s="78">
        <v>713469.72</v>
      </c>
      <c r="I171" s="23">
        <f t="shared" si="16"/>
        <v>0</v>
      </c>
    </row>
    <row r="172" spans="1:9" x14ac:dyDescent="0.25">
      <c r="A172" s="13">
        <f t="shared" si="12"/>
        <v>164</v>
      </c>
      <c r="B172" t="s">
        <v>111</v>
      </c>
      <c r="C172" s="44">
        <v>43101</v>
      </c>
      <c r="D172" s="44">
        <v>43922</v>
      </c>
      <c r="E172" s="23">
        <f t="shared" si="17"/>
        <v>0.55298416565164432</v>
      </c>
      <c r="F172" s="43">
        <v>2224954.5589999999</v>
      </c>
      <c r="G172" s="43">
        <v>2224954.5589999999</v>
      </c>
      <c r="H172" s="78">
        <v>702942.19000000018</v>
      </c>
      <c r="I172" s="23">
        <f t="shared" si="16"/>
        <v>3.1652027587076534</v>
      </c>
    </row>
    <row r="173" spans="1:9" x14ac:dyDescent="0.25">
      <c r="A173" s="13">
        <f t="shared" si="12"/>
        <v>165</v>
      </c>
      <c r="B173" t="s">
        <v>640</v>
      </c>
      <c r="C173" s="44">
        <v>43313</v>
      </c>
      <c r="D173" s="44">
        <v>43525</v>
      </c>
      <c r="E173" s="23">
        <f t="shared" si="17"/>
        <v>1.1415094339622642</v>
      </c>
      <c r="F173" s="43">
        <v>0</v>
      </c>
      <c r="G173" s="43">
        <v>0</v>
      </c>
      <c r="H173" s="78">
        <v>606466.59000000008</v>
      </c>
      <c r="I173" s="23">
        <f t="shared" si="16"/>
        <v>0</v>
      </c>
    </row>
    <row r="174" spans="1:9" x14ac:dyDescent="0.25">
      <c r="A174" s="13">
        <f t="shared" si="12"/>
        <v>166</v>
      </c>
      <c r="B174" t="s">
        <v>32</v>
      </c>
      <c r="C174" s="44">
        <v>43101</v>
      </c>
      <c r="D174" s="44">
        <v>43891</v>
      </c>
      <c r="E174" s="23">
        <f t="shared" si="17"/>
        <v>0.57468354430379742</v>
      </c>
      <c r="F174" s="43">
        <v>0</v>
      </c>
      <c r="G174" s="43">
        <v>0</v>
      </c>
      <c r="H174" s="78">
        <v>568923.73999999987</v>
      </c>
      <c r="I174" s="23">
        <f t="shared" si="16"/>
        <v>0</v>
      </c>
    </row>
    <row r="175" spans="1:9" x14ac:dyDescent="0.25">
      <c r="A175" s="13">
        <f t="shared" si="12"/>
        <v>167</v>
      </c>
      <c r="B175" t="s">
        <v>159</v>
      </c>
      <c r="C175" s="44">
        <v>43160</v>
      </c>
      <c r="D175" s="44" t="s">
        <v>815</v>
      </c>
      <c r="E175" s="51" t="s">
        <v>815</v>
      </c>
      <c r="F175" s="43">
        <v>39365.307000000001</v>
      </c>
      <c r="G175" s="43">
        <v>39365.307000000001</v>
      </c>
      <c r="H175" s="78">
        <v>537143.60000000033</v>
      </c>
      <c r="I175" s="23">
        <f t="shared" si="16"/>
        <v>7.3286374444375732E-2</v>
      </c>
    </row>
    <row r="176" spans="1:9" x14ac:dyDescent="0.25">
      <c r="A176" s="13">
        <f t="shared" si="12"/>
        <v>168</v>
      </c>
      <c r="B176" t="s">
        <v>51</v>
      </c>
      <c r="C176" s="44" t="s">
        <v>815</v>
      </c>
      <c r="D176" s="44" t="s">
        <v>815</v>
      </c>
      <c r="E176" s="51" t="s">
        <v>815</v>
      </c>
      <c r="F176" s="43">
        <v>-2061352.7770000002</v>
      </c>
      <c r="G176" s="43">
        <v>-2061352.7770000002</v>
      </c>
      <c r="H176" s="78">
        <v>478028.15000000043</v>
      </c>
      <c r="I176" s="23">
        <f t="shared" si="16"/>
        <v>-4.3121995577038685</v>
      </c>
    </row>
    <row r="177" spans="1:9" x14ac:dyDescent="0.25">
      <c r="A177" s="13">
        <f t="shared" si="12"/>
        <v>169</v>
      </c>
      <c r="B177" t="s">
        <v>174</v>
      </c>
      <c r="C177" s="44">
        <v>43405</v>
      </c>
      <c r="D177" s="44">
        <v>43525</v>
      </c>
      <c r="E177" s="23">
        <f>($C$597-C177)/(D177-C177)</f>
        <v>1.25</v>
      </c>
      <c r="F177" s="43">
        <v>365000</v>
      </c>
      <c r="G177" s="43">
        <v>365000</v>
      </c>
      <c r="H177" s="78">
        <v>386770.54999999987</v>
      </c>
      <c r="I177" s="23">
        <f t="shared" si="16"/>
        <v>0.94371197600230972</v>
      </c>
    </row>
    <row r="178" spans="1:9" x14ac:dyDescent="0.25">
      <c r="A178" s="13">
        <f t="shared" si="12"/>
        <v>170</v>
      </c>
      <c r="B178" t="s">
        <v>648</v>
      </c>
      <c r="C178" s="44">
        <v>43282</v>
      </c>
      <c r="D178" s="44">
        <v>43678</v>
      </c>
      <c r="E178" s="23">
        <f>($C$597-C178)/(D178-C178)</f>
        <v>0.68939393939393945</v>
      </c>
      <c r="F178" s="43">
        <v>0</v>
      </c>
      <c r="G178" s="43">
        <v>0</v>
      </c>
      <c r="H178" s="78">
        <v>364682.72</v>
      </c>
      <c r="I178" s="23">
        <f t="shared" si="16"/>
        <v>0</v>
      </c>
    </row>
    <row r="179" spans="1:9" x14ac:dyDescent="0.25">
      <c r="A179" s="13">
        <f t="shared" si="12"/>
        <v>171</v>
      </c>
      <c r="B179" t="s">
        <v>48</v>
      </c>
      <c r="C179" s="44">
        <v>43040</v>
      </c>
      <c r="D179" s="44">
        <v>43221</v>
      </c>
      <c r="E179" s="23">
        <f>($C$597-C179)/(D179-C179)</f>
        <v>2.8453038674033149</v>
      </c>
      <c r="F179" s="43">
        <v>223824.75200000001</v>
      </c>
      <c r="G179" s="43">
        <v>223824.75200000001</v>
      </c>
      <c r="H179" s="78">
        <v>361991.39000000007</v>
      </c>
      <c r="I179" s="23">
        <f t="shared" si="16"/>
        <v>0.61831512622441087</v>
      </c>
    </row>
    <row r="180" spans="1:9" x14ac:dyDescent="0.25">
      <c r="A180" s="13">
        <f t="shared" si="12"/>
        <v>172</v>
      </c>
      <c r="B180" t="s">
        <v>426</v>
      </c>
      <c r="C180" s="44">
        <v>43435</v>
      </c>
      <c r="D180" s="44">
        <v>43586</v>
      </c>
      <c r="E180" s="23">
        <f>($C$597-C180)/(D180-C180)</f>
        <v>0.79470198675496684</v>
      </c>
      <c r="F180" s="43">
        <v>472336.66499999998</v>
      </c>
      <c r="G180" s="43">
        <v>472336.66499999998</v>
      </c>
      <c r="H180" s="78">
        <v>329087.40000000014</v>
      </c>
      <c r="I180" s="23">
        <f t="shared" si="16"/>
        <v>1.4352924633395256</v>
      </c>
    </row>
    <row r="181" spans="1:9" x14ac:dyDescent="0.25">
      <c r="A181" s="13">
        <f t="shared" si="12"/>
        <v>173</v>
      </c>
      <c r="B181" t="s">
        <v>334</v>
      </c>
      <c r="C181" s="44">
        <v>43191</v>
      </c>
      <c r="D181" s="44">
        <v>43525</v>
      </c>
      <c r="E181" s="23">
        <f>($C$597-C181)/(D181-C181)</f>
        <v>1.0898203592814371</v>
      </c>
      <c r="F181" s="43">
        <v>0</v>
      </c>
      <c r="G181" s="43">
        <v>0</v>
      </c>
      <c r="H181" s="78">
        <v>295897.46000000008</v>
      </c>
      <c r="I181" s="23">
        <f t="shared" si="16"/>
        <v>0</v>
      </c>
    </row>
    <row r="182" spans="1:9" x14ac:dyDescent="0.25">
      <c r="A182" s="13">
        <f t="shared" si="12"/>
        <v>174</v>
      </c>
      <c r="B182" t="s">
        <v>171</v>
      </c>
      <c r="C182" s="44">
        <v>43344</v>
      </c>
      <c r="D182" s="44" t="s">
        <v>815</v>
      </c>
      <c r="E182" s="51" t="s">
        <v>815</v>
      </c>
      <c r="F182" s="43">
        <v>0</v>
      </c>
      <c r="G182" s="43">
        <v>0</v>
      </c>
      <c r="H182" s="78">
        <v>249130.06</v>
      </c>
      <c r="I182" s="23">
        <f t="shared" si="16"/>
        <v>0</v>
      </c>
    </row>
    <row r="183" spans="1:9" x14ac:dyDescent="0.25">
      <c r="A183" s="13">
        <f t="shared" si="12"/>
        <v>175</v>
      </c>
      <c r="B183" t="s">
        <v>115</v>
      </c>
      <c r="C183" s="44">
        <v>43101</v>
      </c>
      <c r="D183" s="44">
        <v>43862</v>
      </c>
      <c r="E183" s="23">
        <f>($C$597-C183)/(D183-C183)</f>
        <v>0.59658344283837061</v>
      </c>
      <c r="F183" s="43">
        <v>0</v>
      </c>
      <c r="G183" s="43">
        <v>0</v>
      </c>
      <c r="H183" s="78">
        <v>244490.72000000003</v>
      </c>
      <c r="I183" s="23">
        <f t="shared" si="16"/>
        <v>0</v>
      </c>
    </row>
    <row r="184" spans="1:9" x14ac:dyDescent="0.25">
      <c r="A184" s="13">
        <f t="shared" si="12"/>
        <v>176</v>
      </c>
      <c r="B184" t="s">
        <v>46</v>
      </c>
      <c r="C184" s="44">
        <v>43132</v>
      </c>
      <c r="D184" s="44" t="s">
        <v>815</v>
      </c>
      <c r="E184" s="51" t="s">
        <v>815</v>
      </c>
      <c r="F184" s="43">
        <v>25934</v>
      </c>
      <c r="G184" s="43">
        <v>25934</v>
      </c>
      <c r="H184" s="78">
        <v>244025.15999999974</v>
      </c>
      <c r="I184" s="23">
        <f t="shared" si="16"/>
        <v>0.10627592662986074</v>
      </c>
    </row>
    <row r="185" spans="1:9" x14ac:dyDescent="0.25">
      <c r="A185" s="13">
        <f t="shared" si="12"/>
        <v>177</v>
      </c>
      <c r="B185" t="s">
        <v>49</v>
      </c>
      <c r="C185" s="44" t="s">
        <v>815</v>
      </c>
      <c r="D185" s="44" t="s">
        <v>815</v>
      </c>
      <c r="E185" s="51" t="s">
        <v>815</v>
      </c>
      <c r="F185" s="43">
        <v>-77272.576000000001</v>
      </c>
      <c r="G185" s="43">
        <v>-77272.576000000001</v>
      </c>
      <c r="H185" s="78">
        <v>236585.27000000002</v>
      </c>
      <c r="I185" s="23">
        <f t="shared" si="16"/>
        <v>-0.32661617521665653</v>
      </c>
    </row>
    <row r="186" spans="1:9" x14ac:dyDescent="0.25">
      <c r="A186" s="13">
        <f t="shared" si="12"/>
        <v>178</v>
      </c>
      <c r="B186" t="s">
        <v>45</v>
      </c>
      <c r="C186" s="44">
        <v>42917</v>
      </c>
      <c r="D186" s="44">
        <v>43070</v>
      </c>
      <c r="E186" s="23">
        <f>($C$597-C186)/(D186-C186)</f>
        <v>4.1699346405228761</v>
      </c>
      <c r="F186" s="43">
        <v>-27600.342000000237</v>
      </c>
      <c r="G186" s="43">
        <v>-27600.342000000237</v>
      </c>
      <c r="H186" s="78">
        <v>236415.85000000006</v>
      </c>
      <c r="I186" s="23">
        <f t="shared" si="16"/>
        <v>-0.11674488829746495</v>
      </c>
    </row>
    <row r="187" spans="1:9" x14ac:dyDescent="0.25">
      <c r="A187" s="13">
        <f t="shared" si="12"/>
        <v>179</v>
      </c>
      <c r="B187" t="s">
        <v>117</v>
      </c>
      <c r="C187" s="44">
        <v>43160</v>
      </c>
      <c r="D187" s="44">
        <v>43647</v>
      </c>
      <c r="E187" s="23">
        <f>($C$597-C187)/(D187-C187)</f>
        <v>0.81108829568788499</v>
      </c>
      <c r="F187" s="43">
        <v>0</v>
      </c>
      <c r="G187" s="43">
        <v>0</v>
      </c>
      <c r="H187" s="78">
        <v>221080.47999999992</v>
      </c>
      <c r="I187" s="23">
        <f t="shared" si="16"/>
        <v>0</v>
      </c>
    </row>
    <row r="188" spans="1:9" x14ac:dyDescent="0.25">
      <c r="A188" s="13">
        <f t="shared" si="12"/>
        <v>180</v>
      </c>
      <c r="B188" t="s">
        <v>177</v>
      </c>
      <c r="C188" s="44">
        <v>43344</v>
      </c>
      <c r="D188" s="44" t="s">
        <v>815</v>
      </c>
      <c r="E188" s="51" t="s">
        <v>815</v>
      </c>
      <c r="F188" s="43">
        <v>0</v>
      </c>
      <c r="G188" s="43">
        <v>0</v>
      </c>
      <c r="H188" s="78">
        <v>209978.31000000006</v>
      </c>
      <c r="I188" s="23">
        <f t="shared" si="16"/>
        <v>0</v>
      </c>
    </row>
    <row r="189" spans="1:9" x14ac:dyDescent="0.25">
      <c r="A189" s="13">
        <f t="shared" si="12"/>
        <v>181</v>
      </c>
      <c r="B189" t="s">
        <v>214</v>
      </c>
      <c r="C189" s="44">
        <v>43405</v>
      </c>
      <c r="D189" s="44" t="s">
        <v>815</v>
      </c>
      <c r="E189" s="51" t="s">
        <v>815</v>
      </c>
      <c r="F189" s="43">
        <v>0</v>
      </c>
      <c r="G189" s="43">
        <v>0</v>
      </c>
      <c r="H189" s="78">
        <v>199353.97</v>
      </c>
      <c r="I189" s="23">
        <f t="shared" si="16"/>
        <v>0</v>
      </c>
    </row>
    <row r="190" spans="1:9" x14ac:dyDescent="0.25">
      <c r="A190" s="13">
        <f t="shared" si="12"/>
        <v>182</v>
      </c>
      <c r="B190" t="s">
        <v>36</v>
      </c>
      <c r="C190" s="44">
        <v>42705</v>
      </c>
      <c r="D190" s="44">
        <v>43070</v>
      </c>
      <c r="E190" s="23">
        <f>($C$597-C190)/(D190-C190)</f>
        <v>2.3287671232876712</v>
      </c>
      <c r="F190" s="43">
        <v>-1356255.7269999997</v>
      </c>
      <c r="G190" s="43">
        <v>-1356255.7269999997</v>
      </c>
      <c r="H190" s="78">
        <v>193188.29999999996</v>
      </c>
      <c r="I190" s="23">
        <f t="shared" si="16"/>
        <v>-7.0203823264659402</v>
      </c>
    </row>
    <row r="191" spans="1:9" x14ac:dyDescent="0.25">
      <c r="A191" s="13">
        <f t="shared" si="12"/>
        <v>183</v>
      </c>
      <c r="B191" t="s">
        <v>31</v>
      </c>
      <c r="C191" s="44">
        <v>43160</v>
      </c>
      <c r="D191" s="44" t="s">
        <v>815</v>
      </c>
      <c r="E191" s="51" t="s">
        <v>815</v>
      </c>
      <c r="F191" s="43">
        <v>0</v>
      </c>
      <c r="G191" s="43">
        <v>0</v>
      </c>
      <c r="H191" s="78">
        <v>176150.04</v>
      </c>
      <c r="I191" s="23">
        <f t="shared" si="16"/>
        <v>0</v>
      </c>
    </row>
    <row r="192" spans="1:9" x14ac:dyDescent="0.25">
      <c r="A192" s="13">
        <f t="shared" si="12"/>
        <v>184</v>
      </c>
      <c r="B192" t="s">
        <v>240</v>
      </c>
      <c r="C192" s="44">
        <v>43282</v>
      </c>
      <c r="D192" s="44" t="s">
        <v>815</v>
      </c>
      <c r="E192" s="51" t="s">
        <v>815</v>
      </c>
      <c r="F192" s="43">
        <v>8588.67</v>
      </c>
      <c r="G192" s="43">
        <v>8588.67</v>
      </c>
      <c r="H192" s="78">
        <v>174757.11000000002</v>
      </c>
      <c r="I192" s="23">
        <f t="shared" si="16"/>
        <v>4.9146326578643922E-2</v>
      </c>
    </row>
    <row r="193" spans="1:9" x14ac:dyDescent="0.25">
      <c r="A193" s="13">
        <f t="shared" si="12"/>
        <v>185</v>
      </c>
      <c r="B193" t="s">
        <v>74</v>
      </c>
      <c r="C193" s="44">
        <v>43070</v>
      </c>
      <c r="D193" s="44">
        <v>43221</v>
      </c>
      <c r="E193" s="23">
        <f>($C$597-C193)/(D193-C193)</f>
        <v>3.2119205298013247</v>
      </c>
      <c r="F193" s="43">
        <v>-628470.424</v>
      </c>
      <c r="G193" s="43">
        <v>-628470.424</v>
      </c>
      <c r="H193" s="78">
        <v>166058.26000000007</v>
      </c>
      <c r="I193" s="23">
        <f t="shared" ref="I193:I224" si="18">G193/H193</f>
        <v>-3.7846381384461076</v>
      </c>
    </row>
    <row r="194" spans="1:9" x14ac:dyDescent="0.25">
      <c r="A194" s="13">
        <f t="shared" si="12"/>
        <v>186</v>
      </c>
      <c r="B194" t="s">
        <v>396</v>
      </c>
      <c r="C194" s="44">
        <v>43191</v>
      </c>
      <c r="D194" s="44">
        <v>43252</v>
      </c>
      <c r="E194" s="23">
        <f>($C$597-C194)/(D194-C194)</f>
        <v>5.9672131147540988</v>
      </c>
      <c r="F194" s="43">
        <v>0</v>
      </c>
      <c r="G194" s="43">
        <v>0</v>
      </c>
      <c r="H194" s="78">
        <v>149614.49</v>
      </c>
      <c r="I194" s="23">
        <f t="shared" si="18"/>
        <v>0</v>
      </c>
    </row>
    <row r="195" spans="1:9" x14ac:dyDescent="0.25">
      <c r="A195" s="13">
        <f t="shared" si="12"/>
        <v>187</v>
      </c>
      <c r="B195" t="s">
        <v>85</v>
      </c>
      <c r="C195" s="44">
        <v>43221</v>
      </c>
      <c r="D195" s="44">
        <v>43344</v>
      </c>
      <c r="E195" s="23">
        <f>($C$597-C195)/(D195-C195)</f>
        <v>2.7154471544715446</v>
      </c>
      <c r="F195" s="43">
        <v>0</v>
      </c>
      <c r="G195" s="43">
        <v>0</v>
      </c>
      <c r="H195" s="78">
        <v>146250.97999999998</v>
      </c>
      <c r="I195" s="23">
        <f t="shared" si="18"/>
        <v>0</v>
      </c>
    </row>
    <row r="196" spans="1:9" x14ac:dyDescent="0.25">
      <c r="A196" s="13">
        <f t="shared" si="12"/>
        <v>188</v>
      </c>
      <c r="B196" t="s">
        <v>79</v>
      </c>
      <c r="C196" s="44">
        <v>43191</v>
      </c>
      <c r="D196" s="44">
        <v>43313</v>
      </c>
      <c r="E196" s="23">
        <f>($C$597-C196)/(D196-C196)</f>
        <v>2.9836065573770494</v>
      </c>
      <c r="F196" s="43">
        <v>0</v>
      </c>
      <c r="G196" s="43">
        <v>0</v>
      </c>
      <c r="H196" s="78">
        <v>144648.43</v>
      </c>
      <c r="I196" s="23">
        <f t="shared" si="18"/>
        <v>0</v>
      </c>
    </row>
    <row r="197" spans="1:9" x14ac:dyDescent="0.25">
      <c r="A197" s="13">
        <f t="shared" si="12"/>
        <v>189</v>
      </c>
      <c r="B197" t="s">
        <v>44</v>
      </c>
      <c r="C197" s="44">
        <v>43101</v>
      </c>
      <c r="D197" s="44" t="s">
        <v>815</v>
      </c>
      <c r="E197" s="51" t="s">
        <v>815</v>
      </c>
      <c r="F197" s="43">
        <v>254003.61199999999</v>
      </c>
      <c r="G197" s="43">
        <v>254003.61199999999</v>
      </c>
      <c r="H197" s="78">
        <v>144407.66999999995</v>
      </c>
      <c r="I197" s="23">
        <f t="shared" si="18"/>
        <v>1.7589343557721004</v>
      </c>
    </row>
    <row r="198" spans="1:9" x14ac:dyDescent="0.25">
      <c r="A198" s="13">
        <f t="shared" si="12"/>
        <v>190</v>
      </c>
      <c r="B198" t="s">
        <v>358</v>
      </c>
      <c r="C198" s="44">
        <v>43282</v>
      </c>
      <c r="D198" s="44">
        <v>43678</v>
      </c>
      <c r="E198" s="23">
        <f>($C$597-C198)/(D198-C198)</f>
        <v>0.68939393939393945</v>
      </c>
      <c r="F198" s="43">
        <v>0</v>
      </c>
      <c r="G198" s="43">
        <v>0</v>
      </c>
      <c r="H198" s="78">
        <v>139220.71000000002</v>
      </c>
      <c r="I198" s="23">
        <f t="shared" si="18"/>
        <v>0</v>
      </c>
    </row>
    <row r="199" spans="1:9" x14ac:dyDescent="0.25">
      <c r="A199" s="13">
        <f t="shared" si="12"/>
        <v>191</v>
      </c>
      <c r="B199" t="s">
        <v>41</v>
      </c>
      <c r="C199" s="44">
        <v>43070</v>
      </c>
      <c r="D199" s="44">
        <v>43344</v>
      </c>
      <c r="E199" s="23">
        <f>($C$597-C199)/(D199-C199)</f>
        <v>1.7700729927007299</v>
      </c>
      <c r="F199" s="43">
        <v>-537513.45200000005</v>
      </c>
      <c r="G199" s="43">
        <v>-537513.45200000005</v>
      </c>
      <c r="H199" s="78">
        <v>126296.89</v>
      </c>
      <c r="I199" s="23">
        <f t="shared" si="18"/>
        <v>-4.255951607359453</v>
      </c>
    </row>
    <row r="200" spans="1:9" x14ac:dyDescent="0.25">
      <c r="A200" s="13">
        <f t="shared" si="12"/>
        <v>192</v>
      </c>
      <c r="B200" t="s">
        <v>747</v>
      </c>
      <c r="C200" s="44">
        <v>43374</v>
      </c>
      <c r="D200" s="44">
        <v>43525</v>
      </c>
      <c r="E200" s="23">
        <f>($C$597-C200)/(D200-C200)</f>
        <v>1.1986754966887416</v>
      </c>
      <c r="F200" s="43">
        <v>0</v>
      </c>
      <c r="G200" s="43">
        <v>0</v>
      </c>
      <c r="H200" s="78">
        <v>126022.97000000002</v>
      </c>
      <c r="I200" s="23">
        <f t="shared" si="18"/>
        <v>0</v>
      </c>
    </row>
    <row r="201" spans="1:9" x14ac:dyDescent="0.25">
      <c r="A201" s="13">
        <f t="shared" si="12"/>
        <v>193</v>
      </c>
      <c r="B201" t="s">
        <v>256</v>
      </c>
      <c r="C201" s="44">
        <v>43344</v>
      </c>
      <c r="D201" s="44">
        <v>43891</v>
      </c>
      <c r="E201" s="23">
        <f>($C$597-C201)/(D201-C201)</f>
        <v>0.3857404021937843</v>
      </c>
      <c r="F201" s="43">
        <v>0</v>
      </c>
      <c r="G201" s="43">
        <v>0</v>
      </c>
      <c r="H201" s="78">
        <v>120002.50000000001</v>
      </c>
      <c r="I201" s="23">
        <f t="shared" si="18"/>
        <v>0</v>
      </c>
    </row>
    <row r="202" spans="1:9" x14ac:dyDescent="0.25">
      <c r="A202" s="13">
        <f t="shared" si="12"/>
        <v>194</v>
      </c>
      <c r="B202" t="s">
        <v>169</v>
      </c>
      <c r="C202" s="44">
        <v>43282</v>
      </c>
      <c r="D202" s="44">
        <v>43617</v>
      </c>
      <c r="E202" s="23">
        <f>($C$597-C202)/(D202-C202)</f>
        <v>0.81492537313432833</v>
      </c>
      <c r="F202" s="43">
        <v>0</v>
      </c>
      <c r="G202" s="43">
        <v>0</v>
      </c>
      <c r="H202" s="78">
        <v>114171.01000000004</v>
      </c>
      <c r="I202" s="23">
        <f t="shared" si="18"/>
        <v>0</v>
      </c>
    </row>
    <row r="203" spans="1:9" x14ac:dyDescent="0.25">
      <c r="A203" s="13">
        <f t="shared" ref="A203:A266" si="19">A202+1</f>
        <v>195</v>
      </c>
      <c r="B203" t="s">
        <v>612</v>
      </c>
      <c r="C203" s="44" t="s">
        <v>870</v>
      </c>
      <c r="D203" s="44">
        <v>43282</v>
      </c>
      <c r="E203" s="39" t="s">
        <v>872</v>
      </c>
      <c r="F203" s="43">
        <v>0</v>
      </c>
      <c r="G203" s="43">
        <v>0</v>
      </c>
      <c r="H203" s="78">
        <v>113389.93000000001</v>
      </c>
      <c r="I203" s="23">
        <f t="shared" si="18"/>
        <v>0</v>
      </c>
    </row>
    <row r="204" spans="1:9" x14ac:dyDescent="0.25">
      <c r="A204" s="13">
        <f t="shared" si="19"/>
        <v>196</v>
      </c>
      <c r="B204" t="s">
        <v>729</v>
      </c>
      <c r="C204" s="44">
        <v>43497</v>
      </c>
      <c r="D204" s="44">
        <v>43770</v>
      </c>
      <c r="E204" s="23">
        <f t="shared" ref="E204:E220" si="20">($C$597-C204)/(D204-C204)</f>
        <v>0.21245421245421245</v>
      </c>
      <c r="F204" s="43">
        <v>151738.476</v>
      </c>
      <c r="G204" s="43">
        <v>151738.476</v>
      </c>
      <c r="H204" s="78">
        <v>111816.87999999995</v>
      </c>
      <c r="I204" s="23">
        <f t="shared" si="18"/>
        <v>1.3570265598539333</v>
      </c>
    </row>
    <row r="205" spans="1:9" x14ac:dyDescent="0.25">
      <c r="A205" s="13">
        <f t="shared" si="19"/>
        <v>197</v>
      </c>
      <c r="B205" t="s">
        <v>148</v>
      </c>
      <c r="C205" s="44">
        <v>43132</v>
      </c>
      <c r="D205" s="44">
        <v>43525</v>
      </c>
      <c r="E205" s="23">
        <f t="shared" si="20"/>
        <v>1.0763358778625953</v>
      </c>
      <c r="F205" s="43">
        <v>0</v>
      </c>
      <c r="G205" s="43">
        <v>0</v>
      </c>
      <c r="H205" s="78">
        <v>110780.04</v>
      </c>
      <c r="I205" s="23">
        <f t="shared" si="18"/>
        <v>0</v>
      </c>
    </row>
    <row r="206" spans="1:9" x14ac:dyDescent="0.25">
      <c r="A206" s="13">
        <f t="shared" si="19"/>
        <v>198</v>
      </c>
      <c r="B206" t="s">
        <v>725</v>
      </c>
      <c r="C206" s="44">
        <v>43374</v>
      </c>
      <c r="D206" s="44">
        <v>43739</v>
      </c>
      <c r="E206" s="23">
        <f t="shared" si="20"/>
        <v>0.49589041095890413</v>
      </c>
      <c r="F206" s="43">
        <v>0</v>
      </c>
      <c r="G206" s="43">
        <v>0</v>
      </c>
      <c r="H206" s="78">
        <v>101807.4</v>
      </c>
      <c r="I206" s="23">
        <f t="shared" si="18"/>
        <v>0</v>
      </c>
    </row>
    <row r="207" spans="1:9" x14ac:dyDescent="0.25">
      <c r="A207" s="13">
        <f t="shared" si="19"/>
        <v>199</v>
      </c>
      <c r="B207" t="s">
        <v>705</v>
      </c>
      <c r="C207" s="44">
        <v>43374</v>
      </c>
      <c r="D207" s="44">
        <v>43617</v>
      </c>
      <c r="E207" s="23">
        <f t="shared" si="20"/>
        <v>0.74485596707818935</v>
      </c>
      <c r="F207" s="43">
        <v>0</v>
      </c>
      <c r="G207" s="43">
        <v>0</v>
      </c>
      <c r="H207" s="78">
        <v>100402.01000000002</v>
      </c>
      <c r="I207" s="23">
        <f t="shared" si="18"/>
        <v>0</v>
      </c>
    </row>
    <row r="208" spans="1:9" x14ac:dyDescent="0.25">
      <c r="A208" s="13">
        <f t="shared" si="19"/>
        <v>200</v>
      </c>
      <c r="B208" t="s">
        <v>35</v>
      </c>
      <c r="C208" s="44">
        <v>43160</v>
      </c>
      <c r="D208" s="44">
        <v>43647</v>
      </c>
      <c r="E208" s="23">
        <f t="shared" si="20"/>
        <v>0.81108829568788499</v>
      </c>
      <c r="F208" s="43">
        <v>0</v>
      </c>
      <c r="G208" s="43">
        <v>0</v>
      </c>
      <c r="H208" s="78">
        <v>99078.479999999952</v>
      </c>
      <c r="I208" s="23">
        <f t="shared" si="18"/>
        <v>0</v>
      </c>
    </row>
    <row r="209" spans="1:9" x14ac:dyDescent="0.25">
      <c r="A209" s="13">
        <f t="shared" si="19"/>
        <v>201</v>
      </c>
      <c r="B209" t="s">
        <v>38</v>
      </c>
      <c r="C209" s="44">
        <v>43070</v>
      </c>
      <c r="D209" s="44">
        <v>43344</v>
      </c>
      <c r="E209" s="23">
        <f t="shared" si="20"/>
        <v>1.7700729927007299</v>
      </c>
      <c r="F209" s="43">
        <v>-537513.45200000005</v>
      </c>
      <c r="G209" s="43">
        <v>-537513.45200000005</v>
      </c>
      <c r="H209" s="78">
        <v>93781.299999999945</v>
      </c>
      <c r="I209" s="23">
        <f t="shared" si="18"/>
        <v>-5.731563243418468</v>
      </c>
    </row>
    <row r="210" spans="1:9" x14ac:dyDescent="0.25">
      <c r="A210" s="13">
        <f t="shared" si="19"/>
        <v>202</v>
      </c>
      <c r="B210" t="s">
        <v>39</v>
      </c>
      <c r="C210" s="44">
        <v>43070</v>
      </c>
      <c r="D210" s="44">
        <v>43344</v>
      </c>
      <c r="E210" s="23">
        <f t="shared" si="20"/>
        <v>1.7700729927007299</v>
      </c>
      <c r="F210" s="43">
        <v>-537513.45200000005</v>
      </c>
      <c r="G210" s="43">
        <v>-537513.45200000005</v>
      </c>
      <c r="H210" s="78">
        <v>91330.099999999962</v>
      </c>
      <c r="I210" s="23">
        <f t="shared" si="18"/>
        <v>-5.8853921324952045</v>
      </c>
    </row>
    <row r="211" spans="1:9" x14ac:dyDescent="0.25">
      <c r="A211" s="13">
        <f t="shared" si="19"/>
        <v>203</v>
      </c>
      <c r="B211" t="s">
        <v>42</v>
      </c>
      <c r="C211" s="44">
        <v>43070</v>
      </c>
      <c r="D211" s="44">
        <v>43344</v>
      </c>
      <c r="E211" s="23">
        <f t="shared" si="20"/>
        <v>1.7700729927007299</v>
      </c>
      <c r="F211" s="43">
        <v>-537513.45200000005</v>
      </c>
      <c r="G211" s="43">
        <v>-537513.45200000005</v>
      </c>
      <c r="H211" s="78">
        <v>86929.359999999928</v>
      </c>
      <c r="I211" s="23">
        <f t="shared" si="18"/>
        <v>-6.1833361248719703</v>
      </c>
    </row>
    <row r="212" spans="1:9" x14ac:dyDescent="0.25">
      <c r="A212" s="13">
        <f t="shared" si="19"/>
        <v>204</v>
      </c>
      <c r="B212" t="s">
        <v>712</v>
      </c>
      <c r="C212" s="44">
        <v>43344</v>
      </c>
      <c r="D212" s="44">
        <v>43525</v>
      </c>
      <c r="E212" s="23">
        <f t="shared" si="20"/>
        <v>1.1657458563535912</v>
      </c>
      <c r="F212" s="43">
        <v>0</v>
      </c>
      <c r="G212" s="43">
        <v>0</v>
      </c>
      <c r="H212" s="78">
        <v>86512.330000000031</v>
      </c>
      <c r="I212" s="23">
        <f t="shared" si="18"/>
        <v>0</v>
      </c>
    </row>
    <row r="213" spans="1:9" x14ac:dyDescent="0.25">
      <c r="A213" s="13">
        <f t="shared" si="19"/>
        <v>205</v>
      </c>
      <c r="B213" t="s">
        <v>156</v>
      </c>
      <c r="C213" s="44">
        <v>43132</v>
      </c>
      <c r="D213" s="44">
        <v>43647</v>
      </c>
      <c r="E213" s="23">
        <f t="shared" si="20"/>
        <v>0.82135922330097089</v>
      </c>
      <c r="F213" s="43">
        <v>0</v>
      </c>
      <c r="G213" s="43">
        <v>0</v>
      </c>
      <c r="H213" s="78">
        <v>84260.510000000024</v>
      </c>
      <c r="I213" s="23">
        <f t="shared" si="18"/>
        <v>0</v>
      </c>
    </row>
    <row r="214" spans="1:9" x14ac:dyDescent="0.25">
      <c r="A214" s="13">
        <f t="shared" si="19"/>
        <v>206</v>
      </c>
      <c r="B214" t="s">
        <v>327</v>
      </c>
      <c r="C214" s="44">
        <v>43191</v>
      </c>
      <c r="D214" s="44">
        <v>43983</v>
      </c>
      <c r="E214" s="23">
        <f t="shared" si="20"/>
        <v>0.45959595959595961</v>
      </c>
      <c r="F214" s="43">
        <v>27027.091</v>
      </c>
      <c r="G214" s="43">
        <v>27027.091</v>
      </c>
      <c r="H214" s="78">
        <v>84136.63</v>
      </c>
      <c r="I214" s="23">
        <f t="shared" si="18"/>
        <v>0.32122858973552898</v>
      </c>
    </row>
    <row r="215" spans="1:9" x14ac:dyDescent="0.25">
      <c r="A215" s="13">
        <f t="shared" si="19"/>
        <v>207</v>
      </c>
      <c r="B215" t="s">
        <v>157</v>
      </c>
      <c r="C215" s="44">
        <v>42979</v>
      </c>
      <c r="D215" s="44">
        <v>43466</v>
      </c>
      <c r="E215" s="23">
        <f t="shared" si="20"/>
        <v>1.1827515400410678</v>
      </c>
      <c r="F215" s="43">
        <v>-1985.2399999999761</v>
      </c>
      <c r="G215" s="43">
        <v>-1985.2399999999761</v>
      </c>
      <c r="H215" s="78">
        <v>73424.490000000005</v>
      </c>
      <c r="I215" s="23">
        <f t="shared" si="18"/>
        <v>-2.7037845274784693E-2</v>
      </c>
    </row>
    <row r="216" spans="1:9" x14ac:dyDescent="0.25">
      <c r="A216" s="13">
        <f t="shared" si="19"/>
        <v>208</v>
      </c>
      <c r="B216" t="s">
        <v>753</v>
      </c>
      <c r="C216" s="44">
        <v>43405</v>
      </c>
      <c r="D216" s="44">
        <v>43466</v>
      </c>
      <c r="E216" s="23">
        <f t="shared" si="20"/>
        <v>2.459016393442623</v>
      </c>
      <c r="F216" s="43">
        <v>0</v>
      </c>
      <c r="G216" s="43">
        <v>0</v>
      </c>
      <c r="H216" s="78">
        <v>66619.3</v>
      </c>
      <c r="I216" s="23">
        <f t="shared" si="18"/>
        <v>0</v>
      </c>
    </row>
    <row r="217" spans="1:9" x14ac:dyDescent="0.25">
      <c r="A217" s="13">
        <f t="shared" si="19"/>
        <v>209</v>
      </c>
      <c r="B217" t="s">
        <v>40</v>
      </c>
      <c r="C217" s="44">
        <v>43070</v>
      </c>
      <c r="D217" s="44">
        <v>43344</v>
      </c>
      <c r="E217" s="23">
        <f t="shared" si="20"/>
        <v>1.7700729927007299</v>
      </c>
      <c r="F217" s="43">
        <v>-537513.45200000005</v>
      </c>
      <c r="G217" s="43">
        <v>-537513.45200000005</v>
      </c>
      <c r="H217" s="78">
        <v>66042.589999999982</v>
      </c>
      <c r="I217" s="23">
        <f t="shared" si="18"/>
        <v>-8.1388911609917205</v>
      </c>
    </row>
    <row r="218" spans="1:9" x14ac:dyDescent="0.25">
      <c r="A218" s="13">
        <f t="shared" si="19"/>
        <v>210</v>
      </c>
      <c r="B218" t="s">
        <v>172</v>
      </c>
      <c r="C218" s="44">
        <v>43313</v>
      </c>
      <c r="D218" s="44">
        <v>43891</v>
      </c>
      <c r="E218" s="23">
        <f t="shared" si="20"/>
        <v>0.41868512110726641</v>
      </c>
      <c r="F218" s="43">
        <v>0</v>
      </c>
      <c r="G218" s="43">
        <v>0</v>
      </c>
      <c r="H218" s="78">
        <v>64245.030000000006</v>
      </c>
      <c r="I218" s="23">
        <f t="shared" si="18"/>
        <v>0</v>
      </c>
    </row>
    <row r="219" spans="1:9" x14ac:dyDescent="0.25">
      <c r="A219" s="13">
        <f t="shared" si="19"/>
        <v>211</v>
      </c>
      <c r="B219" t="s">
        <v>173</v>
      </c>
      <c r="C219" s="44">
        <v>43313</v>
      </c>
      <c r="D219" s="44">
        <v>43831</v>
      </c>
      <c r="E219" s="23">
        <f t="shared" si="20"/>
        <v>0.46718146718146719</v>
      </c>
      <c r="F219" s="43">
        <v>0</v>
      </c>
      <c r="G219" s="43">
        <v>0</v>
      </c>
      <c r="H219" s="78">
        <v>61966.83</v>
      </c>
      <c r="I219" s="23">
        <f t="shared" si="18"/>
        <v>0</v>
      </c>
    </row>
    <row r="220" spans="1:9" x14ac:dyDescent="0.25">
      <c r="A220" s="13">
        <f t="shared" si="19"/>
        <v>212</v>
      </c>
      <c r="B220" t="s">
        <v>639</v>
      </c>
      <c r="C220" s="44">
        <v>43313</v>
      </c>
      <c r="D220" s="44">
        <v>43770</v>
      </c>
      <c r="E220" s="23">
        <f t="shared" si="20"/>
        <v>0.52954048140043763</v>
      </c>
      <c r="F220" s="43">
        <v>0</v>
      </c>
      <c r="G220" s="43">
        <v>0</v>
      </c>
      <c r="H220" s="78">
        <v>61373.760000000002</v>
      </c>
      <c r="I220" s="23">
        <f t="shared" si="18"/>
        <v>0</v>
      </c>
    </row>
    <row r="221" spans="1:9" x14ac:dyDescent="0.25">
      <c r="A221" s="13">
        <f t="shared" si="19"/>
        <v>213</v>
      </c>
      <c r="B221" t="s">
        <v>113</v>
      </c>
      <c r="C221" s="44">
        <v>43101</v>
      </c>
      <c r="D221" s="44" t="s">
        <v>815</v>
      </c>
      <c r="E221" s="51" t="s">
        <v>815</v>
      </c>
      <c r="F221" s="43">
        <v>17177.335999999999</v>
      </c>
      <c r="G221" s="43">
        <v>17177.335999999999</v>
      </c>
      <c r="H221" s="78">
        <v>61240.97999999996</v>
      </c>
      <c r="I221" s="23">
        <f t="shared" si="18"/>
        <v>0.28048760813429197</v>
      </c>
    </row>
    <row r="222" spans="1:9" x14ac:dyDescent="0.25">
      <c r="A222" s="13">
        <f t="shared" si="19"/>
        <v>214</v>
      </c>
      <c r="B222" t="s">
        <v>547</v>
      </c>
      <c r="C222" s="44">
        <v>43313</v>
      </c>
      <c r="D222" s="44">
        <v>43374</v>
      </c>
      <c r="E222" s="23">
        <f>($C$597-C222)/(D222-C222)</f>
        <v>3.9672131147540983</v>
      </c>
      <c r="F222" s="43">
        <v>0</v>
      </c>
      <c r="G222" s="43">
        <v>0</v>
      </c>
      <c r="H222" s="78">
        <v>59009.279999999999</v>
      </c>
      <c r="I222" s="23">
        <f t="shared" si="18"/>
        <v>0</v>
      </c>
    </row>
    <row r="223" spans="1:9" x14ac:dyDescent="0.25">
      <c r="A223" s="13">
        <f t="shared" si="19"/>
        <v>215</v>
      </c>
      <c r="B223" t="s">
        <v>170</v>
      </c>
      <c r="C223" s="44">
        <v>43344</v>
      </c>
      <c r="D223" s="44">
        <v>43556</v>
      </c>
      <c r="E223" s="23">
        <f>($C$597-C223)/(D223-C223)</f>
        <v>0.99528301886792447</v>
      </c>
      <c r="F223" s="43">
        <v>0</v>
      </c>
      <c r="G223" s="43">
        <v>0</v>
      </c>
      <c r="H223" s="78">
        <v>58476.039999999986</v>
      </c>
      <c r="I223" s="23">
        <f t="shared" si="18"/>
        <v>0</v>
      </c>
    </row>
    <row r="224" spans="1:9" x14ac:dyDescent="0.25">
      <c r="A224" s="13">
        <f t="shared" si="19"/>
        <v>216</v>
      </c>
      <c r="B224" t="s">
        <v>315</v>
      </c>
      <c r="C224" s="44">
        <v>42856</v>
      </c>
      <c r="D224" s="44">
        <v>43678</v>
      </c>
      <c r="E224" s="23">
        <f>($C$597-C224)/(D224-C224)</f>
        <v>0.85036496350364965</v>
      </c>
      <c r="F224" s="43">
        <v>0</v>
      </c>
      <c r="G224" s="43">
        <v>0</v>
      </c>
      <c r="H224" s="78">
        <v>58210.010000000009</v>
      </c>
      <c r="I224" s="23">
        <f t="shared" si="18"/>
        <v>0</v>
      </c>
    </row>
    <row r="225" spans="1:9" x14ac:dyDescent="0.25">
      <c r="A225" s="13">
        <f t="shared" si="19"/>
        <v>217</v>
      </c>
      <c r="B225" t="s">
        <v>398</v>
      </c>
      <c r="C225" s="44">
        <v>43070</v>
      </c>
      <c r="D225" s="44">
        <v>43344</v>
      </c>
      <c r="E225" s="23">
        <f>($C$597-C225)/(D225-C225)</f>
        <v>1.7700729927007299</v>
      </c>
      <c r="F225" s="43">
        <v>-147029.70499999999</v>
      </c>
      <c r="G225" s="43">
        <v>-147029.70499999999</v>
      </c>
      <c r="H225" s="78">
        <v>56300.249999999993</v>
      </c>
      <c r="I225" s="23">
        <f t="shared" ref="I225:I256" si="21">G225/H225</f>
        <v>-2.6115284568008135</v>
      </c>
    </row>
    <row r="226" spans="1:9" x14ac:dyDescent="0.25">
      <c r="A226" s="13">
        <f t="shared" si="19"/>
        <v>218</v>
      </c>
      <c r="B226" t="s">
        <v>724</v>
      </c>
      <c r="C226" s="44">
        <v>43374</v>
      </c>
      <c r="D226" s="44">
        <v>43770</v>
      </c>
      <c r="E226" s="23">
        <f>($C$597-C226)/(D226-C226)</f>
        <v>0.45707070707070707</v>
      </c>
      <c r="F226" s="43">
        <v>0</v>
      </c>
      <c r="G226" s="43">
        <v>0</v>
      </c>
      <c r="H226" s="78">
        <v>53640.139999999985</v>
      </c>
      <c r="I226" s="23">
        <f t="shared" si="21"/>
        <v>0</v>
      </c>
    </row>
    <row r="227" spans="1:9" x14ac:dyDescent="0.25">
      <c r="A227" s="13">
        <f t="shared" si="19"/>
        <v>219</v>
      </c>
      <c r="B227" t="s">
        <v>30</v>
      </c>
      <c r="C227" s="44">
        <v>43132</v>
      </c>
      <c r="D227" s="44" t="s">
        <v>815</v>
      </c>
      <c r="E227" s="51" t="s">
        <v>815</v>
      </c>
      <c r="F227" s="43">
        <v>14990.510999999999</v>
      </c>
      <c r="G227" s="43">
        <v>14990.510999999999</v>
      </c>
      <c r="H227" s="78">
        <v>49305.800000000039</v>
      </c>
      <c r="I227" s="23">
        <f t="shared" si="21"/>
        <v>0.30403139184436695</v>
      </c>
    </row>
    <row r="228" spans="1:9" x14ac:dyDescent="0.25">
      <c r="A228" s="13">
        <f t="shared" si="19"/>
        <v>220</v>
      </c>
      <c r="B228" t="s">
        <v>731</v>
      </c>
      <c r="C228" s="44">
        <v>43344</v>
      </c>
      <c r="D228" s="44">
        <v>43617</v>
      </c>
      <c r="E228" s="23">
        <f t="shared" ref="E228:E234" si="22">($C$597-C228)/(D228-C228)</f>
        <v>0.77289377289377292</v>
      </c>
      <c r="F228" s="43">
        <v>0</v>
      </c>
      <c r="G228" s="43">
        <v>0</v>
      </c>
      <c r="H228" s="78">
        <v>49037.26999999999</v>
      </c>
      <c r="I228" s="23">
        <f t="shared" si="21"/>
        <v>0</v>
      </c>
    </row>
    <row r="229" spans="1:9" x14ac:dyDescent="0.25">
      <c r="A229" s="13">
        <f t="shared" si="19"/>
        <v>221</v>
      </c>
      <c r="B229" t="s">
        <v>37</v>
      </c>
      <c r="C229" s="44">
        <v>42705</v>
      </c>
      <c r="D229" s="44">
        <v>43344</v>
      </c>
      <c r="E229" s="23">
        <f t="shared" si="22"/>
        <v>1.3302034428794993</v>
      </c>
      <c r="F229" s="43">
        <v>0</v>
      </c>
      <c r="G229" s="43">
        <v>0</v>
      </c>
      <c r="H229" s="78">
        <v>47819.609999999993</v>
      </c>
      <c r="I229" s="23">
        <f t="shared" si="21"/>
        <v>0</v>
      </c>
    </row>
    <row r="230" spans="1:9" x14ac:dyDescent="0.25">
      <c r="A230" s="13">
        <f t="shared" si="19"/>
        <v>222</v>
      </c>
      <c r="B230" t="s">
        <v>397</v>
      </c>
      <c r="C230" s="44">
        <v>43070</v>
      </c>
      <c r="D230" s="44">
        <v>43282</v>
      </c>
      <c r="E230" s="23">
        <f t="shared" si="22"/>
        <v>2.2877358490566038</v>
      </c>
      <c r="F230" s="43">
        <v>-147029.70499999999</v>
      </c>
      <c r="G230" s="43">
        <v>-147029.70499999999</v>
      </c>
      <c r="H230" s="78">
        <v>47181.970000000023</v>
      </c>
      <c r="I230" s="23">
        <f t="shared" si="21"/>
        <v>-3.1162264949937426</v>
      </c>
    </row>
    <row r="231" spans="1:9" x14ac:dyDescent="0.25">
      <c r="A231" s="13">
        <f t="shared" si="19"/>
        <v>223</v>
      </c>
      <c r="B231" t="s">
        <v>33</v>
      </c>
      <c r="C231" s="44">
        <v>43160</v>
      </c>
      <c r="D231" s="44">
        <v>43617</v>
      </c>
      <c r="E231" s="23">
        <f t="shared" si="22"/>
        <v>0.8643326039387309</v>
      </c>
      <c r="F231" s="43">
        <v>0</v>
      </c>
      <c r="G231" s="43">
        <v>0</v>
      </c>
      <c r="H231" s="78">
        <v>47027.639999999985</v>
      </c>
      <c r="I231" s="23">
        <f t="shared" si="21"/>
        <v>0</v>
      </c>
    </row>
    <row r="232" spans="1:9" x14ac:dyDescent="0.25">
      <c r="A232" s="13">
        <f t="shared" si="19"/>
        <v>224</v>
      </c>
      <c r="B232" t="s">
        <v>318</v>
      </c>
      <c r="C232" s="44">
        <v>43497</v>
      </c>
      <c r="D232" s="44">
        <v>43800</v>
      </c>
      <c r="E232" s="23">
        <f t="shared" si="22"/>
        <v>0.19141914191419143</v>
      </c>
      <c r="F232" s="43">
        <v>0</v>
      </c>
      <c r="G232" s="43">
        <v>0</v>
      </c>
      <c r="H232" s="78">
        <v>45157.86</v>
      </c>
      <c r="I232" s="23">
        <f t="shared" si="21"/>
        <v>0</v>
      </c>
    </row>
    <row r="233" spans="1:9" x14ac:dyDescent="0.25">
      <c r="A233" s="13">
        <f t="shared" si="19"/>
        <v>225</v>
      </c>
      <c r="B233" t="s">
        <v>454</v>
      </c>
      <c r="C233" s="44">
        <v>43191</v>
      </c>
      <c r="D233" s="44">
        <v>43556</v>
      </c>
      <c r="E233" s="23">
        <f t="shared" si="22"/>
        <v>0.99726027397260275</v>
      </c>
      <c r="F233" s="43">
        <v>0</v>
      </c>
      <c r="G233" s="43">
        <v>0</v>
      </c>
      <c r="H233" s="78">
        <v>45109.06</v>
      </c>
      <c r="I233" s="23">
        <f t="shared" si="21"/>
        <v>0</v>
      </c>
    </row>
    <row r="234" spans="1:9" x14ac:dyDescent="0.25">
      <c r="A234" s="13">
        <f t="shared" si="19"/>
        <v>226</v>
      </c>
      <c r="B234" t="s">
        <v>151</v>
      </c>
      <c r="C234" s="44">
        <v>43101</v>
      </c>
      <c r="D234" s="44">
        <v>43617</v>
      </c>
      <c r="E234" s="23">
        <f t="shared" si="22"/>
        <v>0.87984496124031009</v>
      </c>
      <c r="F234" s="43">
        <v>0</v>
      </c>
      <c r="G234" s="43">
        <v>0</v>
      </c>
      <c r="H234" s="78">
        <v>41767.320000000022</v>
      </c>
      <c r="I234" s="23">
        <f t="shared" si="21"/>
        <v>0</v>
      </c>
    </row>
    <row r="235" spans="1:9" x14ac:dyDescent="0.25">
      <c r="A235" s="13">
        <f t="shared" si="19"/>
        <v>227</v>
      </c>
      <c r="B235" t="s">
        <v>176</v>
      </c>
      <c r="C235" s="44">
        <v>43374</v>
      </c>
      <c r="D235" s="44" t="s">
        <v>815</v>
      </c>
      <c r="E235" s="51" t="s">
        <v>815</v>
      </c>
      <c r="F235" s="43">
        <v>0</v>
      </c>
      <c r="G235" s="43">
        <v>0</v>
      </c>
      <c r="H235" s="78">
        <v>41414.610000000008</v>
      </c>
      <c r="I235" s="23">
        <f t="shared" si="21"/>
        <v>0</v>
      </c>
    </row>
    <row r="236" spans="1:9" x14ac:dyDescent="0.25">
      <c r="A236" s="13">
        <f t="shared" si="19"/>
        <v>228</v>
      </c>
      <c r="B236" t="s">
        <v>86</v>
      </c>
      <c r="C236" s="44">
        <v>42979</v>
      </c>
      <c r="D236" s="44">
        <v>43191</v>
      </c>
      <c r="E236" s="23">
        <f>($C$597-C236)/(D236-C236)</f>
        <v>2.7169811320754715</v>
      </c>
      <c r="F236" s="43">
        <v>-423831.94099999999</v>
      </c>
      <c r="G236" s="43">
        <v>-423831.94099999999</v>
      </c>
      <c r="H236" s="78">
        <v>38423.089999999997</v>
      </c>
      <c r="I236" s="23">
        <f t="shared" si="21"/>
        <v>-11.030657372949443</v>
      </c>
    </row>
    <row r="237" spans="1:9" x14ac:dyDescent="0.25">
      <c r="A237" s="13">
        <f t="shared" si="19"/>
        <v>229</v>
      </c>
      <c r="B237" t="s">
        <v>455</v>
      </c>
      <c r="C237" s="44">
        <v>43070</v>
      </c>
      <c r="D237" s="44">
        <v>43344</v>
      </c>
      <c r="E237" s="23">
        <f>($C$597-C237)/(D237-C237)</f>
        <v>1.7700729927007299</v>
      </c>
      <c r="F237" s="43">
        <v>-147029.70499999999</v>
      </c>
      <c r="G237" s="43">
        <v>-147029.70499999999</v>
      </c>
      <c r="H237" s="78">
        <v>38290.109999999993</v>
      </c>
      <c r="I237" s="23">
        <f t="shared" si="21"/>
        <v>-3.839887245035337</v>
      </c>
    </row>
    <row r="238" spans="1:9" x14ac:dyDescent="0.25">
      <c r="A238" s="13">
        <f t="shared" si="19"/>
        <v>230</v>
      </c>
      <c r="B238" t="s">
        <v>518</v>
      </c>
      <c r="C238" s="44" t="s">
        <v>815</v>
      </c>
      <c r="D238" s="44" t="s">
        <v>815</v>
      </c>
      <c r="E238" s="51" t="s">
        <v>815</v>
      </c>
      <c r="F238" s="43">
        <v>27738.36</v>
      </c>
      <c r="G238" s="43">
        <v>27738.36</v>
      </c>
      <c r="H238" s="78">
        <v>37096.119999999995</v>
      </c>
      <c r="I238" s="23">
        <f t="shared" si="21"/>
        <v>0.74774289063114963</v>
      </c>
    </row>
    <row r="239" spans="1:9" x14ac:dyDescent="0.25">
      <c r="A239" s="13">
        <f t="shared" si="19"/>
        <v>231</v>
      </c>
      <c r="B239" t="s">
        <v>83</v>
      </c>
      <c r="C239" s="44">
        <v>43101</v>
      </c>
      <c r="D239" s="44" t="s">
        <v>815</v>
      </c>
      <c r="E239" s="51" t="s">
        <v>815</v>
      </c>
      <c r="F239" s="43">
        <v>17177.335999999999</v>
      </c>
      <c r="G239" s="43">
        <v>17177.335999999999</v>
      </c>
      <c r="H239" s="78">
        <v>36453.279999999984</v>
      </c>
      <c r="I239" s="23">
        <f t="shared" si="21"/>
        <v>0.47121510053416338</v>
      </c>
    </row>
    <row r="240" spans="1:9" x14ac:dyDescent="0.25">
      <c r="A240" s="13">
        <f t="shared" si="19"/>
        <v>232</v>
      </c>
      <c r="B240" t="s">
        <v>175</v>
      </c>
      <c r="C240" s="44">
        <v>43344</v>
      </c>
      <c r="D240" s="44">
        <v>43497</v>
      </c>
      <c r="E240" s="23">
        <f>($C$597-C240)/(D240-C240)</f>
        <v>1.3790849673202614</v>
      </c>
      <c r="F240" s="43">
        <v>0</v>
      </c>
      <c r="G240" s="43">
        <v>0</v>
      </c>
      <c r="H240" s="78">
        <v>35684.060000000005</v>
      </c>
      <c r="I240" s="23">
        <f t="shared" si="21"/>
        <v>0</v>
      </c>
    </row>
    <row r="241" spans="1:9" x14ac:dyDescent="0.25">
      <c r="A241" s="13">
        <f t="shared" si="19"/>
        <v>233</v>
      </c>
      <c r="B241" t="s">
        <v>254</v>
      </c>
      <c r="C241" s="44">
        <v>42156</v>
      </c>
      <c r="D241" s="44" t="s">
        <v>815</v>
      </c>
      <c r="E241" s="51" t="s">
        <v>815</v>
      </c>
      <c r="F241" s="43">
        <v>0</v>
      </c>
      <c r="G241" s="43">
        <v>0</v>
      </c>
      <c r="H241" s="78">
        <v>31952.510000000002</v>
      </c>
      <c r="I241" s="23">
        <f t="shared" si="21"/>
        <v>0</v>
      </c>
    </row>
    <row r="242" spans="1:9" x14ac:dyDescent="0.25">
      <c r="A242" s="13">
        <f t="shared" si="19"/>
        <v>234</v>
      </c>
      <c r="B242" t="s">
        <v>120</v>
      </c>
      <c r="C242" s="44">
        <v>43160</v>
      </c>
      <c r="D242" s="44" t="s">
        <v>815</v>
      </c>
      <c r="E242" s="51" t="s">
        <v>815</v>
      </c>
      <c r="F242" s="43">
        <v>0</v>
      </c>
      <c r="G242" s="43">
        <v>0</v>
      </c>
      <c r="H242" s="78">
        <v>29486.450000000004</v>
      </c>
      <c r="I242" s="23">
        <f t="shared" si="21"/>
        <v>0</v>
      </c>
    </row>
    <row r="243" spans="1:9" x14ac:dyDescent="0.25">
      <c r="A243" s="13">
        <f t="shared" si="19"/>
        <v>235</v>
      </c>
      <c r="B243" t="s">
        <v>425</v>
      </c>
      <c r="C243" s="44">
        <v>43466</v>
      </c>
      <c r="D243" s="44">
        <v>43770</v>
      </c>
      <c r="E243" s="23">
        <f>($C$597-C243)/(D243-C243)</f>
        <v>0.29276315789473684</v>
      </c>
      <c r="F243" s="43">
        <v>0</v>
      </c>
      <c r="G243" s="43">
        <v>0</v>
      </c>
      <c r="H243" s="78">
        <v>29033.820000000003</v>
      </c>
      <c r="I243" s="23">
        <f t="shared" si="21"/>
        <v>0</v>
      </c>
    </row>
    <row r="244" spans="1:9" x14ac:dyDescent="0.25">
      <c r="A244" s="13">
        <f t="shared" si="19"/>
        <v>236</v>
      </c>
      <c r="B244" t="s">
        <v>160</v>
      </c>
      <c r="C244" s="44">
        <v>43344</v>
      </c>
      <c r="D244" s="44">
        <v>43497</v>
      </c>
      <c r="E244" s="23">
        <f>($C$597-C244)/(D244-C244)</f>
        <v>1.3790849673202614</v>
      </c>
      <c r="F244" s="43">
        <v>0</v>
      </c>
      <c r="G244" s="43">
        <v>0</v>
      </c>
      <c r="H244" s="78">
        <v>26681.550000000003</v>
      </c>
      <c r="I244" s="23">
        <f t="shared" si="21"/>
        <v>0</v>
      </c>
    </row>
    <row r="245" spans="1:9" x14ac:dyDescent="0.25">
      <c r="A245" s="13">
        <f t="shared" si="19"/>
        <v>237</v>
      </c>
      <c r="B245" t="s">
        <v>746</v>
      </c>
      <c r="C245" s="44">
        <v>43374</v>
      </c>
      <c r="D245" s="44">
        <v>43525</v>
      </c>
      <c r="E245" s="23">
        <f>($C$597-C245)/(D245-C245)</f>
        <v>1.1986754966887416</v>
      </c>
      <c r="F245" s="43">
        <v>0</v>
      </c>
      <c r="G245" s="43">
        <v>0</v>
      </c>
      <c r="H245" s="78">
        <v>26114.769999999997</v>
      </c>
      <c r="I245" s="23">
        <f t="shared" si="21"/>
        <v>0</v>
      </c>
    </row>
    <row r="246" spans="1:9" x14ac:dyDescent="0.25">
      <c r="A246" s="13">
        <f t="shared" si="19"/>
        <v>238</v>
      </c>
      <c r="B246" t="s">
        <v>149</v>
      </c>
      <c r="C246" s="44">
        <v>42948</v>
      </c>
      <c r="D246" s="44">
        <v>43466</v>
      </c>
      <c r="E246" s="23">
        <f>($C$597-C246)/(D246-C246)</f>
        <v>1.1718146718146718</v>
      </c>
      <c r="F246" s="43">
        <v>0</v>
      </c>
      <c r="G246" s="43">
        <v>0</v>
      </c>
      <c r="H246" s="78">
        <v>26045.769999999986</v>
      </c>
      <c r="I246" s="23">
        <f t="shared" si="21"/>
        <v>0</v>
      </c>
    </row>
    <row r="247" spans="1:9" x14ac:dyDescent="0.25">
      <c r="A247" s="13">
        <f t="shared" si="19"/>
        <v>239</v>
      </c>
      <c r="B247" t="s">
        <v>243</v>
      </c>
      <c r="C247" s="44">
        <v>43497</v>
      </c>
      <c r="D247" s="44" t="s">
        <v>815</v>
      </c>
      <c r="E247" s="51" t="s">
        <v>815</v>
      </c>
      <c r="F247" s="43">
        <v>0</v>
      </c>
      <c r="G247" s="43">
        <v>0</v>
      </c>
      <c r="H247" s="78">
        <v>26023.039999999994</v>
      </c>
      <c r="I247" s="23">
        <f t="shared" si="21"/>
        <v>0</v>
      </c>
    </row>
    <row r="248" spans="1:9" x14ac:dyDescent="0.25">
      <c r="A248" s="13">
        <f t="shared" si="19"/>
        <v>240</v>
      </c>
      <c r="B248" t="s">
        <v>691</v>
      </c>
      <c r="C248" s="44">
        <v>43525</v>
      </c>
      <c r="D248" s="44">
        <v>43647</v>
      </c>
      <c r="E248" s="23">
        <f>($C$597-C248)/(D248-C248)</f>
        <v>0.24590163934426229</v>
      </c>
      <c r="F248" s="43">
        <v>0</v>
      </c>
      <c r="G248" s="43">
        <v>0</v>
      </c>
      <c r="H248" s="78">
        <v>24837.07</v>
      </c>
      <c r="I248" s="23">
        <f t="shared" si="21"/>
        <v>0</v>
      </c>
    </row>
    <row r="249" spans="1:9" x14ac:dyDescent="0.25">
      <c r="A249" s="13">
        <f t="shared" si="19"/>
        <v>241</v>
      </c>
      <c r="B249" t="s">
        <v>606</v>
      </c>
      <c r="C249" s="44">
        <v>43344</v>
      </c>
      <c r="D249" s="44">
        <v>43770</v>
      </c>
      <c r="E249" s="23">
        <f>($C$597-C249)/(D249-C249)</f>
        <v>0.49530516431924881</v>
      </c>
      <c r="F249" s="43">
        <v>0</v>
      </c>
      <c r="G249" s="43">
        <v>0</v>
      </c>
      <c r="H249" s="78">
        <v>24585.029999999995</v>
      </c>
      <c r="I249" s="23">
        <f t="shared" si="21"/>
        <v>0</v>
      </c>
    </row>
    <row r="250" spans="1:9" x14ac:dyDescent="0.25">
      <c r="A250" s="13">
        <f t="shared" si="19"/>
        <v>242</v>
      </c>
      <c r="B250" t="s">
        <v>34</v>
      </c>
      <c r="C250" s="44">
        <v>43101</v>
      </c>
      <c r="D250" s="44" t="s">
        <v>815</v>
      </c>
      <c r="E250" s="51" t="s">
        <v>815</v>
      </c>
      <c r="F250" s="43">
        <v>0</v>
      </c>
      <c r="G250" s="43">
        <v>0</v>
      </c>
      <c r="H250" s="78">
        <v>24423.840000000004</v>
      </c>
      <c r="I250" s="23">
        <f t="shared" si="21"/>
        <v>0</v>
      </c>
    </row>
    <row r="251" spans="1:9" x14ac:dyDescent="0.25">
      <c r="A251" s="13">
        <f t="shared" si="19"/>
        <v>243</v>
      </c>
      <c r="B251" t="s">
        <v>721</v>
      </c>
      <c r="C251" s="44">
        <v>43344</v>
      </c>
      <c r="D251" s="44">
        <v>43525</v>
      </c>
      <c r="E251" s="23">
        <f t="shared" ref="E251:E266" si="23">($C$597-C251)/(D251-C251)</f>
        <v>1.1657458563535912</v>
      </c>
      <c r="F251" s="43">
        <v>0</v>
      </c>
      <c r="G251" s="43">
        <v>0</v>
      </c>
      <c r="H251" s="78">
        <v>23999.09</v>
      </c>
      <c r="I251" s="23">
        <f t="shared" si="21"/>
        <v>0</v>
      </c>
    </row>
    <row r="252" spans="1:9" x14ac:dyDescent="0.25">
      <c r="A252" s="13">
        <f t="shared" si="19"/>
        <v>244</v>
      </c>
      <c r="B252" t="s">
        <v>43</v>
      </c>
      <c r="C252" s="44">
        <v>43132</v>
      </c>
      <c r="D252" s="44">
        <v>43831</v>
      </c>
      <c r="E252" s="23">
        <f t="shared" si="23"/>
        <v>0.60515021459227469</v>
      </c>
      <c r="F252" s="43">
        <v>0</v>
      </c>
      <c r="G252" s="43">
        <v>0</v>
      </c>
      <c r="H252" s="78">
        <v>23666.80000000001</v>
      </c>
      <c r="I252" s="23">
        <f t="shared" si="21"/>
        <v>0</v>
      </c>
    </row>
    <row r="253" spans="1:9" x14ac:dyDescent="0.25">
      <c r="A253" s="13">
        <f t="shared" si="19"/>
        <v>245</v>
      </c>
      <c r="B253" t="s">
        <v>478</v>
      </c>
      <c r="C253" s="44">
        <v>42705</v>
      </c>
      <c r="D253" s="44">
        <v>43466</v>
      </c>
      <c r="E253" s="23">
        <f t="shared" si="23"/>
        <v>1.1169513797634691</v>
      </c>
      <c r="F253" s="43">
        <v>0</v>
      </c>
      <c r="G253" s="43">
        <v>0</v>
      </c>
      <c r="H253" s="78">
        <v>23596.85</v>
      </c>
      <c r="I253" s="23">
        <f t="shared" si="21"/>
        <v>0</v>
      </c>
    </row>
    <row r="254" spans="1:9" x14ac:dyDescent="0.25">
      <c r="A254" s="13">
        <f t="shared" si="19"/>
        <v>246</v>
      </c>
      <c r="B254" t="s">
        <v>326</v>
      </c>
      <c r="C254" s="44">
        <v>43191</v>
      </c>
      <c r="D254" s="44">
        <v>43221</v>
      </c>
      <c r="E254" s="23">
        <f t="shared" si="23"/>
        <v>12.133333333333333</v>
      </c>
      <c r="F254" s="43">
        <v>0</v>
      </c>
      <c r="G254" s="43">
        <v>0</v>
      </c>
      <c r="H254" s="78">
        <v>22828.619999999992</v>
      </c>
      <c r="I254" s="23">
        <f t="shared" si="21"/>
        <v>0</v>
      </c>
    </row>
    <row r="255" spans="1:9" x14ac:dyDescent="0.25">
      <c r="A255" s="13">
        <f t="shared" si="19"/>
        <v>247</v>
      </c>
      <c r="B255" t="s">
        <v>748</v>
      </c>
      <c r="C255" s="44">
        <v>43405</v>
      </c>
      <c r="D255" s="44">
        <v>43466</v>
      </c>
      <c r="E255" s="23">
        <f t="shared" si="23"/>
        <v>2.459016393442623</v>
      </c>
      <c r="F255" s="43">
        <v>0</v>
      </c>
      <c r="G255" s="43">
        <v>0</v>
      </c>
      <c r="H255" s="78">
        <v>21808.61</v>
      </c>
      <c r="I255" s="23">
        <f t="shared" si="21"/>
        <v>0</v>
      </c>
    </row>
    <row r="256" spans="1:9" x14ac:dyDescent="0.25">
      <c r="A256" s="13">
        <f t="shared" si="19"/>
        <v>248</v>
      </c>
      <c r="B256" t="s">
        <v>709</v>
      </c>
      <c r="C256" s="44">
        <v>43497</v>
      </c>
      <c r="D256" s="44">
        <v>43831</v>
      </c>
      <c r="E256" s="23">
        <f t="shared" si="23"/>
        <v>0.17365269461077845</v>
      </c>
      <c r="F256" s="43">
        <v>95251.345000000001</v>
      </c>
      <c r="G256" s="43">
        <v>95251.345000000001</v>
      </c>
      <c r="H256" s="78">
        <v>21273.18</v>
      </c>
      <c r="I256" s="23">
        <f t="shared" si="21"/>
        <v>4.4775320379933792</v>
      </c>
    </row>
    <row r="257" spans="1:9" x14ac:dyDescent="0.25">
      <c r="A257" s="13">
        <f t="shared" si="19"/>
        <v>249</v>
      </c>
      <c r="B257" t="s">
        <v>780</v>
      </c>
      <c r="C257" s="44">
        <v>43525</v>
      </c>
      <c r="D257" s="44">
        <v>43647</v>
      </c>
      <c r="E257" s="23">
        <f t="shared" si="23"/>
        <v>0.24590163934426229</v>
      </c>
      <c r="F257" s="43">
        <v>0</v>
      </c>
      <c r="G257" s="43">
        <v>0</v>
      </c>
      <c r="H257" s="78">
        <v>21234.750000000004</v>
      </c>
      <c r="I257" s="23">
        <f t="shared" ref="I257:I288" si="24">G257/H257</f>
        <v>0</v>
      </c>
    </row>
    <row r="258" spans="1:9" x14ac:dyDescent="0.25">
      <c r="A258" s="13">
        <f t="shared" si="19"/>
        <v>250</v>
      </c>
      <c r="B258" t="s">
        <v>150</v>
      </c>
      <c r="C258" s="44">
        <v>43070</v>
      </c>
      <c r="D258" s="44">
        <v>43221</v>
      </c>
      <c r="E258" s="23">
        <f t="shared" si="23"/>
        <v>3.2119205298013247</v>
      </c>
      <c r="F258" s="43">
        <v>0</v>
      </c>
      <c r="G258" s="43">
        <v>0</v>
      </c>
      <c r="H258" s="78">
        <v>21182.589999999997</v>
      </c>
      <c r="I258" s="23">
        <f t="shared" si="24"/>
        <v>0</v>
      </c>
    </row>
    <row r="259" spans="1:9" x14ac:dyDescent="0.25">
      <c r="A259" s="13">
        <f t="shared" si="19"/>
        <v>251</v>
      </c>
      <c r="B259" t="s">
        <v>519</v>
      </c>
      <c r="C259" s="44">
        <v>43101</v>
      </c>
      <c r="D259" s="44">
        <v>43282</v>
      </c>
      <c r="E259" s="23">
        <f t="shared" si="23"/>
        <v>2.5082872928176796</v>
      </c>
      <c r="F259" s="43">
        <v>0</v>
      </c>
      <c r="G259" s="43">
        <v>0</v>
      </c>
      <c r="H259" s="78">
        <v>20079.960000000003</v>
      </c>
      <c r="I259" s="23">
        <f t="shared" si="24"/>
        <v>0</v>
      </c>
    </row>
    <row r="260" spans="1:9" x14ac:dyDescent="0.25">
      <c r="A260" s="13">
        <f t="shared" si="19"/>
        <v>252</v>
      </c>
      <c r="B260" t="s">
        <v>178</v>
      </c>
      <c r="C260" s="44">
        <v>43435</v>
      </c>
      <c r="D260" s="44">
        <v>43800</v>
      </c>
      <c r="E260" s="23">
        <f t="shared" si="23"/>
        <v>0.32876712328767121</v>
      </c>
      <c r="F260" s="43">
        <v>0</v>
      </c>
      <c r="G260" s="43">
        <v>0</v>
      </c>
      <c r="H260" s="78">
        <v>20072.329999999994</v>
      </c>
      <c r="I260" s="23">
        <f t="shared" si="24"/>
        <v>0</v>
      </c>
    </row>
    <row r="261" spans="1:9" x14ac:dyDescent="0.25">
      <c r="A261" s="13">
        <f t="shared" si="19"/>
        <v>253</v>
      </c>
      <c r="B261" t="s">
        <v>325</v>
      </c>
      <c r="C261" s="44">
        <v>43101</v>
      </c>
      <c r="D261" s="44">
        <v>43252</v>
      </c>
      <c r="E261" s="23">
        <f t="shared" si="23"/>
        <v>3.0066225165562912</v>
      </c>
      <c r="F261" s="43">
        <v>0</v>
      </c>
      <c r="G261" s="43">
        <v>0</v>
      </c>
      <c r="H261" s="78">
        <v>19884.8</v>
      </c>
      <c r="I261" s="23">
        <f t="shared" si="24"/>
        <v>0</v>
      </c>
    </row>
    <row r="262" spans="1:9" x14ac:dyDescent="0.25">
      <c r="A262" s="13">
        <f t="shared" si="19"/>
        <v>254</v>
      </c>
      <c r="B262" t="s">
        <v>110</v>
      </c>
      <c r="C262" s="44">
        <v>43160</v>
      </c>
      <c r="D262" s="44">
        <v>43252</v>
      </c>
      <c r="E262" s="23">
        <f t="shared" si="23"/>
        <v>4.2934782608695654</v>
      </c>
      <c r="F262" s="43">
        <v>0</v>
      </c>
      <c r="G262" s="43">
        <v>0</v>
      </c>
      <c r="H262" s="78">
        <v>19298.200000000008</v>
      </c>
      <c r="I262" s="23">
        <f t="shared" si="24"/>
        <v>0</v>
      </c>
    </row>
    <row r="263" spans="1:9" x14ac:dyDescent="0.25">
      <c r="A263" s="13">
        <f t="shared" si="19"/>
        <v>255</v>
      </c>
      <c r="B263" t="s">
        <v>578</v>
      </c>
      <c r="C263" s="44">
        <v>43160</v>
      </c>
      <c r="D263" s="44">
        <v>43221</v>
      </c>
      <c r="E263" s="23">
        <f t="shared" si="23"/>
        <v>6.4754098360655741</v>
      </c>
      <c r="F263" s="43">
        <v>0</v>
      </c>
      <c r="G263" s="43">
        <v>0</v>
      </c>
      <c r="H263" s="78">
        <v>19069.129999999997</v>
      </c>
      <c r="I263" s="23">
        <f t="shared" si="24"/>
        <v>0</v>
      </c>
    </row>
    <row r="264" spans="1:9" x14ac:dyDescent="0.25">
      <c r="A264" s="13">
        <f t="shared" si="19"/>
        <v>256</v>
      </c>
      <c r="B264" t="s">
        <v>715</v>
      </c>
      <c r="C264" s="44">
        <v>43497</v>
      </c>
      <c r="D264" s="44">
        <v>43770</v>
      </c>
      <c r="E264" s="23">
        <f t="shared" si="23"/>
        <v>0.21245421245421245</v>
      </c>
      <c r="F264" s="43">
        <v>-22791.832999999999</v>
      </c>
      <c r="G264" s="43">
        <v>-22791.832999999999</v>
      </c>
      <c r="H264" s="78">
        <v>17742.28</v>
      </c>
      <c r="I264" s="23">
        <f t="shared" si="24"/>
        <v>-1.2846056425667953</v>
      </c>
    </row>
    <row r="265" spans="1:9" x14ac:dyDescent="0.25">
      <c r="A265" s="13">
        <f t="shared" si="19"/>
        <v>257</v>
      </c>
      <c r="B265" t="s">
        <v>302</v>
      </c>
      <c r="C265" s="44">
        <v>42675</v>
      </c>
      <c r="D265" s="44">
        <v>43678</v>
      </c>
      <c r="E265" s="23">
        <f t="shared" si="23"/>
        <v>0.87736789631106682</v>
      </c>
      <c r="F265" s="43">
        <v>0</v>
      </c>
      <c r="G265" s="43">
        <v>0</v>
      </c>
      <c r="H265" s="78">
        <v>17519.740000000002</v>
      </c>
      <c r="I265" s="23">
        <f t="shared" si="24"/>
        <v>0</v>
      </c>
    </row>
    <row r="266" spans="1:9" x14ac:dyDescent="0.25">
      <c r="A266" s="13">
        <f t="shared" si="19"/>
        <v>258</v>
      </c>
      <c r="B266" t="s">
        <v>742</v>
      </c>
      <c r="C266" s="44">
        <v>43344</v>
      </c>
      <c r="D266" s="44">
        <v>43525</v>
      </c>
      <c r="E266" s="23">
        <f t="shared" si="23"/>
        <v>1.1657458563535912</v>
      </c>
      <c r="F266" s="43">
        <v>0</v>
      </c>
      <c r="G266" s="43">
        <v>0</v>
      </c>
      <c r="H266" s="78">
        <v>17394.179999999997</v>
      </c>
      <c r="I266" s="23">
        <f t="shared" si="24"/>
        <v>0</v>
      </c>
    </row>
    <row r="267" spans="1:9" x14ac:dyDescent="0.25">
      <c r="A267" s="13">
        <f t="shared" ref="A267:A330" si="25">A266+1</f>
        <v>259</v>
      </c>
      <c r="B267" t="s">
        <v>649</v>
      </c>
      <c r="C267" s="44">
        <v>43282</v>
      </c>
      <c r="D267" s="44" t="s">
        <v>815</v>
      </c>
      <c r="E267" s="51" t="s">
        <v>815</v>
      </c>
      <c r="F267" s="43">
        <v>21667.064999999999</v>
      </c>
      <c r="G267" s="43">
        <v>21667.064999999999</v>
      </c>
      <c r="H267" s="78">
        <v>16199.770000000008</v>
      </c>
      <c r="I267" s="23">
        <f t="shared" si="24"/>
        <v>1.3374921372340465</v>
      </c>
    </row>
    <row r="268" spans="1:9" x14ac:dyDescent="0.25">
      <c r="A268" s="13">
        <f t="shared" si="25"/>
        <v>260</v>
      </c>
      <c r="B268" t="s">
        <v>229</v>
      </c>
      <c r="C268" s="44">
        <v>43497</v>
      </c>
      <c r="D268" s="44" t="s">
        <v>815</v>
      </c>
      <c r="E268" s="51" t="s">
        <v>815</v>
      </c>
      <c r="F268" s="43">
        <v>0</v>
      </c>
      <c r="G268" s="43">
        <v>0</v>
      </c>
      <c r="H268" s="78">
        <v>15931.300000000003</v>
      </c>
      <c r="I268" s="23">
        <f t="shared" si="24"/>
        <v>0</v>
      </c>
    </row>
    <row r="269" spans="1:9" x14ac:dyDescent="0.25">
      <c r="A269" s="13">
        <f t="shared" si="25"/>
        <v>261</v>
      </c>
      <c r="B269" t="s">
        <v>167</v>
      </c>
      <c r="C269" s="44">
        <v>43282</v>
      </c>
      <c r="D269" s="44">
        <v>43556</v>
      </c>
      <c r="E269" s="23">
        <f t="shared" ref="E269:E274" si="26">($C$597-C269)/(D269-C269)</f>
        <v>0.9963503649635036</v>
      </c>
      <c r="F269" s="43">
        <v>0</v>
      </c>
      <c r="G269" s="43">
        <v>0</v>
      </c>
      <c r="H269" s="78">
        <v>14718.149999999994</v>
      </c>
      <c r="I269" s="23">
        <f t="shared" si="24"/>
        <v>0</v>
      </c>
    </row>
    <row r="270" spans="1:9" x14ac:dyDescent="0.25">
      <c r="A270" s="13">
        <f t="shared" si="25"/>
        <v>262</v>
      </c>
      <c r="B270" t="s">
        <v>168</v>
      </c>
      <c r="C270" s="44">
        <v>42767</v>
      </c>
      <c r="D270" s="44">
        <v>43466</v>
      </c>
      <c r="E270" s="23">
        <f t="shared" si="26"/>
        <v>1.1273247496423462</v>
      </c>
      <c r="F270" s="43">
        <v>10141.304</v>
      </c>
      <c r="G270" s="43">
        <v>10141.304</v>
      </c>
      <c r="H270" s="78">
        <v>14366.250000000002</v>
      </c>
      <c r="I270" s="23">
        <f t="shared" si="24"/>
        <v>0.70591170277560245</v>
      </c>
    </row>
    <row r="271" spans="1:9" x14ac:dyDescent="0.25">
      <c r="A271" s="13">
        <f t="shared" si="25"/>
        <v>263</v>
      </c>
      <c r="B271" t="s">
        <v>713</v>
      </c>
      <c r="C271" s="44">
        <v>43435</v>
      </c>
      <c r="D271" s="44">
        <v>43647</v>
      </c>
      <c r="E271" s="23">
        <f t="shared" si="26"/>
        <v>0.56603773584905659</v>
      </c>
      <c r="F271" s="43">
        <v>0</v>
      </c>
      <c r="G271" s="43">
        <v>0</v>
      </c>
      <c r="H271" s="78">
        <v>14343.030000000002</v>
      </c>
      <c r="I271" s="23">
        <f t="shared" si="24"/>
        <v>0</v>
      </c>
    </row>
    <row r="272" spans="1:9" x14ac:dyDescent="0.25">
      <c r="A272" s="13">
        <f t="shared" si="25"/>
        <v>264</v>
      </c>
      <c r="B272" t="s">
        <v>520</v>
      </c>
      <c r="C272" s="44">
        <v>43070</v>
      </c>
      <c r="D272" s="44">
        <v>43252</v>
      </c>
      <c r="E272" s="23">
        <f t="shared" si="26"/>
        <v>2.6648351648351647</v>
      </c>
      <c r="F272" s="43">
        <v>0</v>
      </c>
      <c r="G272" s="43">
        <v>0</v>
      </c>
      <c r="H272" s="78">
        <v>14037.570000000002</v>
      </c>
      <c r="I272" s="23">
        <f t="shared" si="24"/>
        <v>0</v>
      </c>
    </row>
    <row r="273" spans="1:9" x14ac:dyDescent="0.25">
      <c r="A273" s="13">
        <f t="shared" si="25"/>
        <v>265</v>
      </c>
      <c r="B273" t="s">
        <v>108</v>
      </c>
      <c r="C273" s="44">
        <v>43009</v>
      </c>
      <c r="D273" s="44">
        <v>43221</v>
      </c>
      <c r="E273" s="23">
        <f t="shared" si="26"/>
        <v>2.5754716981132075</v>
      </c>
      <c r="F273" s="43">
        <v>106254.72500000001</v>
      </c>
      <c r="G273" s="43">
        <v>106254.72500000001</v>
      </c>
      <c r="H273" s="78">
        <v>13338.099999999993</v>
      </c>
      <c r="I273" s="23">
        <f t="shared" si="24"/>
        <v>7.9662564383233043</v>
      </c>
    </row>
    <row r="274" spans="1:9" x14ac:dyDescent="0.25">
      <c r="A274" s="13">
        <f t="shared" si="25"/>
        <v>266</v>
      </c>
      <c r="B274" t="s">
        <v>328</v>
      </c>
      <c r="C274" s="44">
        <v>43101</v>
      </c>
      <c r="D274" s="44">
        <v>43221</v>
      </c>
      <c r="E274" s="23">
        <f t="shared" si="26"/>
        <v>3.7833333333333332</v>
      </c>
      <c r="F274" s="43">
        <v>0</v>
      </c>
      <c r="G274" s="43">
        <v>0</v>
      </c>
      <c r="H274" s="78">
        <v>13238.980000000003</v>
      </c>
      <c r="I274" s="23">
        <f t="shared" si="24"/>
        <v>0</v>
      </c>
    </row>
    <row r="275" spans="1:9" x14ac:dyDescent="0.25">
      <c r="A275" s="13">
        <f t="shared" si="25"/>
        <v>267</v>
      </c>
      <c r="B275" t="s">
        <v>638</v>
      </c>
      <c r="C275" s="44" t="s">
        <v>815</v>
      </c>
      <c r="D275" s="44" t="s">
        <v>815</v>
      </c>
      <c r="E275" s="51" t="s">
        <v>815</v>
      </c>
      <c r="F275" s="43">
        <v>0</v>
      </c>
      <c r="G275" s="43">
        <v>0</v>
      </c>
      <c r="H275" s="78">
        <v>12901.66</v>
      </c>
      <c r="I275" s="23">
        <f t="shared" si="24"/>
        <v>0</v>
      </c>
    </row>
    <row r="276" spans="1:9" x14ac:dyDescent="0.25">
      <c r="A276" s="13">
        <f t="shared" si="25"/>
        <v>268</v>
      </c>
      <c r="B276" t="s">
        <v>686</v>
      </c>
      <c r="C276" s="44">
        <v>43466</v>
      </c>
      <c r="D276" s="44">
        <v>43831</v>
      </c>
      <c r="E276" s="23">
        <f>($C$597-C276)/(D276-C276)</f>
        <v>0.24383561643835616</v>
      </c>
      <c r="F276" s="43">
        <v>0</v>
      </c>
      <c r="G276" s="43">
        <v>0</v>
      </c>
      <c r="H276" s="78">
        <v>12893.170000000002</v>
      </c>
      <c r="I276" s="23">
        <f t="shared" si="24"/>
        <v>0</v>
      </c>
    </row>
    <row r="277" spans="1:9" x14ac:dyDescent="0.25">
      <c r="A277" s="13">
        <f t="shared" si="25"/>
        <v>269</v>
      </c>
      <c r="B277" t="s">
        <v>723</v>
      </c>
      <c r="C277" s="44">
        <v>43282</v>
      </c>
      <c r="D277" s="44">
        <v>43739</v>
      </c>
      <c r="E277" s="23">
        <f>($C$597-C277)/(D277-C277)</f>
        <v>0.59737417943107218</v>
      </c>
      <c r="F277" s="43">
        <v>0</v>
      </c>
      <c r="G277" s="43">
        <v>0</v>
      </c>
      <c r="H277" s="78">
        <v>12592.529999999997</v>
      </c>
      <c r="I277" s="23">
        <f t="shared" si="24"/>
        <v>0</v>
      </c>
    </row>
    <row r="278" spans="1:9" x14ac:dyDescent="0.25">
      <c r="A278" s="13">
        <f t="shared" si="25"/>
        <v>270</v>
      </c>
      <c r="B278" t="s">
        <v>521</v>
      </c>
      <c r="C278" s="44">
        <v>43070</v>
      </c>
      <c r="D278" s="44">
        <v>43252</v>
      </c>
      <c r="E278" s="23">
        <f>($C$597-C278)/(D278-C278)</f>
        <v>2.6648351648351647</v>
      </c>
      <c r="F278" s="43">
        <v>0</v>
      </c>
      <c r="G278" s="43">
        <v>0</v>
      </c>
      <c r="H278" s="78">
        <v>12203.300000000001</v>
      </c>
      <c r="I278" s="23">
        <f t="shared" si="24"/>
        <v>0</v>
      </c>
    </row>
    <row r="279" spans="1:9" x14ac:dyDescent="0.25">
      <c r="A279" s="13">
        <f t="shared" si="25"/>
        <v>271</v>
      </c>
      <c r="B279" t="s">
        <v>630</v>
      </c>
      <c r="C279" s="44" t="s">
        <v>815</v>
      </c>
      <c r="D279" s="44" t="s">
        <v>815</v>
      </c>
      <c r="E279" s="51" t="s">
        <v>815</v>
      </c>
      <c r="F279" s="43">
        <v>0</v>
      </c>
      <c r="G279" s="43">
        <v>0</v>
      </c>
      <c r="H279" s="78">
        <v>11911.899999999998</v>
      </c>
      <c r="I279" s="23">
        <f t="shared" si="24"/>
        <v>0</v>
      </c>
    </row>
    <row r="280" spans="1:9" x14ac:dyDescent="0.25">
      <c r="A280" s="13">
        <f t="shared" si="25"/>
        <v>272</v>
      </c>
      <c r="B280" t="s">
        <v>180</v>
      </c>
      <c r="C280" s="44">
        <v>43435</v>
      </c>
      <c r="D280" s="44">
        <v>43831</v>
      </c>
      <c r="E280" s="23">
        <f t="shared" ref="E280:E286" si="27">($C$597-C280)/(D280-C280)</f>
        <v>0.30303030303030304</v>
      </c>
      <c r="F280" s="43">
        <v>0</v>
      </c>
      <c r="G280" s="43">
        <v>0</v>
      </c>
      <c r="H280" s="78">
        <v>11623.82</v>
      </c>
      <c r="I280" s="23">
        <f t="shared" si="24"/>
        <v>0</v>
      </c>
    </row>
    <row r="281" spans="1:9" x14ac:dyDescent="0.25">
      <c r="A281" s="13">
        <f t="shared" si="25"/>
        <v>273</v>
      </c>
      <c r="B281" t="s">
        <v>81</v>
      </c>
      <c r="C281" s="44">
        <v>42736</v>
      </c>
      <c r="D281" s="44">
        <v>43770</v>
      </c>
      <c r="E281" s="23">
        <f t="shared" si="27"/>
        <v>0.79206963249516438</v>
      </c>
      <c r="F281" s="43">
        <v>58099.342000000004</v>
      </c>
      <c r="G281" s="43">
        <v>58099.342000000004</v>
      </c>
      <c r="H281" s="78">
        <v>10136.190000000002</v>
      </c>
      <c r="I281" s="23">
        <f t="shared" si="24"/>
        <v>5.7318718374458246</v>
      </c>
    </row>
    <row r="282" spans="1:9" x14ac:dyDescent="0.25">
      <c r="A282" s="13">
        <f t="shared" si="25"/>
        <v>274</v>
      </c>
      <c r="B282" t="s">
        <v>333</v>
      </c>
      <c r="C282" s="44">
        <v>43191</v>
      </c>
      <c r="D282" s="44">
        <v>43252</v>
      </c>
      <c r="E282" s="23">
        <f t="shared" si="27"/>
        <v>5.9672131147540988</v>
      </c>
      <c r="F282" s="43">
        <v>0</v>
      </c>
      <c r="G282" s="43">
        <v>0</v>
      </c>
      <c r="H282" s="78">
        <v>9696.7200000000012</v>
      </c>
      <c r="I282" s="23">
        <f t="shared" si="24"/>
        <v>0</v>
      </c>
    </row>
    <row r="283" spans="1:9" x14ac:dyDescent="0.25">
      <c r="A283" s="13">
        <f t="shared" si="25"/>
        <v>275</v>
      </c>
      <c r="B283" t="s">
        <v>158</v>
      </c>
      <c r="C283" s="44">
        <v>43344</v>
      </c>
      <c r="D283" s="44">
        <v>43466</v>
      </c>
      <c r="E283" s="23">
        <f t="shared" si="27"/>
        <v>1.7295081967213115</v>
      </c>
      <c r="F283" s="43">
        <v>0</v>
      </c>
      <c r="G283" s="43">
        <v>0</v>
      </c>
      <c r="H283" s="78">
        <v>8113.9999999999982</v>
      </c>
      <c r="I283" s="23">
        <f t="shared" si="24"/>
        <v>0</v>
      </c>
    </row>
    <row r="284" spans="1:9" x14ac:dyDescent="0.25">
      <c r="A284" s="13">
        <f t="shared" si="25"/>
        <v>276</v>
      </c>
      <c r="B284" t="s">
        <v>749</v>
      </c>
      <c r="C284" s="44">
        <v>43405</v>
      </c>
      <c r="D284" s="44">
        <v>43466</v>
      </c>
      <c r="E284" s="23">
        <f t="shared" si="27"/>
        <v>2.459016393442623</v>
      </c>
      <c r="F284" s="43">
        <v>0</v>
      </c>
      <c r="G284" s="43">
        <v>0</v>
      </c>
      <c r="H284" s="78">
        <v>7780.15</v>
      </c>
      <c r="I284" s="23">
        <f t="shared" si="24"/>
        <v>0</v>
      </c>
    </row>
    <row r="285" spans="1:9" x14ac:dyDescent="0.25">
      <c r="A285" s="13">
        <f t="shared" si="25"/>
        <v>277</v>
      </c>
      <c r="B285" t="s">
        <v>112</v>
      </c>
      <c r="C285" s="44">
        <v>42736</v>
      </c>
      <c r="D285" s="44">
        <v>43466</v>
      </c>
      <c r="E285" s="23">
        <f t="shared" si="27"/>
        <v>1.1219178082191781</v>
      </c>
      <c r="F285" s="43">
        <v>25346.748999999996</v>
      </c>
      <c r="G285" s="43">
        <v>25346.748999999996</v>
      </c>
      <c r="H285" s="78">
        <v>7774.1700000000019</v>
      </c>
      <c r="I285" s="23">
        <f t="shared" si="24"/>
        <v>3.2603800791595745</v>
      </c>
    </row>
    <row r="286" spans="1:9" x14ac:dyDescent="0.25">
      <c r="A286" s="13">
        <f t="shared" si="25"/>
        <v>278</v>
      </c>
      <c r="B286" t="s">
        <v>758</v>
      </c>
      <c r="C286" s="44">
        <v>43435</v>
      </c>
      <c r="D286" s="44">
        <v>43525</v>
      </c>
      <c r="E286" s="23">
        <f t="shared" si="27"/>
        <v>1.3333333333333333</v>
      </c>
      <c r="F286" s="43">
        <v>0</v>
      </c>
      <c r="G286" s="43">
        <v>0</v>
      </c>
      <c r="H286" s="78">
        <v>7590.3299999999981</v>
      </c>
      <c r="I286" s="23">
        <f t="shared" si="24"/>
        <v>0</v>
      </c>
    </row>
    <row r="287" spans="1:9" x14ac:dyDescent="0.25">
      <c r="A287" s="13">
        <f t="shared" si="25"/>
        <v>279</v>
      </c>
      <c r="B287" t="s">
        <v>122</v>
      </c>
      <c r="C287" s="44">
        <v>43466</v>
      </c>
      <c r="D287" s="44" t="s">
        <v>815</v>
      </c>
      <c r="E287" s="51" t="s">
        <v>815</v>
      </c>
      <c r="F287" s="43">
        <v>51532.014999999999</v>
      </c>
      <c r="G287" s="43">
        <v>51532.014999999999</v>
      </c>
      <c r="H287" s="78">
        <v>7486.5600000000031</v>
      </c>
      <c r="I287" s="23">
        <f t="shared" si="24"/>
        <v>6.8832701534483096</v>
      </c>
    </row>
    <row r="288" spans="1:9" x14ac:dyDescent="0.25">
      <c r="A288" s="13">
        <f t="shared" si="25"/>
        <v>280</v>
      </c>
      <c r="B288" t="s">
        <v>752</v>
      </c>
      <c r="C288" s="44">
        <v>43405</v>
      </c>
      <c r="D288" s="44" t="s">
        <v>815</v>
      </c>
      <c r="E288" s="51" t="s">
        <v>815</v>
      </c>
      <c r="F288" s="43">
        <v>21667.064999999999</v>
      </c>
      <c r="G288" s="43">
        <v>21667.064999999999</v>
      </c>
      <c r="H288" s="78">
        <v>7444.1100000000024</v>
      </c>
      <c r="I288" s="23">
        <f t="shared" si="24"/>
        <v>2.9106320298867145</v>
      </c>
    </row>
    <row r="289" spans="1:9" x14ac:dyDescent="0.25">
      <c r="A289" s="13">
        <f t="shared" si="25"/>
        <v>281</v>
      </c>
      <c r="B289" t="s">
        <v>394</v>
      </c>
      <c r="C289" s="44">
        <v>43191</v>
      </c>
      <c r="D289" s="44">
        <v>43282</v>
      </c>
      <c r="E289" s="23">
        <f>($C$597-C289)/(D289-C289)</f>
        <v>4</v>
      </c>
      <c r="F289" s="43">
        <v>0</v>
      </c>
      <c r="G289" s="43">
        <v>0</v>
      </c>
      <c r="H289" s="78">
        <v>7335.8399999999992</v>
      </c>
      <c r="I289" s="23">
        <f t="shared" ref="I289:I320" si="28">G289/H289</f>
        <v>0</v>
      </c>
    </row>
    <row r="290" spans="1:9" x14ac:dyDescent="0.25">
      <c r="A290" s="13">
        <f t="shared" si="25"/>
        <v>282</v>
      </c>
      <c r="B290" t="s">
        <v>261</v>
      </c>
      <c r="C290" s="44">
        <v>43497</v>
      </c>
      <c r="D290" s="44" t="s">
        <v>815</v>
      </c>
      <c r="E290" s="51" t="s">
        <v>815</v>
      </c>
      <c r="F290" s="43">
        <v>0</v>
      </c>
      <c r="G290" s="43">
        <v>0</v>
      </c>
      <c r="H290" s="78">
        <v>6897.8600000000015</v>
      </c>
      <c r="I290" s="23">
        <f t="shared" si="28"/>
        <v>0</v>
      </c>
    </row>
    <row r="291" spans="1:9" x14ac:dyDescent="0.25">
      <c r="A291" s="13">
        <f t="shared" si="25"/>
        <v>283</v>
      </c>
      <c r="B291" t="s">
        <v>650</v>
      </c>
      <c r="C291" s="44" t="s">
        <v>870</v>
      </c>
      <c r="D291" s="44">
        <v>43525</v>
      </c>
      <c r="E291" s="39" t="s">
        <v>872</v>
      </c>
      <c r="F291" s="43">
        <v>0</v>
      </c>
      <c r="G291" s="43">
        <v>0</v>
      </c>
      <c r="H291" s="78">
        <v>6895.3200000000015</v>
      </c>
      <c r="I291" s="23">
        <f t="shared" si="28"/>
        <v>0</v>
      </c>
    </row>
    <row r="292" spans="1:9" x14ac:dyDescent="0.25">
      <c r="A292" s="13">
        <f t="shared" si="25"/>
        <v>284</v>
      </c>
      <c r="B292" t="s">
        <v>109</v>
      </c>
      <c r="C292" s="44">
        <v>43040</v>
      </c>
      <c r="D292" s="44">
        <v>43313</v>
      </c>
      <c r="E292" s="23">
        <f>($C$597-C292)/(D292-C292)</f>
        <v>1.8864468864468864</v>
      </c>
      <c r="F292" s="43">
        <v>0</v>
      </c>
      <c r="G292" s="43">
        <v>0</v>
      </c>
      <c r="H292" s="78">
        <v>6750.0199999999995</v>
      </c>
      <c r="I292" s="23">
        <f t="shared" si="28"/>
        <v>0</v>
      </c>
    </row>
    <row r="293" spans="1:9" x14ac:dyDescent="0.25">
      <c r="A293" s="13">
        <f t="shared" si="25"/>
        <v>285</v>
      </c>
      <c r="B293" t="s">
        <v>330</v>
      </c>
      <c r="C293" s="44">
        <v>42644</v>
      </c>
      <c r="D293" s="44">
        <v>43678</v>
      </c>
      <c r="E293" s="23">
        <f>($C$597-C293)/(D293-C293)</f>
        <v>0.88104448742746611</v>
      </c>
      <c r="F293" s="43">
        <v>0</v>
      </c>
      <c r="G293" s="43">
        <v>0</v>
      </c>
      <c r="H293" s="78">
        <v>5540.9500000000007</v>
      </c>
      <c r="I293" s="23">
        <f t="shared" si="28"/>
        <v>0</v>
      </c>
    </row>
    <row r="294" spans="1:9" x14ac:dyDescent="0.25">
      <c r="A294" s="13">
        <f t="shared" si="25"/>
        <v>286</v>
      </c>
      <c r="B294" t="s">
        <v>257</v>
      </c>
      <c r="C294" s="44">
        <v>43405</v>
      </c>
      <c r="D294" s="44" t="s">
        <v>815</v>
      </c>
      <c r="E294" s="51" t="s">
        <v>815</v>
      </c>
      <c r="F294" s="43">
        <v>0</v>
      </c>
      <c r="G294" s="43">
        <v>0</v>
      </c>
      <c r="H294" s="78">
        <v>5521.85</v>
      </c>
      <c r="I294" s="23">
        <f t="shared" si="28"/>
        <v>0</v>
      </c>
    </row>
    <row r="295" spans="1:9" x14ac:dyDescent="0.25">
      <c r="A295" s="13">
        <f t="shared" si="25"/>
        <v>287</v>
      </c>
      <c r="B295" t="s">
        <v>324</v>
      </c>
      <c r="C295" s="44">
        <v>43070</v>
      </c>
      <c r="D295" s="44">
        <v>43252</v>
      </c>
      <c r="E295" s="23">
        <f>($C$597-C295)/(D295-C295)</f>
        <v>2.6648351648351647</v>
      </c>
      <c r="F295" s="43">
        <v>0</v>
      </c>
      <c r="G295" s="43">
        <v>0</v>
      </c>
      <c r="H295" s="78">
        <v>5234.6100000000024</v>
      </c>
      <c r="I295" s="23">
        <f t="shared" si="28"/>
        <v>0</v>
      </c>
    </row>
    <row r="296" spans="1:9" x14ac:dyDescent="0.25">
      <c r="A296" s="13">
        <f t="shared" si="25"/>
        <v>288</v>
      </c>
      <c r="B296" t="s">
        <v>217</v>
      </c>
      <c r="C296" s="44">
        <v>43497</v>
      </c>
      <c r="D296" s="44" t="s">
        <v>815</v>
      </c>
      <c r="E296" s="51" t="s">
        <v>815</v>
      </c>
      <c r="F296" s="43">
        <v>0</v>
      </c>
      <c r="G296" s="43">
        <v>0</v>
      </c>
      <c r="H296" s="78">
        <v>5230.7000000000025</v>
      </c>
      <c r="I296" s="23">
        <f t="shared" si="28"/>
        <v>0</v>
      </c>
    </row>
    <row r="297" spans="1:9" x14ac:dyDescent="0.25">
      <c r="A297" s="13">
        <f t="shared" si="25"/>
        <v>289</v>
      </c>
      <c r="B297" t="s">
        <v>601</v>
      </c>
      <c r="C297" s="44">
        <v>43191</v>
      </c>
      <c r="D297" s="44">
        <v>43374</v>
      </c>
      <c r="E297" s="23">
        <f>($C$597-C297)/(D297-C297)</f>
        <v>1.9890710382513661</v>
      </c>
      <c r="F297" s="43">
        <v>0</v>
      </c>
      <c r="G297" s="43">
        <v>0</v>
      </c>
      <c r="H297" s="78">
        <v>5090.8100000000004</v>
      </c>
      <c r="I297" s="23">
        <f t="shared" si="28"/>
        <v>0</v>
      </c>
    </row>
    <row r="298" spans="1:9" x14ac:dyDescent="0.25">
      <c r="A298" s="13">
        <f t="shared" si="25"/>
        <v>290</v>
      </c>
      <c r="B298" t="s">
        <v>689</v>
      </c>
      <c r="C298" s="44">
        <v>43525</v>
      </c>
      <c r="D298" s="44">
        <v>43831</v>
      </c>
      <c r="E298" s="23">
        <f>($C$597-C298)/(D298-C298)</f>
        <v>9.8039215686274508E-2</v>
      </c>
      <c r="F298" s="43">
        <v>0</v>
      </c>
      <c r="G298" s="43">
        <v>0</v>
      </c>
      <c r="H298" s="78">
        <v>4964.7700000000004</v>
      </c>
      <c r="I298" s="23">
        <f t="shared" si="28"/>
        <v>0</v>
      </c>
    </row>
    <row r="299" spans="1:9" x14ac:dyDescent="0.25">
      <c r="A299" s="13">
        <f t="shared" si="25"/>
        <v>291</v>
      </c>
      <c r="B299" t="s">
        <v>359</v>
      </c>
      <c r="C299" s="44">
        <v>43070</v>
      </c>
      <c r="D299" s="44">
        <v>43252</v>
      </c>
      <c r="E299" s="23">
        <f>($C$597-C299)/(D299-C299)</f>
        <v>2.6648351648351647</v>
      </c>
      <c r="F299" s="43">
        <v>0</v>
      </c>
      <c r="G299" s="43">
        <v>0</v>
      </c>
      <c r="H299" s="78">
        <v>4928.310000000004</v>
      </c>
      <c r="I299" s="23">
        <f t="shared" si="28"/>
        <v>0</v>
      </c>
    </row>
    <row r="300" spans="1:9" x14ac:dyDescent="0.25">
      <c r="A300" s="13">
        <f t="shared" si="25"/>
        <v>292</v>
      </c>
      <c r="B300" t="s">
        <v>265</v>
      </c>
      <c r="C300" s="44">
        <v>43497</v>
      </c>
      <c r="D300" s="44" t="s">
        <v>815</v>
      </c>
      <c r="E300" s="51" t="s">
        <v>815</v>
      </c>
      <c r="F300" s="43">
        <v>0</v>
      </c>
      <c r="G300" s="43">
        <v>0</v>
      </c>
      <c r="H300" s="78">
        <v>4845.55</v>
      </c>
      <c r="I300" s="23">
        <f t="shared" si="28"/>
        <v>0</v>
      </c>
    </row>
    <row r="301" spans="1:9" x14ac:dyDescent="0.25">
      <c r="A301" s="13">
        <f t="shared" si="25"/>
        <v>293</v>
      </c>
      <c r="B301" t="s">
        <v>116</v>
      </c>
      <c r="C301" s="44">
        <v>43160</v>
      </c>
      <c r="D301" s="44">
        <v>43282</v>
      </c>
      <c r="E301" s="23">
        <f>($C$597-C301)/(D301-C301)</f>
        <v>3.237704918032787</v>
      </c>
      <c r="F301" s="43">
        <v>0</v>
      </c>
      <c r="G301" s="43">
        <v>0</v>
      </c>
      <c r="H301" s="78">
        <v>4768.4599999999991</v>
      </c>
      <c r="I301" s="23">
        <f t="shared" si="28"/>
        <v>0</v>
      </c>
    </row>
    <row r="302" spans="1:9" x14ac:dyDescent="0.25">
      <c r="A302" s="13">
        <f t="shared" si="25"/>
        <v>294</v>
      </c>
      <c r="B302" t="s">
        <v>323</v>
      </c>
      <c r="C302" s="44">
        <v>43040</v>
      </c>
      <c r="D302" s="44">
        <v>43525</v>
      </c>
      <c r="E302" s="23">
        <f>($C$597-C302)/(D302-C302)</f>
        <v>1.0618556701030928</v>
      </c>
      <c r="F302" s="43">
        <v>0</v>
      </c>
      <c r="G302" s="43">
        <v>0</v>
      </c>
      <c r="H302" s="78">
        <v>4149.3300000000017</v>
      </c>
      <c r="I302" s="23">
        <f t="shared" si="28"/>
        <v>0</v>
      </c>
    </row>
    <row r="303" spans="1:9" x14ac:dyDescent="0.25">
      <c r="A303" s="13">
        <f t="shared" si="25"/>
        <v>295</v>
      </c>
      <c r="B303" t="s">
        <v>564</v>
      </c>
      <c r="C303" s="44">
        <v>43191</v>
      </c>
      <c r="D303" s="44">
        <v>43221</v>
      </c>
      <c r="E303" s="23">
        <f>($C$597-C303)/(D303-C303)</f>
        <v>12.133333333333333</v>
      </c>
      <c r="F303" s="43">
        <v>0</v>
      </c>
      <c r="G303" s="43">
        <v>0</v>
      </c>
      <c r="H303" s="78">
        <v>4075.1000000000004</v>
      </c>
      <c r="I303" s="23">
        <f t="shared" si="28"/>
        <v>0</v>
      </c>
    </row>
    <row r="304" spans="1:9" x14ac:dyDescent="0.25">
      <c r="A304" s="13">
        <f t="shared" si="25"/>
        <v>296</v>
      </c>
      <c r="B304" t="s">
        <v>395</v>
      </c>
      <c r="C304" s="44">
        <v>43191</v>
      </c>
      <c r="D304" s="44">
        <v>43252</v>
      </c>
      <c r="E304" s="23">
        <f>($C$597-C304)/(D304-C304)</f>
        <v>5.9672131147540988</v>
      </c>
      <c r="F304" s="43">
        <v>0</v>
      </c>
      <c r="G304" s="43">
        <v>0</v>
      </c>
      <c r="H304" s="78">
        <v>4049.74</v>
      </c>
      <c r="I304" s="23">
        <f t="shared" si="28"/>
        <v>0</v>
      </c>
    </row>
    <row r="305" spans="1:9" x14ac:dyDescent="0.25">
      <c r="A305" s="13">
        <f t="shared" si="25"/>
        <v>297</v>
      </c>
      <c r="B305" t="s">
        <v>224</v>
      </c>
      <c r="C305" s="44">
        <v>43466</v>
      </c>
      <c r="D305" s="44" t="s">
        <v>815</v>
      </c>
      <c r="E305" s="51" t="s">
        <v>815</v>
      </c>
      <c r="F305" s="43">
        <v>0</v>
      </c>
      <c r="G305" s="43">
        <v>0</v>
      </c>
      <c r="H305" s="78">
        <v>3853.829999999999</v>
      </c>
      <c r="I305" s="23">
        <f t="shared" si="28"/>
        <v>0</v>
      </c>
    </row>
    <row r="306" spans="1:9" x14ac:dyDescent="0.25">
      <c r="A306" s="13">
        <f t="shared" si="25"/>
        <v>298</v>
      </c>
      <c r="B306" t="s">
        <v>332</v>
      </c>
      <c r="C306" s="44">
        <v>43070</v>
      </c>
      <c r="D306" s="44">
        <v>43282</v>
      </c>
      <c r="E306" s="23">
        <f>($C$597-C306)/(D306-C306)</f>
        <v>2.2877358490566038</v>
      </c>
      <c r="F306" s="43">
        <v>0</v>
      </c>
      <c r="G306" s="43">
        <v>0</v>
      </c>
      <c r="H306" s="78">
        <v>3817.3199999999861</v>
      </c>
      <c r="I306" s="23">
        <f t="shared" si="28"/>
        <v>0</v>
      </c>
    </row>
    <row r="307" spans="1:9" x14ac:dyDescent="0.25">
      <c r="A307" s="13">
        <f t="shared" si="25"/>
        <v>299</v>
      </c>
      <c r="B307" t="s">
        <v>259</v>
      </c>
      <c r="C307" s="44">
        <v>43435</v>
      </c>
      <c r="D307" s="44">
        <v>43891</v>
      </c>
      <c r="E307" s="23">
        <f>($C$597-C307)/(D307-C307)</f>
        <v>0.26315789473684209</v>
      </c>
      <c r="F307" s="43">
        <v>0</v>
      </c>
      <c r="G307" s="43">
        <v>0</v>
      </c>
      <c r="H307" s="78">
        <v>3700.24</v>
      </c>
      <c r="I307" s="23">
        <f t="shared" si="28"/>
        <v>0</v>
      </c>
    </row>
    <row r="308" spans="1:9" x14ac:dyDescent="0.25">
      <c r="A308" s="13">
        <f t="shared" si="25"/>
        <v>300</v>
      </c>
      <c r="B308" t="s">
        <v>199</v>
      </c>
      <c r="C308" s="44">
        <v>43070</v>
      </c>
      <c r="D308" s="44">
        <v>43252</v>
      </c>
      <c r="E308" s="23">
        <f>($C$597-C308)/(D308-C308)</f>
        <v>2.6648351648351647</v>
      </c>
      <c r="F308" s="43">
        <v>53975.786999999997</v>
      </c>
      <c r="G308" s="43">
        <v>53975.786999999997</v>
      </c>
      <c r="H308" s="78">
        <v>3491.2000000000007</v>
      </c>
      <c r="I308" s="23">
        <f t="shared" si="28"/>
        <v>15.46052560724106</v>
      </c>
    </row>
    <row r="309" spans="1:9" x14ac:dyDescent="0.25">
      <c r="A309" s="13">
        <f t="shared" si="25"/>
        <v>301</v>
      </c>
      <c r="B309" t="s">
        <v>734</v>
      </c>
      <c r="C309" s="44" t="s">
        <v>815</v>
      </c>
      <c r="D309" s="44" t="s">
        <v>815</v>
      </c>
      <c r="E309" s="51" t="s">
        <v>815</v>
      </c>
      <c r="F309" s="43">
        <v>186758.617</v>
      </c>
      <c r="G309" s="43">
        <v>186758.617</v>
      </c>
      <c r="H309" s="78">
        <v>3447.7900000000004</v>
      </c>
      <c r="I309" s="23">
        <f t="shared" si="28"/>
        <v>54.167631149228917</v>
      </c>
    </row>
    <row r="310" spans="1:9" x14ac:dyDescent="0.25">
      <c r="A310" s="13">
        <f t="shared" si="25"/>
        <v>302</v>
      </c>
      <c r="B310" t="s">
        <v>750</v>
      </c>
      <c r="C310" s="44">
        <v>43405</v>
      </c>
      <c r="D310" s="44">
        <v>43556</v>
      </c>
      <c r="E310" s="23">
        <f>($C$597-C310)/(D310-C310)</f>
        <v>0.99337748344370858</v>
      </c>
      <c r="F310" s="43">
        <v>0</v>
      </c>
      <c r="G310" s="43">
        <v>0</v>
      </c>
      <c r="H310" s="78">
        <v>3368.9599999999996</v>
      </c>
      <c r="I310" s="23">
        <f t="shared" si="28"/>
        <v>0</v>
      </c>
    </row>
    <row r="311" spans="1:9" x14ac:dyDescent="0.25">
      <c r="A311" s="13">
        <f t="shared" si="25"/>
        <v>303</v>
      </c>
      <c r="B311" t="s">
        <v>245</v>
      </c>
      <c r="C311" s="44">
        <v>43497</v>
      </c>
      <c r="D311" s="44" t="s">
        <v>815</v>
      </c>
      <c r="E311" s="51" t="s">
        <v>815</v>
      </c>
      <c r="F311" s="43">
        <v>0</v>
      </c>
      <c r="G311" s="43">
        <v>0</v>
      </c>
      <c r="H311" s="78">
        <v>3307.9300000000003</v>
      </c>
      <c r="I311" s="23">
        <f t="shared" si="28"/>
        <v>0</v>
      </c>
    </row>
    <row r="312" spans="1:9" x14ac:dyDescent="0.25">
      <c r="A312" s="13">
        <f t="shared" si="25"/>
        <v>304</v>
      </c>
      <c r="B312" t="s">
        <v>607</v>
      </c>
      <c r="C312" s="44">
        <v>43160</v>
      </c>
      <c r="D312" s="44">
        <v>43466</v>
      </c>
      <c r="E312" s="23">
        <f>($C$597-C312)/(D312-C312)</f>
        <v>1.2908496732026145</v>
      </c>
      <c r="F312" s="43">
        <v>0</v>
      </c>
      <c r="G312" s="43">
        <v>0</v>
      </c>
      <c r="H312" s="78">
        <v>3298.14</v>
      </c>
      <c r="I312" s="23">
        <f t="shared" si="28"/>
        <v>0</v>
      </c>
    </row>
    <row r="313" spans="1:9" x14ac:dyDescent="0.25">
      <c r="A313" s="13">
        <f t="shared" si="25"/>
        <v>305</v>
      </c>
      <c r="B313" t="s">
        <v>246</v>
      </c>
      <c r="C313" s="44">
        <v>43497</v>
      </c>
      <c r="D313" s="44" t="s">
        <v>815</v>
      </c>
      <c r="E313" s="51" t="s">
        <v>815</v>
      </c>
      <c r="F313" s="43">
        <v>0</v>
      </c>
      <c r="G313" s="43">
        <v>0</v>
      </c>
      <c r="H313" s="78">
        <v>3130.75</v>
      </c>
      <c r="I313" s="23">
        <f t="shared" si="28"/>
        <v>0</v>
      </c>
    </row>
    <row r="314" spans="1:9" x14ac:dyDescent="0.25">
      <c r="A314" s="13">
        <f t="shared" si="25"/>
        <v>306</v>
      </c>
      <c r="B314" t="s">
        <v>242</v>
      </c>
      <c r="C314" s="44">
        <v>43466</v>
      </c>
      <c r="D314" s="44" t="s">
        <v>815</v>
      </c>
      <c r="E314" s="51" t="s">
        <v>815</v>
      </c>
      <c r="F314" s="43">
        <v>0</v>
      </c>
      <c r="G314" s="43">
        <v>0</v>
      </c>
      <c r="H314" s="78">
        <v>3126.4699999999984</v>
      </c>
      <c r="I314" s="23">
        <f t="shared" si="28"/>
        <v>0</v>
      </c>
    </row>
    <row r="315" spans="1:9" x14ac:dyDescent="0.25">
      <c r="A315" s="13">
        <f t="shared" si="25"/>
        <v>307</v>
      </c>
      <c r="B315" t="s">
        <v>751</v>
      </c>
      <c r="C315" s="44">
        <v>43374</v>
      </c>
      <c r="D315" s="44">
        <v>43556</v>
      </c>
      <c r="E315" s="23">
        <f>($C$597-C315)/(D315-C315)</f>
        <v>0.99450549450549453</v>
      </c>
      <c r="F315" s="43">
        <v>0</v>
      </c>
      <c r="G315" s="43">
        <v>0</v>
      </c>
      <c r="H315" s="78">
        <v>2298.0099999999998</v>
      </c>
      <c r="I315" s="23">
        <f t="shared" si="28"/>
        <v>0</v>
      </c>
    </row>
    <row r="316" spans="1:9" x14ac:dyDescent="0.25">
      <c r="A316" s="13">
        <f t="shared" si="25"/>
        <v>308</v>
      </c>
      <c r="B316" t="s">
        <v>526</v>
      </c>
      <c r="C316" s="44">
        <v>42795</v>
      </c>
      <c r="D316" s="44">
        <v>43191</v>
      </c>
      <c r="E316" s="23">
        <f>($C$597-C316)/(D316-C316)</f>
        <v>1.9191919191919191</v>
      </c>
      <c r="F316" s="43">
        <v>0</v>
      </c>
      <c r="G316" s="43">
        <v>0</v>
      </c>
      <c r="H316" s="78">
        <v>2180.58</v>
      </c>
      <c r="I316" s="23">
        <f t="shared" si="28"/>
        <v>0</v>
      </c>
    </row>
    <row r="317" spans="1:9" x14ac:dyDescent="0.25">
      <c r="A317" s="13">
        <f t="shared" si="25"/>
        <v>309</v>
      </c>
      <c r="B317" t="s">
        <v>754</v>
      </c>
      <c r="C317" s="44">
        <v>42370</v>
      </c>
      <c r="D317" s="44">
        <v>43525</v>
      </c>
      <c r="E317" s="23">
        <f>($C$597-C317)/(D317-C317)</f>
        <v>1.025974025974026</v>
      </c>
      <c r="F317" s="43">
        <v>0</v>
      </c>
      <c r="G317" s="43">
        <v>0</v>
      </c>
      <c r="H317" s="78">
        <v>2047.58</v>
      </c>
      <c r="I317" s="23">
        <f t="shared" si="28"/>
        <v>0</v>
      </c>
    </row>
    <row r="318" spans="1:9" x14ac:dyDescent="0.25">
      <c r="A318" s="13">
        <f t="shared" si="25"/>
        <v>310</v>
      </c>
      <c r="B318" t="s">
        <v>710</v>
      </c>
      <c r="C318" s="44">
        <v>43466</v>
      </c>
      <c r="D318" s="44">
        <v>43770</v>
      </c>
      <c r="E318" s="23">
        <f>($C$597-C318)/(D318-C318)</f>
        <v>0.29276315789473684</v>
      </c>
      <c r="F318" s="43">
        <v>0</v>
      </c>
      <c r="G318" s="43">
        <v>0</v>
      </c>
      <c r="H318" s="78">
        <v>1852.2899999999995</v>
      </c>
      <c r="I318" s="23">
        <f t="shared" si="28"/>
        <v>0</v>
      </c>
    </row>
    <row r="319" spans="1:9" x14ac:dyDescent="0.25">
      <c r="A319" s="13">
        <f t="shared" si="25"/>
        <v>311</v>
      </c>
      <c r="B319" t="s">
        <v>216</v>
      </c>
      <c r="C319" s="44">
        <v>43497</v>
      </c>
      <c r="D319" s="44" t="s">
        <v>815</v>
      </c>
      <c r="E319" s="51" t="s">
        <v>815</v>
      </c>
      <c r="F319" s="43">
        <v>0</v>
      </c>
      <c r="G319" s="43">
        <v>0</v>
      </c>
      <c r="H319" s="78">
        <v>1840.18</v>
      </c>
      <c r="I319" s="23">
        <f t="shared" si="28"/>
        <v>0</v>
      </c>
    </row>
    <row r="320" spans="1:9" x14ac:dyDescent="0.25">
      <c r="A320" s="13">
        <f t="shared" si="25"/>
        <v>312</v>
      </c>
      <c r="B320" t="s">
        <v>727</v>
      </c>
      <c r="C320" s="44">
        <v>43525</v>
      </c>
      <c r="D320" s="44">
        <v>43831</v>
      </c>
      <c r="E320" s="23">
        <f>($C$597-C320)/(D320-C320)</f>
        <v>9.8039215686274508E-2</v>
      </c>
      <c r="F320" s="43">
        <v>0</v>
      </c>
      <c r="G320" s="43">
        <v>0</v>
      </c>
      <c r="H320" s="78">
        <v>1804.6299999999999</v>
      </c>
      <c r="I320" s="23">
        <f t="shared" si="28"/>
        <v>0</v>
      </c>
    </row>
    <row r="321" spans="1:9" x14ac:dyDescent="0.25">
      <c r="A321" s="13">
        <f t="shared" si="25"/>
        <v>313</v>
      </c>
      <c r="B321" t="s">
        <v>244</v>
      </c>
      <c r="C321" s="44">
        <v>43497</v>
      </c>
      <c r="D321" s="44" t="s">
        <v>815</v>
      </c>
      <c r="E321" s="51" t="s">
        <v>815</v>
      </c>
      <c r="F321" s="43">
        <v>0</v>
      </c>
      <c r="G321" s="43">
        <v>0</v>
      </c>
      <c r="H321" s="78">
        <v>1791.7699999999998</v>
      </c>
      <c r="I321" s="23">
        <f t="shared" ref="I321:I342" si="29">G321/H321</f>
        <v>0</v>
      </c>
    </row>
    <row r="322" spans="1:9" x14ac:dyDescent="0.25">
      <c r="A322" s="13">
        <f t="shared" si="25"/>
        <v>314</v>
      </c>
      <c r="B322" t="s">
        <v>181</v>
      </c>
      <c r="C322" s="44">
        <v>42644</v>
      </c>
      <c r="D322" s="44">
        <v>43466</v>
      </c>
      <c r="E322" s="23">
        <f>($C$597-C322)/(D322-C322)</f>
        <v>1.108272506082725</v>
      </c>
      <c r="F322" s="43">
        <v>-245069.31999999995</v>
      </c>
      <c r="G322" s="43">
        <v>-245069.31999999995</v>
      </c>
      <c r="H322" s="78">
        <v>1353.5500000000011</v>
      </c>
      <c r="I322" s="23">
        <f t="shared" si="29"/>
        <v>-181.05671752059382</v>
      </c>
    </row>
    <row r="323" spans="1:9" x14ac:dyDescent="0.25">
      <c r="A323" s="13">
        <f t="shared" si="25"/>
        <v>315</v>
      </c>
      <c r="B323" t="s">
        <v>331</v>
      </c>
      <c r="C323" s="44">
        <v>43009</v>
      </c>
      <c r="D323" s="44">
        <v>43221</v>
      </c>
      <c r="E323" s="23">
        <f>($C$597-C323)/(D323-C323)</f>
        <v>2.5754716981132075</v>
      </c>
      <c r="F323" s="43">
        <v>0</v>
      </c>
      <c r="G323" s="43">
        <v>0</v>
      </c>
      <c r="H323" s="78">
        <v>1280.68</v>
      </c>
      <c r="I323" s="23">
        <f t="shared" si="29"/>
        <v>0</v>
      </c>
    </row>
    <row r="324" spans="1:9" x14ac:dyDescent="0.25">
      <c r="A324" s="13">
        <f t="shared" si="25"/>
        <v>316</v>
      </c>
      <c r="B324" t="s">
        <v>114</v>
      </c>
      <c r="C324" s="44">
        <v>42979</v>
      </c>
      <c r="D324" s="44">
        <v>43282</v>
      </c>
      <c r="E324" s="23">
        <f>($C$597-C324)/(D324-C324)</f>
        <v>1.9009900990099009</v>
      </c>
      <c r="F324" s="43">
        <v>0</v>
      </c>
      <c r="G324" s="43">
        <v>0</v>
      </c>
      <c r="H324" s="78">
        <v>1251.6599999999999</v>
      </c>
      <c r="I324" s="23">
        <f t="shared" si="29"/>
        <v>0</v>
      </c>
    </row>
    <row r="325" spans="1:9" x14ac:dyDescent="0.25">
      <c r="A325" s="13">
        <f t="shared" si="25"/>
        <v>317</v>
      </c>
      <c r="B325" t="s">
        <v>620</v>
      </c>
      <c r="C325" s="44">
        <v>43160</v>
      </c>
      <c r="D325" s="44">
        <v>43252</v>
      </c>
      <c r="E325" s="23">
        <f>($C$597-C325)/(D325-C325)</f>
        <v>4.2934782608695654</v>
      </c>
      <c r="F325" s="43">
        <v>0</v>
      </c>
      <c r="G325" s="43">
        <v>0</v>
      </c>
      <c r="H325" s="78">
        <v>847.33</v>
      </c>
      <c r="I325" s="23">
        <f t="shared" si="29"/>
        <v>0</v>
      </c>
    </row>
    <row r="326" spans="1:9" x14ac:dyDescent="0.25">
      <c r="A326" s="13">
        <f t="shared" si="25"/>
        <v>318</v>
      </c>
      <c r="B326" t="s">
        <v>258</v>
      </c>
      <c r="C326" s="44">
        <v>43405</v>
      </c>
      <c r="D326" s="44" t="s">
        <v>815</v>
      </c>
      <c r="E326" s="51" t="s">
        <v>815</v>
      </c>
      <c r="F326" s="43">
        <v>0</v>
      </c>
      <c r="G326" s="43">
        <v>0</v>
      </c>
      <c r="H326" s="78">
        <v>775.11000000000013</v>
      </c>
      <c r="I326" s="23">
        <f t="shared" si="29"/>
        <v>0</v>
      </c>
    </row>
    <row r="327" spans="1:9" x14ac:dyDescent="0.25">
      <c r="A327" s="13">
        <f t="shared" si="25"/>
        <v>319</v>
      </c>
      <c r="B327" t="s">
        <v>590</v>
      </c>
      <c r="C327" s="44">
        <v>43070</v>
      </c>
      <c r="D327" s="44">
        <v>43221</v>
      </c>
      <c r="E327" s="23">
        <f t="shared" ref="E327:E332" si="30">($C$597-C327)/(D327-C327)</f>
        <v>3.2119205298013247</v>
      </c>
      <c r="F327" s="43">
        <v>-70388.665999999997</v>
      </c>
      <c r="G327" s="43">
        <v>-70388.665999999997</v>
      </c>
      <c r="H327" s="78">
        <v>516.49999999999989</v>
      </c>
      <c r="I327" s="23">
        <f t="shared" si="29"/>
        <v>-136.28008906098745</v>
      </c>
    </row>
    <row r="328" spans="1:9" x14ac:dyDescent="0.25">
      <c r="A328" s="13">
        <f t="shared" si="25"/>
        <v>320</v>
      </c>
      <c r="B328" t="s">
        <v>634</v>
      </c>
      <c r="C328" s="44">
        <v>42856</v>
      </c>
      <c r="D328" s="44">
        <v>43282</v>
      </c>
      <c r="E328" s="23">
        <f t="shared" si="30"/>
        <v>1.6408450704225352</v>
      </c>
      <c r="F328" s="43">
        <v>0</v>
      </c>
      <c r="G328" s="43">
        <v>0</v>
      </c>
      <c r="H328" s="78">
        <v>511.03999999999996</v>
      </c>
      <c r="I328" s="23">
        <f t="shared" si="29"/>
        <v>0</v>
      </c>
    </row>
    <row r="329" spans="1:9" x14ac:dyDescent="0.25">
      <c r="A329" s="13">
        <f t="shared" si="25"/>
        <v>321</v>
      </c>
      <c r="B329" t="s">
        <v>508</v>
      </c>
      <c r="C329" s="44">
        <v>42948</v>
      </c>
      <c r="D329" s="44">
        <v>43647</v>
      </c>
      <c r="E329" s="23">
        <f t="shared" si="30"/>
        <v>0.8683834048640916</v>
      </c>
      <c r="F329" s="43">
        <v>0</v>
      </c>
      <c r="G329" s="43">
        <v>0</v>
      </c>
      <c r="H329" s="78">
        <v>486.36</v>
      </c>
      <c r="I329" s="23">
        <f t="shared" si="29"/>
        <v>0</v>
      </c>
    </row>
    <row r="330" spans="1:9" x14ac:dyDescent="0.25">
      <c r="A330" s="13">
        <f t="shared" si="25"/>
        <v>322</v>
      </c>
      <c r="B330" t="s">
        <v>549</v>
      </c>
      <c r="C330" s="44">
        <v>43070</v>
      </c>
      <c r="D330" s="44">
        <v>43221</v>
      </c>
      <c r="E330" s="23">
        <f t="shared" si="30"/>
        <v>3.2119205298013247</v>
      </c>
      <c r="F330" s="43">
        <v>0</v>
      </c>
      <c r="G330" s="43">
        <v>0</v>
      </c>
      <c r="H330" s="78">
        <v>443.31999999999994</v>
      </c>
      <c r="I330" s="23">
        <f t="shared" si="29"/>
        <v>0</v>
      </c>
    </row>
    <row r="331" spans="1:9" x14ac:dyDescent="0.25">
      <c r="A331" s="13">
        <f t="shared" ref="A331:A394" si="31">A330+1</f>
        <v>323</v>
      </c>
      <c r="B331" t="s">
        <v>317</v>
      </c>
      <c r="C331" s="44">
        <v>43405</v>
      </c>
      <c r="D331" s="44">
        <v>43770</v>
      </c>
      <c r="E331" s="23">
        <f t="shared" si="30"/>
        <v>0.41095890410958902</v>
      </c>
      <c r="F331" s="43">
        <v>0</v>
      </c>
      <c r="G331" s="43">
        <v>0</v>
      </c>
      <c r="H331" s="78">
        <v>437.55000000000007</v>
      </c>
      <c r="I331" s="23">
        <f t="shared" si="29"/>
        <v>0</v>
      </c>
    </row>
    <row r="332" spans="1:9" x14ac:dyDescent="0.25">
      <c r="A332" s="13">
        <f t="shared" si="31"/>
        <v>324</v>
      </c>
      <c r="B332" t="s">
        <v>636</v>
      </c>
      <c r="C332" s="44">
        <v>43160</v>
      </c>
      <c r="D332" s="44">
        <v>43221</v>
      </c>
      <c r="E332" s="23">
        <f t="shared" si="30"/>
        <v>6.4754098360655741</v>
      </c>
      <c r="F332" s="43">
        <v>69851.035999999993</v>
      </c>
      <c r="G332" s="43">
        <v>69851.035999999993</v>
      </c>
      <c r="H332" s="78">
        <v>400.11</v>
      </c>
      <c r="I332" s="23">
        <f t="shared" si="29"/>
        <v>174.57958061533077</v>
      </c>
    </row>
    <row r="333" spans="1:9" x14ac:dyDescent="0.25">
      <c r="A333" s="13">
        <f t="shared" si="31"/>
        <v>325</v>
      </c>
      <c r="B333" t="s">
        <v>155</v>
      </c>
      <c r="C333" s="44">
        <v>43405</v>
      </c>
      <c r="D333" s="44" t="s">
        <v>815</v>
      </c>
      <c r="E333" s="51" t="s">
        <v>815</v>
      </c>
      <c r="F333" s="43">
        <v>0</v>
      </c>
      <c r="G333" s="43">
        <v>0</v>
      </c>
      <c r="H333" s="78">
        <v>346.30999999999995</v>
      </c>
      <c r="I333" s="23">
        <f t="shared" si="29"/>
        <v>0</v>
      </c>
    </row>
    <row r="334" spans="1:9" x14ac:dyDescent="0.25">
      <c r="A334" s="13">
        <f t="shared" si="31"/>
        <v>326</v>
      </c>
      <c r="B334" t="s">
        <v>88</v>
      </c>
      <c r="C334" s="44">
        <v>42036</v>
      </c>
      <c r="D334" s="44">
        <v>43221</v>
      </c>
      <c r="E334" s="23">
        <f>($C$597-C334)/(D334-C334)</f>
        <v>1.2818565400843882</v>
      </c>
      <c r="F334" s="43">
        <v>0</v>
      </c>
      <c r="G334" s="43">
        <v>0</v>
      </c>
      <c r="H334" s="78">
        <v>298.62</v>
      </c>
      <c r="I334" s="23">
        <f t="shared" si="29"/>
        <v>0</v>
      </c>
    </row>
    <row r="335" spans="1:9" x14ac:dyDescent="0.25">
      <c r="A335" s="13">
        <f t="shared" si="31"/>
        <v>327</v>
      </c>
      <c r="B335" t="s">
        <v>89</v>
      </c>
      <c r="C335" s="44">
        <v>42430</v>
      </c>
      <c r="D335" s="44">
        <v>43221</v>
      </c>
      <c r="E335" s="23">
        <f>($C$597-C335)/(D335-C335)</f>
        <v>1.4222503160556257</v>
      </c>
      <c r="F335" s="43">
        <v>0</v>
      </c>
      <c r="G335" s="43">
        <v>0</v>
      </c>
      <c r="H335" s="78">
        <v>289.62</v>
      </c>
      <c r="I335" s="23">
        <f t="shared" si="29"/>
        <v>0</v>
      </c>
    </row>
    <row r="336" spans="1:9" x14ac:dyDescent="0.25">
      <c r="A336" s="13">
        <f t="shared" si="31"/>
        <v>328</v>
      </c>
      <c r="B336" t="s">
        <v>154</v>
      </c>
      <c r="C336" s="44">
        <v>43405</v>
      </c>
      <c r="D336" s="44" t="s">
        <v>815</v>
      </c>
      <c r="E336" s="51" t="s">
        <v>815</v>
      </c>
      <c r="F336" s="43">
        <v>0</v>
      </c>
      <c r="G336" s="43">
        <v>0</v>
      </c>
      <c r="H336" s="78">
        <v>259.74</v>
      </c>
      <c r="I336" s="23">
        <f t="shared" si="29"/>
        <v>0</v>
      </c>
    </row>
    <row r="337" spans="1:9" x14ac:dyDescent="0.25">
      <c r="A337" s="13">
        <f t="shared" si="31"/>
        <v>329</v>
      </c>
      <c r="B337" t="s">
        <v>708</v>
      </c>
      <c r="C337" s="44">
        <v>43525</v>
      </c>
      <c r="D337" s="44">
        <v>43831</v>
      </c>
      <c r="E337" s="23">
        <f>($C$597-C337)/(D337-C337)</f>
        <v>9.8039215686274508E-2</v>
      </c>
      <c r="F337" s="43">
        <v>0</v>
      </c>
      <c r="G337" s="43">
        <v>0</v>
      </c>
      <c r="H337" s="78">
        <v>200.40000000000003</v>
      </c>
      <c r="I337" s="23">
        <f t="shared" si="29"/>
        <v>0</v>
      </c>
    </row>
    <row r="338" spans="1:9" x14ac:dyDescent="0.25">
      <c r="A338" s="13">
        <f t="shared" si="31"/>
        <v>330</v>
      </c>
      <c r="B338" t="s">
        <v>647</v>
      </c>
      <c r="C338" s="44">
        <v>42705</v>
      </c>
      <c r="D338" s="44" t="s">
        <v>815</v>
      </c>
      <c r="E338" s="51" t="s">
        <v>815</v>
      </c>
      <c r="F338" s="43">
        <v>0</v>
      </c>
      <c r="G338" s="43">
        <v>0</v>
      </c>
      <c r="H338" s="78">
        <v>134.89999999999998</v>
      </c>
      <c r="I338" s="23">
        <f t="shared" si="29"/>
        <v>0</v>
      </c>
    </row>
    <row r="339" spans="1:9" x14ac:dyDescent="0.25">
      <c r="A339" s="13">
        <f t="shared" si="31"/>
        <v>331</v>
      </c>
      <c r="B339" t="s">
        <v>635</v>
      </c>
      <c r="C339" s="44">
        <v>43070</v>
      </c>
      <c r="D339" s="44">
        <v>43282</v>
      </c>
      <c r="E339" s="23">
        <f>($C$597-C339)/(D339-C339)</f>
        <v>2.2877358490566038</v>
      </c>
      <c r="F339" s="43">
        <v>0</v>
      </c>
      <c r="G339" s="43">
        <v>0</v>
      </c>
      <c r="H339" s="78">
        <v>85.53</v>
      </c>
      <c r="I339" s="23">
        <f t="shared" si="29"/>
        <v>0</v>
      </c>
    </row>
    <row r="340" spans="1:9" x14ac:dyDescent="0.25">
      <c r="A340" s="13">
        <f t="shared" si="31"/>
        <v>332</v>
      </c>
      <c r="B340" t="s">
        <v>646</v>
      </c>
      <c r="C340" s="44">
        <v>43009</v>
      </c>
      <c r="D340" s="44">
        <v>43221</v>
      </c>
      <c r="E340" s="23">
        <f>($C$597-C340)/(D340-C340)</f>
        <v>2.5754716981132075</v>
      </c>
      <c r="F340" s="43">
        <v>0</v>
      </c>
      <c r="G340" s="43">
        <v>0</v>
      </c>
      <c r="H340" s="78">
        <v>12.89</v>
      </c>
      <c r="I340" s="23">
        <f t="shared" si="29"/>
        <v>0</v>
      </c>
    </row>
    <row r="341" spans="1:9" x14ac:dyDescent="0.25">
      <c r="A341" s="13">
        <f t="shared" si="31"/>
        <v>333</v>
      </c>
      <c r="B341" t="s">
        <v>248</v>
      </c>
      <c r="C341" s="44">
        <v>43466</v>
      </c>
      <c r="D341" s="44" t="s">
        <v>815</v>
      </c>
      <c r="E341" s="51" t="s">
        <v>815</v>
      </c>
      <c r="F341" s="43">
        <v>50101.146000000001</v>
      </c>
      <c r="G341" s="43">
        <v>50101.146000000001</v>
      </c>
      <c r="H341" s="78">
        <v>10.460000000000003</v>
      </c>
      <c r="I341" s="23">
        <f t="shared" si="29"/>
        <v>4789.7845124282967</v>
      </c>
    </row>
    <row r="342" spans="1:9" x14ac:dyDescent="0.25">
      <c r="A342" s="13">
        <f t="shared" si="31"/>
        <v>334</v>
      </c>
      <c r="B342" t="s">
        <v>716</v>
      </c>
      <c r="C342" s="44">
        <v>43405</v>
      </c>
      <c r="D342" s="44">
        <v>43862</v>
      </c>
      <c r="E342" s="23">
        <f t="shared" ref="E342:E352" si="32">($C$597-C342)/(D342-C342)</f>
        <v>0.32822757111597373</v>
      </c>
      <c r="F342" s="43">
        <v>0</v>
      </c>
      <c r="G342" s="43">
        <v>0</v>
      </c>
      <c r="H342" s="78">
        <v>6.7900000000000009</v>
      </c>
      <c r="I342" s="23">
        <f t="shared" si="29"/>
        <v>0</v>
      </c>
    </row>
    <row r="343" spans="1:9" x14ac:dyDescent="0.25">
      <c r="A343" s="13">
        <f t="shared" si="31"/>
        <v>335</v>
      </c>
      <c r="B343" t="s">
        <v>589</v>
      </c>
      <c r="C343" s="44">
        <v>43191</v>
      </c>
      <c r="D343" s="44">
        <v>43405</v>
      </c>
      <c r="E343" s="23">
        <f t="shared" si="32"/>
        <v>1.7009345794392523</v>
      </c>
      <c r="F343" s="43">
        <v>0</v>
      </c>
      <c r="G343" s="43">
        <v>0</v>
      </c>
      <c r="H343" s="78">
        <v>0</v>
      </c>
      <c r="I343" s="39" t="s">
        <v>872</v>
      </c>
    </row>
    <row r="344" spans="1:9" x14ac:dyDescent="0.25">
      <c r="A344" s="13">
        <f t="shared" si="31"/>
        <v>336</v>
      </c>
      <c r="B344" t="s">
        <v>147</v>
      </c>
      <c r="C344" s="44">
        <v>43070</v>
      </c>
      <c r="D344" s="44">
        <v>43282</v>
      </c>
      <c r="E344" s="23">
        <f t="shared" si="32"/>
        <v>2.2877358490566038</v>
      </c>
      <c r="F344" s="43">
        <v>0</v>
      </c>
      <c r="G344" s="43">
        <v>0</v>
      </c>
      <c r="H344" s="78">
        <v>0</v>
      </c>
      <c r="I344" s="39" t="s">
        <v>872</v>
      </c>
    </row>
    <row r="345" spans="1:9" x14ac:dyDescent="0.25">
      <c r="A345" s="13">
        <f t="shared" si="31"/>
        <v>337</v>
      </c>
      <c r="B345" t="s">
        <v>329</v>
      </c>
      <c r="C345" s="44">
        <v>42887</v>
      </c>
      <c r="D345" s="44">
        <v>43221</v>
      </c>
      <c r="E345" s="23">
        <f t="shared" si="32"/>
        <v>2</v>
      </c>
      <c r="F345" s="43">
        <v>24015.960999999996</v>
      </c>
      <c r="G345" s="43">
        <v>24015.960999999996</v>
      </c>
      <c r="H345" s="78">
        <v>-0.22999999999999998</v>
      </c>
      <c r="I345" s="23">
        <f t="shared" ref="I345:I357" si="33">G345/H345</f>
        <v>-104417.22173913043</v>
      </c>
    </row>
    <row r="346" spans="1:9" x14ac:dyDescent="0.25">
      <c r="A346" s="13">
        <f t="shared" si="31"/>
        <v>338</v>
      </c>
      <c r="B346" t="s">
        <v>645</v>
      </c>
      <c r="C346" s="44">
        <v>42461</v>
      </c>
      <c r="D346" s="44">
        <v>43191</v>
      </c>
      <c r="E346" s="23">
        <f t="shared" si="32"/>
        <v>1.4986301369863013</v>
      </c>
      <c r="F346" s="43">
        <v>0</v>
      </c>
      <c r="G346" s="43">
        <v>0</v>
      </c>
      <c r="H346" s="78">
        <v>-16.059999999999999</v>
      </c>
      <c r="I346" s="23">
        <f t="shared" si="33"/>
        <v>0</v>
      </c>
    </row>
    <row r="347" spans="1:9" x14ac:dyDescent="0.25">
      <c r="A347" s="13">
        <f t="shared" si="31"/>
        <v>339</v>
      </c>
      <c r="B347" t="s">
        <v>628</v>
      </c>
      <c r="C347" s="44">
        <v>42917</v>
      </c>
      <c r="D347" s="44">
        <v>43282</v>
      </c>
      <c r="E347" s="23">
        <f t="shared" si="32"/>
        <v>1.747945205479452</v>
      </c>
      <c r="F347" s="43">
        <v>0</v>
      </c>
      <c r="G347" s="43">
        <v>0</v>
      </c>
      <c r="H347" s="78">
        <v>-17.260000000000002</v>
      </c>
      <c r="I347" s="23">
        <f t="shared" si="33"/>
        <v>0</v>
      </c>
    </row>
    <row r="348" spans="1:9" x14ac:dyDescent="0.25">
      <c r="A348" s="13">
        <f t="shared" si="31"/>
        <v>340</v>
      </c>
      <c r="B348" t="s">
        <v>627</v>
      </c>
      <c r="C348" s="44">
        <v>42948</v>
      </c>
      <c r="D348" s="44">
        <v>43435</v>
      </c>
      <c r="E348" s="23">
        <f t="shared" si="32"/>
        <v>1.2464065708418892</v>
      </c>
      <c r="F348" s="43">
        <v>0</v>
      </c>
      <c r="G348" s="43">
        <v>0</v>
      </c>
      <c r="H348" s="78">
        <v>-50.64</v>
      </c>
      <c r="I348" s="23">
        <f t="shared" si="33"/>
        <v>0</v>
      </c>
    </row>
    <row r="349" spans="1:9" x14ac:dyDescent="0.25">
      <c r="A349" s="13">
        <f t="shared" si="31"/>
        <v>341</v>
      </c>
      <c r="B349" t="s">
        <v>637</v>
      </c>
      <c r="C349" s="44">
        <v>42795</v>
      </c>
      <c r="D349" s="44">
        <v>43282</v>
      </c>
      <c r="E349" s="23">
        <f t="shared" si="32"/>
        <v>1.5605749486652978</v>
      </c>
      <c r="F349" s="43">
        <v>0</v>
      </c>
      <c r="G349" s="43">
        <v>0</v>
      </c>
      <c r="H349" s="78">
        <v>-79.350000000000009</v>
      </c>
      <c r="I349" s="23">
        <f t="shared" si="33"/>
        <v>0</v>
      </c>
    </row>
    <row r="350" spans="1:9" x14ac:dyDescent="0.25">
      <c r="A350" s="13">
        <f t="shared" si="31"/>
        <v>342</v>
      </c>
      <c r="B350" t="s">
        <v>507</v>
      </c>
      <c r="C350" s="44">
        <v>42856</v>
      </c>
      <c r="D350" s="44">
        <v>43313</v>
      </c>
      <c r="E350" s="23">
        <f t="shared" si="32"/>
        <v>1.5295404814004376</v>
      </c>
      <c r="F350" s="43">
        <v>0</v>
      </c>
      <c r="G350" s="43">
        <v>0</v>
      </c>
      <c r="H350" s="78">
        <v>-87.949999999999989</v>
      </c>
      <c r="I350" s="23">
        <f t="shared" si="33"/>
        <v>0</v>
      </c>
    </row>
    <row r="351" spans="1:9" x14ac:dyDescent="0.25">
      <c r="A351" s="13">
        <f t="shared" si="31"/>
        <v>343</v>
      </c>
      <c r="B351" t="s">
        <v>525</v>
      </c>
      <c r="C351" s="44">
        <v>42736</v>
      </c>
      <c r="D351" s="44">
        <v>43191</v>
      </c>
      <c r="E351" s="23">
        <f t="shared" si="32"/>
        <v>1.8</v>
      </c>
      <c r="F351" s="43">
        <v>58806.519000000029</v>
      </c>
      <c r="G351" s="43">
        <v>58806.519000000029</v>
      </c>
      <c r="H351" s="78">
        <v>-150.55000000000001</v>
      </c>
      <c r="I351" s="23">
        <f t="shared" si="33"/>
        <v>-390.61121886416487</v>
      </c>
    </row>
    <row r="352" spans="1:9" x14ac:dyDescent="0.25">
      <c r="A352" s="13">
        <f t="shared" si="31"/>
        <v>344</v>
      </c>
      <c r="B352" t="s">
        <v>303</v>
      </c>
      <c r="C352" s="44">
        <v>42948</v>
      </c>
      <c r="D352" s="44">
        <v>43282</v>
      </c>
      <c r="E352" s="23">
        <f t="shared" si="32"/>
        <v>1.8173652694610778</v>
      </c>
      <c r="F352" s="43">
        <v>0</v>
      </c>
      <c r="G352" s="43">
        <v>0</v>
      </c>
      <c r="H352" s="78">
        <v>-206.02000000000007</v>
      </c>
      <c r="I352" s="23">
        <f t="shared" si="33"/>
        <v>0</v>
      </c>
    </row>
    <row r="353" spans="1:11" x14ac:dyDescent="0.25">
      <c r="A353" s="13">
        <f t="shared" si="31"/>
        <v>345</v>
      </c>
      <c r="B353" t="s">
        <v>255</v>
      </c>
      <c r="C353" s="44">
        <v>42795</v>
      </c>
      <c r="D353" s="44" t="s">
        <v>815</v>
      </c>
      <c r="E353" s="51" t="s">
        <v>815</v>
      </c>
      <c r="F353" s="43">
        <v>0</v>
      </c>
      <c r="G353" s="43">
        <v>0</v>
      </c>
      <c r="H353" s="78">
        <v>-3283.9000000000005</v>
      </c>
      <c r="I353" s="23">
        <f t="shared" si="33"/>
        <v>0</v>
      </c>
    </row>
    <row r="354" spans="1:11" x14ac:dyDescent="0.25">
      <c r="A354" s="13">
        <f t="shared" si="31"/>
        <v>346</v>
      </c>
      <c r="B354" t="s">
        <v>633</v>
      </c>
      <c r="C354" s="44">
        <v>42917</v>
      </c>
      <c r="D354" s="44">
        <v>42795</v>
      </c>
      <c r="E354" s="23">
        <f>($C$597-C354)/(D354-C354)</f>
        <v>-5.2295081967213113</v>
      </c>
      <c r="F354" s="43">
        <v>0</v>
      </c>
      <c r="G354" s="43">
        <v>0</v>
      </c>
      <c r="H354" s="78">
        <v>-4478.5</v>
      </c>
      <c r="I354" s="23">
        <f t="shared" si="33"/>
        <v>0</v>
      </c>
    </row>
    <row r="355" spans="1:11" x14ac:dyDescent="0.25">
      <c r="A355" s="13">
        <f t="shared" si="31"/>
        <v>347</v>
      </c>
      <c r="B355" t="s">
        <v>668</v>
      </c>
      <c r="C355" s="44" t="s">
        <v>870</v>
      </c>
      <c r="D355" s="44">
        <v>42339</v>
      </c>
      <c r="E355" s="39" t="s">
        <v>872</v>
      </c>
      <c r="F355" s="43">
        <v>0</v>
      </c>
      <c r="G355" s="43">
        <v>0</v>
      </c>
      <c r="H355" s="78">
        <v>-6043.66</v>
      </c>
      <c r="I355" s="23">
        <f t="shared" si="33"/>
        <v>0</v>
      </c>
    </row>
    <row r="356" spans="1:11" x14ac:dyDescent="0.25">
      <c r="A356" s="13">
        <f t="shared" si="31"/>
        <v>348</v>
      </c>
      <c r="B356" t="s">
        <v>632</v>
      </c>
      <c r="C356" s="44">
        <v>42917</v>
      </c>
      <c r="D356" s="44">
        <v>43282</v>
      </c>
      <c r="E356" s="23">
        <f>($C$597-C356)/(D356-C356)</f>
        <v>1.747945205479452</v>
      </c>
      <c r="F356" s="43">
        <v>0</v>
      </c>
      <c r="G356" s="43">
        <v>0</v>
      </c>
      <c r="H356" s="78">
        <v>-6907.14</v>
      </c>
      <c r="I356" s="23">
        <f t="shared" si="33"/>
        <v>0</v>
      </c>
    </row>
    <row r="357" spans="1:11" x14ac:dyDescent="0.25">
      <c r="A357" s="13">
        <f t="shared" si="31"/>
        <v>349</v>
      </c>
      <c r="B357" s="20" t="s">
        <v>522</v>
      </c>
      <c r="C357" s="44">
        <v>43070</v>
      </c>
      <c r="D357" s="44">
        <v>43221</v>
      </c>
      <c r="E357" s="23">
        <f>($C$597-C357)/(D357-C357)</f>
        <v>3.2119205298013247</v>
      </c>
      <c r="F357" s="43">
        <v>0</v>
      </c>
      <c r="G357" s="43">
        <v>0</v>
      </c>
      <c r="H357" s="79">
        <v>-9551.43</v>
      </c>
      <c r="I357" s="23">
        <f t="shared" si="33"/>
        <v>0</v>
      </c>
    </row>
    <row r="358" spans="1:11" s="20" customFormat="1" x14ac:dyDescent="0.25">
      <c r="A358" s="13">
        <f t="shared" si="31"/>
        <v>350</v>
      </c>
      <c r="B358" s="12" t="s">
        <v>871</v>
      </c>
      <c r="C358" s="67" t="s">
        <v>873</v>
      </c>
      <c r="D358" s="67" t="s">
        <v>873</v>
      </c>
      <c r="E358" s="53" t="s">
        <v>873</v>
      </c>
      <c r="F358" s="54">
        <v>30460517</v>
      </c>
      <c r="G358" s="54">
        <v>23960924</v>
      </c>
      <c r="H358" s="80">
        <v>0</v>
      </c>
      <c r="I358" s="53" t="s">
        <v>873</v>
      </c>
    </row>
    <row r="359" spans="1:11" s="1" customFormat="1" x14ac:dyDescent="0.25">
      <c r="A359" s="13">
        <f t="shared" si="31"/>
        <v>351</v>
      </c>
      <c r="B359" s="1" t="s">
        <v>796</v>
      </c>
      <c r="C359" s="68"/>
      <c r="D359" s="68"/>
      <c r="E359" s="26"/>
      <c r="F359" s="76">
        <f>SUM(F161:F358)</f>
        <v>41260779.802000001</v>
      </c>
      <c r="G359" s="76">
        <f t="shared" ref="G359:H359" si="34">SUM(G161:G358)</f>
        <v>34761186.802000001</v>
      </c>
      <c r="H359" s="76">
        <f t="shared" si="34"/>
        <v>31875975.80499997</v>
      </c>
      <c r="I359" s="50">
        <f>G359/H359</f>
        <v>1.0905136524964818</v>
      </c>
    </row>
    <row r="360" spans="1:11" s="1" customFormat="1" x14ac:dyDescent="0.25">
      <c r="A360" s="13">
        <f t="shared" si="31"/>
        <v>352</v>
      </c>
      <c r="B360" s="2" t="s">
        <v>803</v>
      </c>
      <c r="C360" s="68"/>
      <c r="D360" s="68"/>
      <c r="E360" s="26"/>
      <c r="F360" s="77"/>
      <c r="G360" s="77"/>
      <c r="H360" s="33"/>
      <c r="I360" s="26"/>
    </row>
    <row r="361" spans="1:11" x14ac:dyDescent="0.25">
      <c r="A361" s="13">
        <f t="shared" si="31"/>
        <v>353</v>
      </c>
      <c r="B361" s="20" t="s">
        <v>368</v>
      </c>
      <c r="C361" s="44" t="s">
        <v>853</v>
      </c>
      <c r="D361" s="44">
        <v>43796</v>
      </c>
      <c r="E361" s="23">
        <f>($C$597-C361)/(D361-C361)</f>
        <v>0.68121693121693117</v>
      </c>
      <c r="F361" s="43">
        <v>1744901.023</v>
      </c>
      <c r="G361" s="43">
        <v>1744901.023</v>
      </c>
      <c r="H361" s="78">
        <v>6749621.5600000005</v>
      </c>
      <c r="I361" s="23">
        <f t="shared" ref="I361:I392" si="35">G361/H361</f>
        <v>0.25851834913837746</v>
      </c>
      <c r="K361" s="20"/>
    </row>
    <row r="362" spans="1:11" x14ac:dyDescent="0.25">
      <c r="A362" s="13">
        <f t="shared" si="31"/>
        <v>354</v>
      </c>
      <c r="B362" t="s">
        <v>67</v>
      </c>
      <c r="C362" s="44" t="s">
        <v>859</v>
      </c>
      <c r="D362" s="44">
        <v>43391</v>
      </c>
      <c r="E362" s="23">
        <f>($C$597-C362)/(D362-C362)</f>
        <v>1.3702031602708804</v>
      </c>
      <c r="F362" s="43">
        <v>0</v>
      </c>
      <c r="G362" s="43">
        <v>0</v>
      </c>
      <c r="H362" s="78">
        <v>2414329.8099999987</v>
      </c>
      <c r="I362" s="23">
        <f t="shared" si="35"/>
        <v>0</v>
      </c>
      <c r="K362" s="20"/>
    </row>
    <row r="363" spans="1:11" x14ac:dyDescent="0.25">
      <c r="A363" s="13">
        <f t="shared" si="31"/>
        <v>355</v>
      </c>
      <c r="B363" t="s">
        <v>141</v>
      </c>
      <c r="C363" s="44" t="s">
        <v>849</v>
      </c>
      <c r="D363" s="44">
        <v>43669</v>
      </c>
      <c r="E363" s="23">
        <f>($C$597-C363)/(D363-C363)</f>
        <v>0.85977859778597787</v>
      </c>
      <c r="F363" s="43">
        <v>298199.82</v>
      </c>
      <c r="G363" s="43">
        <v>298199.82</v>
      </c>
      <c r="H363" s="78">
        <v>1782525.1500000004</v>
      </c>
      <c r="I363" s="23">
        <f t="shared" si="35"/>
        <v>0.16729066627755571</v>
      </c>
      <c r="K363" s="20"/>
    </row>
    <row r="364" spans="1:11" x14ac:dyDescent="0.25">
      <c r="A364" s="13">
        <f t="shared" si="31"/>
        <v>356</v>
      </c>
      <c r="B364" t="s">
        <v>8</v>
      </c>
      <c r="C364" s="44" t="s">
        <v>835</v>
      </c>
      <c r="D364" s="44" t="s">
        <v>815</v>
      </c>
      <c r="E364" s="39" t="s">
        <v>872</v>
      </c>
      <c r="F364" s="43">
        <v>329278.78100000008</v>
      </c>
      <c r="G364" s="43">
        <v>329278.78100000008</v>
      </c>
      <c r="H364" s="78">
        <v>1670780.0700000008</v>
      </c>
      <c r="I364" s="23">
        <f t="shared" si="35"/>
        <v>0.19708086474840458</v>
      </c>
      <c r="K364" s="20"/>
    </row>
    <row r="365" spans="1:11" x14ac:dyDescent="0.25">
      <c r="A365" s="13">
        <f t="shared" si="31"/>
        <v>357</v>
      </c>
      <c r="B365" t="s">
        <v>61</v>
      </c>
      <c r="C365" s="44" t="s">
        <v>859</v>
      </c>
      <c r="D365" s="44">
        <v>43251</v>
      </c>
      <c r="E365" s="23">
        <f>($C$597-C365)/(D365-C365)</f>
        <v>2.0033003300330035</v>
      </c>
      <c r="F365" s="43">
        <v>0</v>
      </c>
      <c r="G365" s="43">
        <v>0</v>
      </c>
      <c r="H365" s="78">
        <v>1664442.1100000008</v>
      </c>
      <c r="I365" s="23">
        <f t="shared" si="35"/>
        <v>0</v>
      </c>
      <c r="K365" s="20"/>
    </row>
    <row r="366" spans="1:11" x14ac:dyDescent="0.25">
      <c r="A366" s="13">
        <f t="shared" si="31"/>
        <v>358</v>
      </c>
      <c r="B366" t="s">
        <v>402</v>
      </c>
      <c r="C366" s="44" t="s">
        <v>858</v>
      </c>
      <c r="D366" s="44">
        <v>43525</v>
      </c>
      <c r="E366" s="23">
        <f>($C$597-C366)/(D366-C366)</f>
        <v>1.1098901098901099</v>
      </c>
      <c r="F366" s="43">
        <v>0</v>
      </c>
      <c r="G366" s="43">
        <v>0</v>
      </c>
      <c r="H366" s="78">
        <v>1577310.7999999989</v>
      </c>
      <c r="I366" s="23">
        <f t="shared" si="35"/>
        <v>0</v>
      </c>
      <c r="K366" s="20"/>
    </row>
    <row r="367" spans="1:11" x14ac:dyDescent="0.25">
      <c r="A367" s="13">
        <f t="shared" si="31"/>
        <v>359</v>
      </c>
      <c r="B367" t="s">
        <v>54</v>
      </c>
      <c r="C367" s="44" t="s">
        <v>843</v>
      </c>
      <c r="D367" s="44">
        <v>43279</v>
      </c>
      <c r="E367" s="23">
        <f>($C$597-C367)/(D367-C367)</f>
        <v>1.7040816326530612</v>
      </c>
      <c r="F367" s="43">
        <v>0</v>
      </c>
      <c r="G367" s="43">
        <v>0</v>
      </c>
      <c r="H367" s="78">
        <v>1186897.5499999998</v>
      </c>
      <c r="I367" s="23">
        <f t="shared" si="35"/>
        <v>0</v>
      </c>
      <c r="K367" s="20"/>
    </row>
    <row r="368" spans="1:11" x14ac:dyDescent="0.25">
      <c r="A368" s="13">
        <f t="shared" si="31"/>
        <v>360</v>
      </c>
      <c r="B368" t="s">
        <v>126</v>
      </c>
      <c r="C368" s="44" t="s">
        <v>843</v>
      </c>
      <c r="D368" s="44">
        <v>44880</v>
      </c>
      <c r="E368" s="23">
        <f>($C$597-C368)/(D368-C368)</f>
        <v>0.33517310587054694</v>
      </c>
      <c r="F368" s="43">
        <v>1401312.0870000003</v>
      </c>
      <c r="G368" s="43">
        <v>1401312.0870000003</v>
      </c>
      <c r="H368" s="78">
        <v>1182371.6199999999</v>
      </c>
      <c r="I368" s="23">
        <f t="shared" si="35"/>
        <v>1.1851706039764389</v>
      </c>
      <c r="K368" s="20"/>
    </row>
    <row r="369" spans="1:11" x14ac:dyDescent="0.25">
      <c r="A369" s="13">
        <f t="shared" si="31"/>
        <v>361</v>
      </c>
      <c r="B369" t="s">
        <v>497</v>
      </c>
      <c r="C369" s="44" t="s">
        <v>870</v>
      </c>
      <c r="D369" s="44">
        <v>43123</v>
      </c>
      <c r="E369" s="39" t="s">
        <v>872</v>
      </c>
      <c r="F369" s="43">
        <v>0</v>
      </c>
      <c r="G369" s="43">
        <v>0</v>
      </c>
      <c r="H369" s="78">
        <v>1104262.0899999985</v>
      </c>
      <c r="I369" s="23">
        <f t="shared" si="35"/>
        <v>0</v>
      </c>
      <c r="K369" s="20"/>
    </row>
    <row r="370" spans="1:11" x14ac:dyDescent="0.25">
      <c r="A370" s="13">
        <f t="shared" si="31"/>
        <v>362</v>
      </c>
      <c r="B370" t="s">
        <v>200</v>
      </c>
      <c r="C370" s="44" t="s">
        <v>849</v>
      </c>
      <c r="D370" s="44">
        <v>43753</v>
      </c>
      <c r="E370" s="23">
        <f>($C$597-C370)/(D370-C370)</f>
        <v>0.77926421404682278</v>
      </c>
      <c r="F370" s="43">
        <v>3235502.8570000008</v>
      </c>
      <c r="G370" s="43">
        <v>3235502.8570000008</v>
      </c>
      <c r="H370" s="78">
        <v>1091638.8799999999</v>
      </c>
      <c r="I370" s="23">
        <f t="shared" si="35"/>
        <v>2.9638948522976767</v>
      </c>
      <c r="K370" s="20"/>
    </row>
    <row r="371" spans="1:11" x14ac:dyDescent="0.25">
      <c r="A371" s="13">
        <f t="shared" si="31"/>
        <v>363</v>
      </c>
      <c r="B371" t="s">
        <v>268</v>
      </c>
      <c r="C371" s="44" t="s">
        <v>855</v>
      </c>
      <c r="D371" s="44">
        <v>43369</v>
      </c>
      <c r="E371" s="23">
        <f>($C$597-C371)/(D371-C371)</f>
        <v>1.4115044247787611</v>
      </c>
      <c r="F371" s="43">
        <v>425658.8170000001</v>
      </c>
      <c r="G371" s="43">
        <v>425658.8170000001</v>
      </c>
      <c r="H371" s="78">
        <v>918728.65999999992</v>
      </c>
      <c r="I371" s="23">
        <f t="shared" si="35"/>
        <v>0.46331287520735465</v>
      </c>
      <c r="K371" s="20"/>
    </row>
    <row r="372" spans="1:11" x14ac:dyDescent="0.25">
      <c r="A372" s="13">
        <f t="shared" si="31"/>
        <v>364</v>
      </c>
      <c r="B372" t="s">
        <v>139</v>
      </c>
      <c r="C372" s="44" t="s">
        <v>870</v>
      </c>
      <c r="D372" s="44">
        <v>44819</v>
      </c>
      <c r="E372" s="39" t="s">
        <v>872</v>
      </c>
      <c r="F372" s="43">
        <v>0</v>
      </c>
      <c r="G372" s="43">
        <v>0</v>
      </c>
      <c r="H372" s="78">
        <v>869193.63000000024</v>
      </c>
      <c r="I372" s="23">
        <f t="shared" si="35"/>
        <v>0</v>
      </c>
      <c r="K372" s="20"/>
    </row>
    <row r="373" spans="1:11" x14ac:dyDescent="0.25">
      <c r="A373" s="13">
        <f t="shared" si="31"/>
        <v>365</v>
      </c>
      <c r="B373" t="s">
        <v>53</v>
      </c>
      <c r="C373" s="44" t="s">
        <v>870</v>
      </c>
      <c r="D373" s="44">
        <v>43783</v>
      </c>
      <c r="E373" s="39" t="s">
        <v>872</v>
      </c>
      <c r="F373" s="43">
        <v>0</v>
      </c>
      <c r="G373" s="43">
        <v>0</v>
      </c>
      <c r="H373" s="78">
        <v>838848.99000000011</v>
      </c>
      <c r="I373" s="23">
        <f t="shared" si="35"/>
        <v>0</v>
      </c>
      <c r="K373" s="20"/>
    </row>
    <row r="374" spans="1:11" x14ac:dyDescent="0.25">
      <c r="A374" s="13">
        <f t="shared" si="31"/>
        <v>366</v>
      </c>
      <c r="B374" t="s">
        <v>66</v>
      </c>
      <c r="C374" s="44" t="s">
        <v>859</v>
      </c>
      <c r="D374" s="44">
        <v>43369</v>
      </c>
      <c r="E374" s="23">
        <f t="shared" ref="E374:E383" si="36">($C$597-C374)/(D374-C374)</f>
        <v>1.4418052256532066</v>
      </c>
      <c r="F374" s="43">
        <v>0</v>
      </c>
      <c r="G374" s="43">
        <v>0</v>
      </c>
      <c r="H374" s="78">
        <v>835572.13000000059</v>
      </c>
      <c r="I374" s="23">
        <f t="shared" si="35"/>
        <v>0</v>
      </c>
      <c r="K374" s="20"/>
    </row>
    <row r="375" spans="1:11" x14ac:dyDescent="0.25">
      <c r="A375" s="13">
        <f t="shared" si="31"/>
        <v>367</v>
      </c>
      <c r="B375" t="s">
        <v>140</v>
      </c>
      <c r="C375" s="44" t="s">
        <v>849</v>
      </c>
      <c r="D375" s="44">
        <v>43962</v>
      </c>
      <c r="E375" s="23">
        <f t="shared" si="36"/>
        <v>0.63200723327305608</v>
      </c>
      <c r="F375" s="43">
        <v>2115359.372</v>
      </c>
      <c r="G375" s="43">
        <v>2115359.372</v>
      </c>
      <c r="H375" s="78">
        <v>823778.5900000002</v>
      </c>
      <c r="I375" s="23">
        <f t="shared" si="35"/>
        <v>2.5678736952850394</v>
      </c>
      <c r="K375" s="20"/>
    </row>
    <row r="376" spans="1:11" x14ac:dyDescent="0.25">
      <c r="A376" s="13">
        <f t="shared" si="31"/>
        <v>368</v>
      </c>
      <c r="B376" t="s">
        <v>183</v>
      </c>
      <c r="C376" s="44" t="s">
        <v>847</v>
      </c>
      <c r="D376" s="44">
        <v>43432</v>
      </c>
      <c r="E376" s="23">
        <f t="shared" si="36"/>
        <v>1.1930926216640503</v>
      </c>
      <c r="F376" s="43">
        <v>0</v>
      </c>
      <c r="G376" s="43">
        <v>0</v>
      </c>
      <c r="H376" s="78">
        <v>783759.87000000011</v>
      </c>
      <c r="I376" s="23">
        <f t="shared" si="35"/>
        <v>0</v>
      </c>
      <c r="K376" s="20"/>
    </row>
    <row r="377" spans="1:11" x14ac:dyDescent="0.25">
      <c r="A377" s="13">
        <f t="shared" si="31"/>
        <v>369</v>
      </c>
      <c r="B377" t="s">
        <v>187</v>
      </c>
      <c r="C377" s="44" t="s">
        <v>860</v>
      </c>
      <c r="D377" s="44">
        <v>45247</v>
      </c>
      <c r="E377" s="23">
        <f t="shared" si="36"/>
        <v>0.2</v>
      </c>
      <c r="F377" s="43">
        <v>4825415.0829999996</v>
      </c>
      <c r="G377" s="43">
        <v>4825415.0829999996</v>
      </c>
      <c r="H377" s="78">
        <v>742796.74000000011</v>
      </c>
      <c r="I377" s="23">
        <f t="shared" si="35"/>
        <v>6.4962792957330411</v>
      </c>
      <c r="K377" s="20"/>
    </row>
    <row r="378" spans="1:11" x14ac:dyDescent="0.25">
      <c r="A378" s="13">
        <f t="shared" si="31"/>
        <v>370</v>
      </c>
      <c r="B378" t="s">
        <v>142</v>
      </c>
      <c r="C378" s="44" t="s">
        <v>849</v>
      </c>
      <c r="D378" s="44">
        <v>44120</v>
      </c>
      <c r="E378" s="23">
        <f t="shared" si="36"/>
        <v>0.553006329113924</v>
      </c>
      <c r="F378" s="43">
        <v>0</v>
      </c>
      <c r="G378" s="43">
        <v>0</v>
      </c>
      <c r="H378" s="78">
        <v>701600.80000000028</v>
      </c>
      <c r="I378" s="23">
        <f t="shared" si="35"/>
        <v>0</v>
      </c>
      <c r="K378" s="20"/>
    </row>
    <row r="379" spans="1:11" x14ac:dyDescent="0.25">
      <c r="A379" s="13">
        <f t="shared" si="31"/>
        <v>371</v>
      </c>
      <c r="B379" t="s">
        <v>271</v>
      </c>
      <c r="C379" s="44" t="s">
        <v>859</v>
      </c>
      <c r="D379" s="44">
        <v>44183</v>
      </c>
      <c r="E379" s="23">
        <f t="shared" si="36"/>
        <v>0.49149797570850201</v>
      </c>
      <c r="F379" s="43">
        <v>1396727.9549999998</v>
      </c>
      <c r="G379" s="43">
        <v>1396727.9549999998</v>
      </c>
      <c r="H379" s="78">
        <v>699701.29999999958</v>
      </c>
      <c r="I379" s="23">
        <f t="shared" si="35"/>
        <v>1.9961774474336416</v>
      </c>
      <c r="K379" s="20"/>
    </row>
    <row r="380" spans="1:11" x14ac:dyDescent="0.25">
      <c r="A380" s="13">
        <f t="shared" si="31"/>
        <v>372</v>
      </c>
      <c r="B380" t="s">
        <v>382</v>
      </c>
      <c r="C380" s="44" t="s">
        <v>842</v>
      </c>
      <c r="D380" s="44">
        <v>44938</v>
      </c>
      <c r="E380" s="23">
        <f t="shared" si="36"/>
        <v>2.1231422505307854E-2</v>
      </c>
      <c r="F380" s="43">
        <v>0</v>
      </c>
      <c r="G380" s="43">
        <v>0</v>
      </c>
      <c r="H380" s="78">
        <v>692084.83</v>
      </c>
      <c r="I380" s="23">
        <f t="shared" si="35"/>
        <v>0</v>
      </c>
      <c r="K380" s="20"/>
    </row>
    <row r="381" spans="1:11" x14ac:dyDescent="0.25">
      <c r="A381" s="13">
        <f t="shared" si="31"/>
        <v>373</v>
      </c>
      <c r="B381" t="s">
        <v>102</v>
      </c>
      <c r="C381" s="44" t="s">
        <v>850</v>
      </c>
      <c r="D381" s="44">
        <v>43787</v>
      </c>
      <c r="E381" s="23">
        <f t="shared" si="36"/>
        <v>0.78558225508317925</v>
      </c>
      <c r="F381" s="43">
        <v>22786.055999999997</v>
      </c>
      <c r="G381" s="43">
        <v>22786.055999999997</v>
      </c>
      <c r="H381" s="78">
        <v>672920.59999999986</v>
      </c>
      <c r="I381" s="23">
        <f t="shared" si="35"/>
        <v>3.3861433280538596E-2</v>
      </c>
      <c r="K381" s="20"/>
    </row>
    <row r="382" spans="1:11" x14ac:dyDescent="0.25">
      <c r="A382" s="13">
        <f t="shared" si="31"/>
        <v>374</v>
      </c>
      <c r="B382" t="s">
        <v>418</v>
      </c>
      <c r="C382" s="44" t="s">
        <v>861</v>
      </c>
      <c r="D382" s="44">
        <v>43717</v>
      </c>
      <c r="E382" s="23">
        <f t="shared" si="36"/>
        <v>0.59900990099009899</v>
      </c>
      <c r="F382" s="43">
        <v>198410.209</v>
      </c>
      <c r="G382" s="43">
        <v>198410.209</v>
      </c>
      <c r="H382" s="78">
        <v>621622.32000000007</v>
      </c>
      <c r="I382" s="23">
        <f t="shared" si="35"/>
        <v>0.31918128197198581</v>
      </c>
      <c r="K382" s="20"/>
    </row>
    <row r="383" spans="1:11" x14ac:dyDescent="0.25">
      <c r="A383" s="13">
        <f t="shared" si="31"/>
        <v>375</v>
      </c>
      <c r="B383" t="s">
        <v>161</v>
      </c>
      <c r="C383" s="44" t="s">
        <v>868</v>
      </c>
      <c r="D383" s="44">
        <v>43440</v>
      </c>
      <c r="E383" s="23">
        <f t="shared" si="36"/>
        <v>1.1503267973856208</v>
      </c>
      <c r="F383" s="43">
        <v>528809.23600000003</v>
      </c>
      <c r="G383" s="43">
        <v>528809.23600000003</v>
      </c>
      <c r="H383" s="78">
        <v>619893.69999999995</v>
      </c>
      <c r="I383" s="23">
        <f t="shared" si="35"/>
        <v>0.85306438184482292</v>
      </c>
      <c r="K383" s="20"/>
    </row>
    <row r="384" spans="1:11" x14ac:dyDescent="0.25">
      <c r="A384" s="13">
        <f t="shared" si="31"/>
        <v>376</v>
      </c>
      <c r="B384" t="s">
        <v>367</v>
      </c>
      <c r="C384" s="44" t="s">
        <v>815</v>
      </c>
      <c r="D384" s="44" t="s">
        <v>815</v>
      </c>
      <c r="E384" s="39" t="s">
        <v>815</v>
      </c>
      <c r="F384" s="43">
        <v>672623.43500000006</v>
      </c>
      <c r="G384" s="43">
        <v>672623.43500000006</v>
      </c>
      <c r="H384" s="78">
        <v>617300.35000000021</v>
      </c>
      <c r="I384" s="23">
        <f t="shared" si="35"/>
        <v>1.0896210167384481</v>
      </c>
      <c r="K384" s="20"/>
    </row>
    <row r="385" spans="1:11" x14ac:dyDescent="0.25">
      <c r="A385" s="13">
        <f t="shared" si="31"/>
        <v>377</v>
      </c>
      <c r="B385" t="s">
        <v>124</v>
      </c>
      <c r="C385" s="44" t="s">
        <v>837</v>
      </c>
      <c r="D385" s="44">
        <v>43384</v>
      </c>
      <c r="E385" s="23">
        <f>($C$597-C385)/(D385-C385)</f>
        <v>1.142737896494157</v>
      </c>
      <c r="F385" s="43">
        <v>284259.098</v>
      </c>
      <c r="G385" s="43">
        <v>284259.098</v>
      </c>
      <c r="H385" s="78">
        <v>567034.47999999986</v>
      </c>
      <c r="I385" s="23">
        <f t="shared" si="35"/>
        <v>0.50130831197425607</v>
      </c>
      <c r="K385" s="20"/>
    </row>
    <row r="386" spans="1:11" x14ac:dyDescent="0.25">
      <c r="A386" s="13">
        <f t="shared" si="31"/>
        <v>378</v>
      </c>
      <c r="B386" t="s">
        <v>101</v>
      </c>
      <c r="C386" s="44" t="s">
        <v>829</v>
      </c>
      <c r="D386" s="44">
        <v>44183</v>
      </c>
      <c r="E386" s="23">
        <f>($C$597-C386)/(D386-C386)</f>
        <v>0.53721444362564486</v>
      </c>
      <c r="F386" s="43">
        <v>278780.01699999999</v>
      </c>
      <c r="G386" s="43">
        <v>278780.01699999999</v>
      </c>
      <c r="H386" s="78">
        <v>538578.38999999978</v>
      </c>
      <c r="I386" s="23">
        <f t="shared" si="35"/>
        <v>0.51762198813806859</v>
      </c>
      <c r="K386" s="20"/>
    </row>
    <row r="387" spans="1:11" x14ac:dyDescent="0.25">
      <c r="A387" s="13">
        <f t="shared" si="31"/>
        <v>379</v>
      </c>
      <c r="B387" t="s">
        <v>98</v>
      </c>
      <c r="C387" s="44" t="s">
        <v>854</v>
      </c>
      <c r="D387" s="44" t="s">
        <v>815</v>
      </c>
      <c r="E387" s="39" t="s">
        <v>815</v>
      </c>
      <c r="F387" s="43">
        <v>211493.21999999997</v>
      </c>
      <c r="G387" s="43">
        <v>211493.21999999997</v>
      </c>
      <c r="H387" s="78">
        <v>482135.39999999973</v>
      </c>
      <c r="I387" s="23">
        <f t="shared" si="35"/>
        <v>0.43865938904299517</v>
      </c>
      <c r="K387" s="20"/>
    </row>
    <row r="388" spans="1:11" x14ac:dyDescent="0.25">
      <c r="A388" s="13">
        <f t="shared" si="31"/>
        <v>380</v>
      </c>
      <c r="B388" t="s">
        <v>338</v>
      </c>
      <c r="C388" s="44" t="s">
        <v>848</v>
      </c>
      <c r="D388" s="44">
        <v>43763</v>
      </c>
      <c r="E388" s="23">
        <f>($C$597-C388)/(D388-C388)</f>
        <v>0.63636363636363635</v>
      </c>
      <c r="F388" s="43">
        <v>0</v>
      </c>
      <c r="G388" s="43">
        <v>0</v>
      </c>
      <c r="H388" s="78">
        <v>467056.2300000001</v>
      </c>
      <c r="I388" s="23">
        <f t="shared" si="35"/>
        <v>0</v>
      </c>
      <c r="K388" s="20"/>
    </row>
    <row r="389" spans="1:11" x14ac:dyDescent="0.25">
      <c r="A389" s="13">
        <f t="shared" si="31"/>
        <v>381</v>
      </c>
      <c r="B389" t="s">
        <v>164</v>
      </c>
      <c r="C389" s="44" t="s">
        <v>860</v>
      </c>
      <c r="D389" s="44">
        <v>43440</v>
      </c>
      <c r="E389" s="23">
        <f>($C$597-C389)/(D389-C389)</f>
        <v>1.3733766233766234</v>
      </c>
      <c r="F389" s="43">
        <v>0</v>
      </c>
      <c r="G389" s="43">
        <v>0</v>
      </c>
      <c r="H389" s="78">
        <v>462095.12</v>
      </c>
      <c r="I389" s="23">
        <f t="shared" si="35"/>
        <v>0</v>
      </c>
      <c r="K389" s="20"/>
    </row>
    <row r="390" spans="1:11" x14ac:dyDescent="0.25">
      <c r="A390" s="13">
        <f t="shared" si="31"/>
        <v>382</v>
      </c>
      <c r="B390" t="s">
        <v>52</v>
      </c>
      <c r="C390" s="44" t="s">
        <v>870</v>
      </c>
      <c r="D390" s="44">
        <v>43308</v>
      </c>
      <c r="E390" s="39" t="s">
        <v>872</v>
      </c>
      <c r="F390" s="43">
        <v>0</v>
      </c>
      <c r="G390" s="43">
        <v>0</v>
      </c>
      <c r="H390" s="78">
        <v>417768.63000000012</v>
      </c>
      <c r="I390" s="23">
        <f t="shared" si="35"/>
        <v>0</v>
      </c>
      <c r="K390" s="20"/>
    </row>
    <row r="391" spans="1:11" x14ac:dyDescent="0.25">
      <c r="A391" s="13">
        <f t="shared" si="31"/>
        <v>383</v>
      </c>
      <c r="B391" t="s">
        <v>55</v>
      </c>
      <c r="C391" s="44" t="s">
        <v>843</v>
      </c>
      <c r="D391" s="44">
        <v>43256</v>
      </c>
      <c r="E391" s="23">
        <f t="shared" ref="E391:E399" si="37">($C$597-C391)/(D391-C391)</f>
        <v>1.8102981029810299</v>
      </c>
      <c r="F391" s="43">
        <v>0</v>
      </c>
      <c r="G391" s="43">
        <v>0</v>
      </c>
      <c r="H391" s="78">
        <v>410269.07000000018</v>
      </c>
      <c r="I391" s="23">
        <f t="shared" si="35"/>
        <v>0</v>
      </c>
      <c r="K391" s="20"/>
    </row>
    <row r="392" spans="1:11" x14ac:dyDescent="0.25">
      <c r="A392" s="13">
        <f t="shared" si="31"/>
        <v>384</v>
      </c>
      <c r="B392" t="s">
        <v>70</v>
      </c>
      <c r="C392" s="44" t="s">
        <v>869</v>
      </c>
      <c r="D392" s="44">
        <v>44515</v>
      </c>
      <c r="E392" s="23">
        <f t="shared" si="37"/>
        <v>0.375</v>
      </c>
      <c r="F392" s="43">
        <v>651890.48599999992</v>
      </c>
      <c r="G392" s="43">
        <v>651890.48599999992</v>
      </c>
      <c r="H392" s="78">
        <v>408956.66</v>
      </c>
      <c r="I392" s="23">
        <f t="shared" si="35"/>
        <v>1.5940331819024538</v>
      </c>
      <c r="K392" s="20"/>
    </row>
    <row r="393" spans="1:11" x14ac:dyDescent="0.25">
      <c r="A393" s="13">
        <f t="shared" si="31"/>
        <v>385</v>
      </c>
      <c r="B393" t="s">
        <v>496</v>
      </c>
      <c r="C393" s="44" t="s">
        <v>834</v>
      </c>
      <c r="D393" s="44">
        <v>43830</v>
      </c>
      <c r="E393" s="23">
        <f t="shared" si="37"/>
        <v>0.8035714285714286</v>
      </c>
      <c r="F393" s="43">
        <v>0</v>
      </c>
      <c r="G393" s="43">
        <v>0</v>
      </c>
      <c r="H393" s="78">
        <v>388935.38000000024</v>
      </c>
      <c r="I393" s="23">
        <f t="shared" ref="I393:I424" si="38">G393/H393</f>
        <v>0</v>
      </c>
      <c r="K393" s="20"/>
    </row>
    <row r="394" spans="1:11" x14ac:dyDescent="0.25">
      <c r="A394" s="13">
        <f t="shared" si="31"/>
        <v>386</v>
      </c>
      <c r="B394" t="s">
        <v>63</v>
      </c>
      <c r="C394" s="44" t="s">
        <v>855</v>
      </c>
      <c r="D394" s="44">
        <v>43783</v>
      </c>
      <c r="E394" s="23">
        <f t="shared" si="37"/>
        <v>0.73672055427251737</v>
      </c>
      <c r="F394" s="43">
        <v>0</v>
      </c>
      <c r="G394" s="43">
        <v>0</v>
      </c>
      <c r="H394" s="78">
        <v>376849.62000000017</v>
      </c>
      <c r="I394" s="23">
        <f t="shared" si="38"/>
        <v>0</v>
      </c>
      <c r="K394" s="20"/>
    </row>
    <row r="395" spans="1:11" x14ac:dyDescent="0.25">
      <c r="A395" s="13">
        <f t="shared" ref="A395:A458" si="39">A394+1</f>
        <v>387</v>
      </c>
      <c r="B395" t="s">
        <v>608</v>
      </c>
      <c r="C395" s="44" t="s">
        <v>845</v>
      </c>
      <c r="D395" s="44">
        <v>44515</v>
      </c>
      <c r="E395" s="23">
        <f t="shared" si="37"/>
        <v>0.33564013840830448</v>
      </c>
      <c r="F395" s="43">
        <v>0</v>
      </c>
      <c r="G395" s="43">
        <v>0</v>
      </c>
      <c r="H395" s="78">
        <v>347983.46</v>
      </c>
      <c r="I395" s="23">
        <f t="shared" si="38"/>
        <v>0</v>
      </c>
      <c r="K395" s="20"/>
    </row>
    <row r="396" spans="1:11" x14ac:dyDescent="0.25">
      <c r="A396" s="13">
        <f t="shared" si="39"/>
        <v>388</v>
      </c>
      <c r="B396" t="s">
        <v>64</v>
      </c>
      <c r="C396" s="44" t="s">
        <v>855</v>
      </c>
      <c r="D396" s="44">
        <v>43261</v>
      </c>
      <c r="E396" s="23">
        <f t="shared" si="37"/>
        <v>1.8546511627906976</v>
      </c>
      <c r="F396" s="43">
        <v>203574.82699999999</v>
      </c>
      <c r="G396" s="43">
        <v>203574.82699999999</v>
      </c>
      <c r="H396" s="78">
        <v>328978.00000000012</v>
      </c>
      <c r="I396" s="23">
        <f t="shared" si="38"/>
        <v>0.61880985050672055</v>
      </c>
      <c r="K396" s="20"/>
    </row>
    <row r="397" spans="1:11" x14ac:dyDescent="0.25">
      <c r="A397" s="13">
        <f t="shared" si="39"/>
        <v>389</v>
      </c>
      <c r="B397" t="s">
        <v>304</v>
      </c>
      <c r="C397" s="44" t="s">
        <v>847</v>
      </c>
      <c r="D397" s="44">
        <v>43818</v>
      </c>
      <c r="E397" s="23">
        <f t="shared" si="37"/>
        <v>0.74291300097751711</v>
      </c>
      <c r="F397" s="43">
        <v>0</v>
      </c>
      <c r="G397" s="43">
        <v>0</v>
      </c>
      <c r="H397" s="78">
        <v>296293.29000000004</v>
      </c>
      <c r="I397" s="23">
        <f t="shared" si="38"/>
        <v>0</v>
      </c>
      <c r="K397" s="20"/>
    </row>
    <row r="398" spans="1:11" x14ac:dyDescent="0.25">
      <c r="A398" s="13">
        <f t="shared" si="39"/>
        <v>390</v>
      </c>
      <c r="B398" t="s">
        <v>295</v>
      </c>
      <c r="C398" s="44" t="s">
        <v>842</v>
      </c>
      <c r="D398" s="44">
        <v>44938</v>
      </c>
      <c r="E398" s="23">
        <f t="shared" si="37"/>
        <v>2.1231422505307854E-2</v>
      </c>
      <c r="F398" s="43">
        <v>2144.7679999999809</v>
      </c>
      <c r="G398" s="43">
        <v>2144.7679999999809</v>
      </c>
      <c r="H398" s="78">
        <v>289038.90999999992</v>
      </c>
      <c r="I398" s="23">
        <f t="shared" si="38"/>
        <v>7.420343510152254E-3</v>
      </c>
      <c r="K398" s="20"/>
    </row>
    <row r="399" spans="1:11" x14ac:dyDescent="0.25">
      <c r="A399" s="13">
        <f t="shared" si="39"/>
        <v>391</v>
      </c>
      <c r="B399" t="s">
        <v>345</v>
      </c>
      <c r="C399" s="44" t="s">
        <v>845</v>
      </c>
      <c r="D399" s="44">
        <v>43875</v>
      </c>
      <c r="E399" s="23">
        <f t="shared" si="37"/>
        <v>0.60248447204968947</v>
      </c>
      <c r="F399" s="43">
        <v>0</v>
      </c>
      <c r="G399" s="43">
        <v>0</v>
      </c>
      <c r="H399" s="78">
        <v>284435.67</v>
      </c>
      <c r="I399" s="23">
        <f t="shared" si="38"/>
        <v>0</v>
      </c>
      <c r="K399" s="20"/>
    </row>
    <row r="400" spans="1:11" x14ac:dyDescent="0.25">
      <c r="A400" s="13">
        <f t="shared" si="39"/>
        <v>392</v>
      </c>
      <c r="B400" t="s">
        <v>419</v>
      </c>
      <c r="C400" s="44" t="s">
        <v>870</v>
      </c>
      <c r="D400" s="44">
        <v>43677</v>
      </c>
      <c r="E400" s="39" t="s">
        <v>872</v>
      </c>
      <c r="F400" s="43">
        <v>0</v>
      </c>
      <c r="G400" s="43">
        <v>0</v>
      </c>
      <c r="H400" s="78">
        <v>264424.88</v>
      </c>
      <c r="I400" s="23">
        <f t="shared" si="38"/>
        <v>0</v>
      </c>
      <c r="K400" s="20"/>
    </row>
    <row r="401" spans="1:11" x14ac:dyDescent="0.25">
      <c r="A401" s="13">
        <f t="shared" si="39"/>
        <v>393</v>
      </c>
      <c r="B401" t="s">
        <v>481</v>
      </c>
      <c r="C401" s="44" t="s">
        <v>870</v>
      </c>
      <c r="D401" s="44">
        <v>43483</v>
      </c>
      <c r="E401" s="39" t="s">
        <v>872</v>
      </c>
      <c r="F401" s="43">
        <v>0</v>
      </c>
      <c r="G401" s="43">
        <v>0</v>
      </c>
      <c r="H401" s="78">
        <v>248385.83</v>
      </c>
      <c r="I401" s="23">
        <f t="shared" si="38"/>
        <v>0</v>
      </c>
      <c r="K401" s="20"/>
    </row>
    <row r="402" spans="1:11" x14ac:dyDescent="0.25">
      <c r="A402" s="13">
        <f t="shared" si="39"/>
        <v>394</v>
      </c>
      <c r="B402" t="s">
        <v>611</v>
      </c>
      <c r="C402" s="44" t="s">
        <v>870</v>
      </c>
      <c r="D402" s="44">
        <v>43462</v>
      </c>
      <c r="E402" s="39" t="s">
        <v>872</v>
      </c>
      <c r="F402" s="43">
        <v>0</v>
      </c>
      <c r="G402" s="43">
        <v>0</v>
      </c>
      <c r="H402" s="78">
        <v>244800.81999999998</v>
      </c>
      <c r="I402" s="23">
        <f t="shared" si="38"/>
        <v>0</v>
      </c>
      <c r="K402" s="20"/>
    </row>
    <row r="403" spans="1:11" x14ac:dyDescent="0.25">
      <c r="A403" s="13">
        <f t="shared" si="39"/>
        <v>395</v>
      </c>
      <c r="B403" t="s">
        <v>127</v>
      </c>
      <c r="C403" s="44" t="s">
        <v>843</v>
      </c>
      <c r="D403" s="44">
        <v>44883</v>
      </c>
      <c r="E403" s="23">
        <f>($C$597-C403)/(D403-C403)</f>
        <v>0.33466933867735471</v>
      </c>
      <c r="F403" s="43">
        <v>0</v>
      </c>
      <c r="G403" s="43">
        <v>0</v>
      </c>
      <c r="H403" s="78">
        <v>241290.13</v>
      </c>
      <c r="I403" s="23">
        <f t="shared" si="38"/>
        <v>0</v>
      </c>
      <c r="K403" s="20"/>
    </row>
    <row r="404" spans="1:11" x14ac:dyDescent="0.25">
      <c r="A404" s="13">
        <f t="shared" si="39"/>
        <v>396</v>
      </c>
      <c r="B404" t="s">
        <v>275</v>
      </c>
      <c r="C404" s="44" t="s">
        <v>843</v>
      </c>
      <c r="D404" s="44">
        <v>44440</v>
      </c>
      <c r="E404" s="23">
        <f>($C$597-C404)/(D404-C404)</f>
        <v>0.43013522215067612</v>
      </c>
      <c r="F404" s="43">
        <v>952036.62899999996</v>
      </c>
      <c r="G404" s="43">
        <v>952036.62899999996</v>
      </c>
      <c r="H404" s="78">
        <v>229943.91000000003</v>
      </c>
      <c r="I404" s="23">
        <f t="shared" si="38"/>
        <v>4.1402993843150702</v>
      </c>
      <c r="K404" s="20"/>
    </row>
    <row r="405" spans="1:11" x14ac:dyDescent="0.25">
      <c r="A405" s="13">
        <f t="shared" si="39"/>
        <v>397</v>
      </c>
      <c r="B405" t="s">
        <v>278</v>
      </c>
      <c r="C405" s="44" t="s">
        <v>860</v>
      </c>
      <c r="D405" s="44">
        <v>45247</v>
      </c>
      <c r="E405" s="23">
        <f>($C$597-C405)/(D405-C405)</f>
        <v>0.2</v>
      </c>
      <c r="F405" s="43">
        <v>0</v>
      </c>
      <c r="G405" s="43">
        <v>0</v>
      </c>
      <c r="H405" s="78">
        <v>226445.87</v>
      </c>
      <c r="I405" s="23">
        <f t="shared" si="38"/>
        <v>0</v>
      </c>
      <c r="K405" s="20"/>
    </row>
    <row r="406" spans="1:11" x14ac:dyDescent="0.25">
      <c r="A406" s="13">
        <f t="shared" si="39"/>
        <v>398</v>
      </c>
      <c r="B406" t="s">
        <v>192</v>
      </c>
      <c r="C406" s="44" t="s">
        <v>849</v>
      </c>
      <c r="D406" s="44">
        <v>44166</v>
      </c>
      <c r="E406" s="23">
        <f>($C$597-C406)/(D406-C406)</f>
        <v>0.53358778625954195</v>
      </c>
      <c r="F406" s="43">
        <v>0</v>
      </c>
      <c r="G406" s="43">
        <v>0</v>
      </c>
      <c r="H406" s="78">
        <v>207197.31000000014</v>
      </c>
      <c r="I406" s="23">
        <f t="shared" si="38"/>
        <v>0</v>
      </c>
      <c r="K406" s="20"/>
    </row>
    <row r="407" spans="1:11" x14ac:dyDescent="0.25">
      <c r="A407" s="13">
        <f t="shared" si="39"/>
        <v>399</v>
      </c>
      <c r="B407" t="s">
        <v>392</v>
      </c>
      <c r="C407" s="44" t="s">
        <v>830</v>
      </c>
      <c r="D407" s="44">
        <v>43433</v>
      </c>
      <c r="E407" s="23">
        <f>($C$597-C407)/(D407-C407)</f>
        <v>1.2877358490566038</v>
      </c>
      <c r="F407" s="43">
        <v>9.0000000000000011E-3</v>
      </c>
      <c r="G407" s="43">
        <v>9.0000000000000011E-3</v>
      </c>
      <c r="H407" s="78">
        <v>203856.47000000006</v>
      </c>
      <c r="I407" s="23">
        <f t="shared" si="38"/>
        <v>4.4148709138346199E-8</v>
      </c>
      <c r="K407" s="20"/>
    </row>
    <row r="408" spans="1:11" x14ac:dyDescent="0.25">
      <c r="A408" s="13">
        <f t="shared" si="39"/>
        <v>400</v>
      </c>
      <c r="B408" t="s">
        <v>591</v>
      </c>
      <c r="C408" s="44" t="s">
        <v>855</v>
      </c>
      <c r="D408" s="44" t="s">
        <v>815</v>
      </c>
      <c r="E408" s="39" t="s">
        <v>815</v>
      </c>
      <c r="F408" s="43">
        <v>0</v>
      </c>
      <c r="G408" s="43">
        <v>0</v>
      </c>
      <c r="H408" s="78">
        <v>170422.37999999998</v>
      </c>
      <c r="I408" s="23">
        <f t="shared" si="38"/>
        <v>0</v>
      </c>
      <c r="K408" s="20"/>
    </row>
    <row r="409" spans="1:11" x14ac:dyDescent="0.25">
      <c r="A409" s="13">
        <f t="shared" si="39"/>
        <v>401</v>
      </c>
      <c r="B409" t="s">
        <v>388</v>
      </c>
      <c r="C409" s="44" t="s">
        <v>830</v>
      </c>
      <c r="D409" s="44">
        <v>44519</v>
      </c>
      <c r="E409" s="23">
        <f t="shared" ref="E409:E418" si="40">($C$597-C409)/(D409-C409)</f>
        <v>0.36158940397350992</v>
      </c>
      <c r="F409" s="43">
        <v>2560954.31</v>
      </c>
      <c r="G409" s="43">
        <v>2560954.31</v>
      </c>
      <c r="H409" s="78">
        <v>169125.5</v>
      </c>
      <c r="I409" s="23">
        <f t="shared" si="38"/>
        <v>15.142331050019068</v>
      </c>
      <c r="K409" s="20"/>
    </row>
    <row r="410" spans="1:11" x14ac:dyDescent="0.25">
      <c r="A410" s="13">
        <f t="shared" si="39"/>
        <v>402</v>
      </c>
      <c r="B410" t="s">
        <v>294</v>
      </c>
      <c r="C410" s="44" t="s">
        <v>862</v>
      </c>
      <c r="D410" s="44">
        <v>44034</v>
      </c>
      <c r="E410" s="23">
        <f t="shared" si="40"/>
        <v>0.15669014084507044</v>
      </c>
      <c r="F410" s="43">
        <v>114868.03700000001</v>
      </c>
      <c r="G410" s="43">
        <v>114868.03700000001</v>
      </c>
      <c r="H410" s="78">
        <v>152228.85</v>
      </c>
      <c r="I410" s="23">
        <f t="shared" si="38"/>
        <v>0.75457468804369221</v>
      </c>
      <c r="K410" s="20"/>
    </row>
    <row r="411" spans="1:11" x14ac:dyDescent="0.25">
      <c r="A411" s="13">
        <f t="shared" si="39"/>
        <v>403</v>
      </c>
      <c r="B411" t="s">
        <v>99</v>
      </c>
      <c r="C411" s="44" t="s">
        <v>859</v>
      </c>
      <c r="D411" s="44">
        <v>43369</v>
      </c>
      <c r="E411" s="23">
        <f t="shared" si="40"/>
        <v>1.4418052256532066</v>
      </c>
      <c r="F411" s="43">
        <v>0</v>
      </c>
      <c r="G411" s="43">
        <v>0</v>
      </c>
      <c r="H411" s="78">
        <v>151982.78999999998</v>
      </c>
      <c r="I411" s="23">
        <f t="shared" si="38"/>
        <v>0</v>
      </c>
      <c r="K411" s="20"/>
    </row>
    <row r="412" spans="1:11" x14ac:dyDescent="0.25">
      <c r="A412" s="13">
        <f t="shared" si="39"/>
        <v>404</v>
      </c>
      <c r="B412" t="s">
        <v>143</v>
      </c>
      <c r="C412" s="44" t="s">
        <v>849</v>
      </c>
      <c r="D412" s="44">
        <v>44166</v>
      </c>
      <c r="E412" s="23">
        <f t="shared" si="40"/>
        <v>0.53358778625954195</v>
      </c>
      <c r="F412" s="43">
        <v>285610.98800000007</v>
      </c>
      <c r="G412" s="43">
        <v>285610.98800000007</v>
      </c>
      <c r="H412" s="78">
        <v>147884.31000000003</v>
      </c>
      <c r="I412" s="23">
        <f t="shared" si="38"/>
        <v>1.9313136599819143</v>
      </c>
      <c r="K412" s="20"/>
    </row>
    <row r="413" spans="1:11" x14ac:dyDescent="0.25">
      <c r="A413" s="13">
        <f t="shared" si="39"/>
        <v>405</v>
      </c>
      <c r="B413" t="s">
        <v>488</v>
      </c>
      <c r="C413" s="44" t="s">
        <v>849</v>
      </c>
      <c r="D413" s="44">
        <v>43405</v>
      </c>
      <c r="E413" s="23">
        <f t="shared" si="40"/>
        <v>1.2732240437158471</v>
      </c>
      <c r="F413" s="43">
        <v>0</v>
      </c>
      <c r="G413" s="43">
        <v>0</v>
      </c>
      <c r="H413" s="78">
        <v>142799.45999999993</v>
      </c>
      <c r="I413" s="23">
        <f t="shared" si="38"/>
        <v>0</v>
      </c>
      <c r="K413" s="20"/>
    </row>
    <row r="414" spans="1:11" x14ac:dyDescent="0.25">
      <c r="A414" s="13">
        <f t="shared" si="39"/>
        <v>406</v>
      </c>
      <c r="B414" t="s">
        <v>65</v>
      </c>
      <c r="C414" s="44" t="s">
        <v>837</v>
      </c>
      <c r="D414" s="44">
        <v>43391</v>
      </c>
      <c r="E414" s="23">
        <f t="shared" si="40"/>
        <v>1.1360995850622406</v>
      </c>
      <c r="F414" s="43">
        <v>250874.897</v>
      </c>
      <c r="G414" s="43">
        <v>250874.897</v>
      </c>
      <c r="H414" s="78">
        <v>139557.92000000019</v>
      </c>
      <c r="I414" s="23">
        <f t="shared" si="38"/>
        <v>1.7976399834563288</v>
      </c>
      <c r="K414" s="20"/>
    </row>
    <row r="415" spans="1:11" x14ac:dyDescent="0.25">
      <c r="A415" s="13">
        <f t="shared" si="39"/>
        <v>407</v>
      </c>
      <c r="B415" t="s">
        <v>59</v>
      </c>
      <c r="C415" s="44" t="s">
        <v>859</v>
      </c>
      <c r="D415" s="44">
        <v>43341</v>
      </c>
      <c r="E415" s="23">
        <f t="shared" si="40"/>
        <v>1.5445292620865141</v>
      </c>
      <c r="F415" s="43">
        <v>0</v>
      </c>
      <c r="G415" s="43">
        <v>0</v>
      </c>
      <c r="H415" s="78">
        <v>138780.61000000002</v>
      </c>
      <c r="I415" s="23">
        <f t="shared" si="38"/>
        <v>0</v>
      </c>
      <c r="K415" s="20"/>
    </row>
    <row r="416" spans="1:11" x14ac:dyDescent="0.25">
      <c r="A416" s="13">
        <f t="shared" si="39"/>
        <v>408</v>
      </c>
      <c r="B416" t="s">
        <v>484</v>
      </c>
      <c r="C416" s="44" t="s">
        <v>843</v>
      </c>
      <c r="D416" s="44">
        <v>42613</v>
      </c>
      <c r="E416" s="23">
        <f t="shared" si="40"/>
        <v>-2.437956204379562</v>
      </c>
      <c r="F416" s="43">
        <v>0</v>
      </c>
      <c r="G416" s="43">
        <v>0</v>
      </c>
      <c r="H416" s="78">
        <v>121601.97</v>
      </c>
      <c r="I416" s="23">
        <f t="shared" si="38"/>
        <v>0</v>
      </c>
      <c r="K416" s="20"/>
    </row>
    <row r="417" spans="1:11" x14ac:dyDescent="0.25">
      <c r="A417" s="13">
        <f t="shared" si="39"/>
        <v>409</v>
      </c>
      <c r="B417" t="s">
        <v>389</v>
      </c>
      <c r="C417" s="44" t="s">
        <v>842</v>
      </c>
      <c r="D417" s="44">
        <v>44938</v>
      </c>
      <c r="E417" s="23">
        <f t="shared" si="40"/>
        <v>2.1231422505307854E-2</v>
      </c>
      <c r="F417" s="43">
        <v>2172.3660000000855</v>
      </c>
      <c r="G417" s="43">
        <v>2172.3660000000855</v>
      </c>
      <c r="H417" s="78">
        <v>116315.51000000001</v>
      </c>
      <c r="I417" s="23">
        <f t="shared" si="38"/>
        <v>1.867649464804896E-2</v>
      </c>
      <c r="K417" s="20"/>
    </row>
    <row r="418" spans="1:11" x14ac:dyDescent="0.25">
      <c r="A418" s="13">
        <f t="shared" si="39"/>
        <v>410</v>
      </c>
      <c r="B418" t="s">
        <v>196</v>
      </c>
      <c r="C418" s="44" t="s">
        <v>847</v>
      </c>
      <c r="D418" s="44">
        <v>43755</v>
      </c>
      <c r="E418" s="23">
        <f t="shared" si="40"/>
        <v>0.79166666666666663</v>
      </c>
      <c r="F418" s="43">
        <v>8.6629999999999878</v>
      </c>
      <c r="G418" s="43">
        <v>8.6629999999999878</v>
      </c>
      <c r="H418" s="78">
        <v>115951.90000000008</v>
      </c>
      <c r="I418" s="23">
        <f t="shared" si="38"/>
        <v>7.4712014205890383E-5</v>
      </c>
      <c r="K418" s="20"/>
    </row>
    <row r="419" spans="1:11" x14ac:dyDescent="0.25">
      <c r="A419" s="13">
        <f t="shared" si="39"/>
        <v>411</v>
      </c>
      <c r="B419" t="s">
        <v>144</v>
      </c>
      <c r="C419" s="44" t="s">
        <v>854</v>
      </c>
      <c r="D419" s="44" t="s">
        <v>815</v>
      </c>
      <c r="E419" s="39" t="s">
        <v>815</v>
      </c>
      <c r="F419" s="43">
        <v>0</v>
      </c>
      <c r="G419" s="43">
        <v>0</v>
      </c>
      <c r="H419" s="78">
        <v>109695.85999999999</v>
      </c>
      <c r="I419" s="23">
        <f t="shared" si="38"/>
        <v>0</v>
      </c>
      <c r="K419" s="20"/>
    </row>
    <row r="420" spans="1:11" x14ac:dyDescent="0.25">
      <c r="A420" s="13">
        <f t="shared" si="39"/>
        <v>412</v>
      </c>
      <c r="B420" t="s">
        <v>132</v>
      </c>
      <c r="C420" s="44" t="s">
        <v>855</v>
      </c>
      <c r="D420" s="44">
        <v>44351</v>
      </c>
      <c r="E420" s="23">
        <f t="shared" ref="E420:E434" si="41">($C$597-C420)/(D420-C420)</f>
        <v>0.44490934449093444</v>
      </c>
      <c r="F420" s="43">
        <v>381080.58900000004</v>
      </c>
      <c r="G420" s="43">
        <v>381080.58900000004</v>
      </c>
      <c r="H420" s="78">
        <v>96122.109999999971</v>
      </c>
      <c r="I420" s="23">
        <f t="shared" si="38"/>
        <v>3.9645466480084566</v>
      </c>
      <c r="K420" s="20"/>
    </row>
    <row r="421" spans="1:11" x14ac:dyDescent="0.25">
      <c r="A421" s="13">
        <f t="shared" si="39"/>
        <v>413</v>
      </c>
      <c r="B421" t="s">
        <v>430</v>
      </c>
      <c r="C421" s="44" t="s">
        <v>847</v>
      </c>
      <c r="D421" s="44">
        <v>43784</v>
      </c>
      <c r="E421" s="23">
        <f t="shared" si="41"/>
        <v>0.76845298281092012</v>
      </c>
      <c r="F421" s="43">
        <v>197255.99299999999</v>
      </c>
      <c r="G421" s="43">
        <v>197255.99299999999</v>
      </c>
      <c r="H421" s="78">
        <v>96104.490000000049</v>
      </c>
      <c r="I421" s="23">
        <f t="shared" si="38"/>
        <v>2.0525158918173321</v>
      </c>
      <c r="K421" s="20"/>
    </row>
    <row r="422" spans="1:11" x14ac:dyDescent="0.25">
      <c r="A422" s="13">
        <f t="shared" si="39"/>
        <v>414</v>
      </c>
      <c r="B422" t="s">
        <v>391</v>
      </c>
      <c r="C422" s="44" t="s">
        <v>858</v>
      </c>
      <c r="D422" s="44">
        <v>43734</v>
      </c>
      <c r="E422" s="23">
        <f t="shared" si="41"/>
        <v>0.62863070539419086</v>
      </c>
      <c r="F422" s="43">
        <v>0</v>
      </c>
      <c r="G422" s="43">
        <v>0</v>
      </c>
      <c r="H422" s="78">
        <v>93511.9</v>
      </c>
      <c r="I422" s="23">
        <f t="shared" si="38"/>
        <v>0</v>
      </c>
      <c r="K422" s="20"/>
    </row>
    <row r="423" spans="1:11" x14ac:dyDescent="0.25">
      <c r="A423" s="13">
        <f t="shared" si="39"/>
        <v>415</v>
      </c>
      <c r="B423" t="s">
        <v>420</v>
      </c>
      <c r="C423" s="44" t="s">
        <v>859</v>
      </c>
      <c r="D423" s="44">
        <v>43753</v>
      </c>
      <c r="E423" s="23">
        <f t="shared" si="41"/>
        <v>0.75403726708074537</v>
      </c>
      <c r="F423" s="43">
        <v>0</v>
      </c>
      <c r="G423" s="43">
        <v>0</v>
      </c>
      <c r="H423" s="78">
        <v>79468.329999999987</v>
      </c>
      <c r="I423" s="23">
        <f t="shared" si="38"/>
        <v>0</v>
      </c>
      <c r="K423" s="20"/>
    </row>
    <row r="424" spans="1:11" x14ac:dyDescent="0.25">
      <c r="A424" s="13">
        <f t="shared" si="39"/>
        <v>416</v>
      </c>
      <c r="B424" t="s">
        <v>421</v>
      </c>
      <c r="C424" s="44" t="s">
        <v>859</v>
      </c>
      <c r="D424" s="44">
        <v>44120</v>
      </c>
      <c r="E424" s="23">
        <f t="shared" si="41"/>
        <v>0.51791808873720135</v>
      </c>
      <c r="F424" s="43">
        <v>0</v>
      </c>
      <c r="G424" s="43">
        <v>0</v>
      </c>
      <c r="H424" s="78">
        <v>75117.22</v>
      </c>
      <c r="I424" s="23">
        <f t="shared" si="38"/>
        <v>0</v>
      </c>
      <c r="K424" s="20"/>
    </row>
    <row r="425" spans="1:11" x14ac:dyDescent="0.25">
      <c r="A425" s="13">
        <f t="shared" si="39"/>
        <v>417</v>
      </c>
      <c r="B425" t="s">
        <v>386</v>
      </c>
      <c r="C425" s="44" t="s">
        <v>844</v>
      </c>
      <c r="D425" s="44">
        <v>43644</v>
      </c>
      <c r="E425" s="23">
        <f t="shared" si="41"/>
        <v>0.70333333333333337</v>
      </c>
      <c r="F425" s="43">
        <v>0</v>
      </c>
      <c r="G425" s="43">
        <v>0</v>
      </c>
      <c r="H425" s="78">
        <v>69306.540000000008</v>
      </c>
      <c r="I425" s="23">
        <f t="shared" ref="I425:I456" si="42">G425/H425</f>
        <v>0</v>
      </c>
      <c r="K425" s="20"/>
    </row>
    <row r="426" spans="1:11" x14ac:dyDescent="0.25">
      <c r="A426" s="13">
        <f t="shared" si="39"/>
        <v>418</v>
      </c>
      <c r="B426" t="s">
        <v>125</v>
      </c>
      <c r="C426" s="44" t="s">
        <v>847</v>
      </c>
      <c r="D426" s="44">
        <v>44519</v>
      </c>
      <c r="E426" s="23">
        <f t="shared" si="41"/>
        <v>0.44083526682134572</v>
      </c>
      <c r="F426" s="43">
        <v>608413.47899999993</v>
      </c>
      <c r="G426" s="43">
        <v>608413.47899999993</v>
      </c>
      <c r="H426" s="78">
        <v>66950.379999999946</v>
      </c>
      <c r="I426" s="23">
        <f t="shared" si="42"/>
        <v>9.087528390428858</v>
      </c>
      <c r="K426" s="20"/>
    </row>
    <row r="427" spans="1:11" x14ac:dyDescent="0.25">
      <c r="A427" s="13">
        <f t="shared" si="39"/>
        <v>419</v>
      </c>
      <c r="B427" t="s">
        <v>390</v>
      </c>
      <c r="C427" s="44" t="s">
        <v>830</v>
      </c>
      <c r="D427" s="44">
        <v>44532</v>
      </c>
      <c r="E427" s="23">
        <f t="shared" si="41"/>
        <v>0.35850295469468157</v>
      </c>
      <c r="F427" s="43">
        <v>785596.98100000015</v>
      </c>
      <c r="G427" s="43">
        <v>785596.98100000015</v>
      </c>
      <c r="H427" s="78">
        <v>64966.499999999985</v>
      </c>
      <c r="I427" s="23">
        <f t="shared" si="42"/>
        <v>12.092339605796839</v>
      </c>
      <c r="K427" s="20"/>
    </row>
    <row r="428" spans="1:11" x14ac:dyDescent="0.25">
      <c r="A428" s="13">
        <f t="shared" si="39"/>
        <v>420</v>
      </c>
      <c r="B428" t="s">
        <v>387</v>
      </c>
      <c r="C428" s="44" t="s">
        <v>839</v>
      </c>
      <c r="D428" s="44">
        <v>43644</v>
      </c>
      <c r="E428" s="23">
        <f t="shared" si="41"/>
        <v>0.67037037037037039</v>
      </c>
      <c r="F428" s="43">
        <v>0</v>
      </c>
      <c r="G428" s="43">
        <v>0</v>
      </c>
      <c r="H428" s="78">
        <v>63295.670000000013</v>
      </c>
      <c r="I428" s="23">
        <f t="shared" si="42"/>
        <v>0</v>
      </c>
      <c r="K428" s="20"/>
    </row>
    <row r="429" spans="1:11" x14ac:dyDescent="0.25">
      <c r="A429" s="13">
        <f t="shared" si="39"/>
        <v>421</v>
      </c>
      <c r="B429" t="s">
        <v>184</v>
      </c>
      <c r="C429" s="44" t="s">
        <v>842</v>
      </c>
      <c r="D429" s="44">
        <v>43160</v>
      </c>
      <c r="E429" s="23">
        <f t="shared" si="41"/>
        <v>-8.2191780821917804E-2</v>
      </c>
      <c r="F429" s="43">
        <v>0</v>
      </c>
      <c r="G429" s="43">
        <v>0</v>
      </c>
      <c r="H429" s="78">
        <v>61730.92</v>
      </c>
      <c r="I429" s="23">
        <f t="shared" si="42"/>
        <v>0</v>
      </c>
      <c r="K429" s="20"/>
    </row>
    <row r="430" spans="1:11" x14ac:dyDescent="0.25">
      <c r="A430" s="13">
        <f t="shared" si="39"/>
        <v>422</v>
      </c>
      <c r="B430" t="s">
        <v>211</v>
      </c>
      <c r="C430" s="44" t="s">
        <v>832</v>
      </c>
      <c r="D430" s="44">
        <v>41940</v>
      </c>
      <c r="E430" s="23">
        <f t="shared" si="41"/>
        <v>8.6904761904761898</v>
      </c>
      <c r="F430" s="43">
        <v>0</v>
      </c>
      <c r="G430" s="43">
        <v>0</v>
      </c>
      <c r="H430" s="78">
        <v>60648.25</v>
      </c>
      <c r="I430" s="23">
        <f t="shared" si="42"/>
        <v>0</v>
      </c>
      <c r="K430" s="20"/>
    </row>
    <row r="431" spans="1:11" x14ac:dyDescent="0.25">
      <c r="A431" s="13">
        <f t="shared" si="39"/>
        <v>423</v>
      </c>
      <c r="B431" t="s">
        <v>277</v>
      </c>
      <c r="C431" s="44" t="s">
        <v>853</v>
      </c>
      <c r="D431" s="44">
        <v>44519</v>
      </c>
      <c r="E431" s="23">
        <f t="shared" si="41"/>
        <v>0.3482082488167681</v>
      </c>
      <c r="F431" s="43">
        <v>0</v>
      </c>
      <c r="G431" s="43">
        <v>0</v>
      </c>
      <c r="H431" s="78">
        <v>58644.310000000012</v>
      </c>
      <c r="I431" s="23">
        <f t="shared" si="42"/>
        <v>0</v>
      </c>
      <c r="K431" s="20"/>
    </row>
    <row r="432" spans="1:11" x14ac:dyDescent="0.25">
      <c r="A432" s="13">
        <f t="shared" si="39"/>
        <v>424</v>
      </c>
      <c r="B432" t="s">
        <v>714</v>
      </c>
      <c r="C432" s="44" t="s">
        <v>847</v>
      </c>
      <c r="D432" s="44">
        <v>44025</v>
      </c>
      <c r="E432" s="23">
        <f t="shared" si="41"/>
        <v>0.61788617886178865</v>
      </c>
      <c r="F432" s="43">
        <v>0</v>
      </c>
      <c r="G432" s="43">
        <v>0</v>
      </c>
      <c r="H432" s="78">
        <v>53241.770000000004</v>
      </c>
      <c r="I432" s="23">
        <f t="shared" si="42"/>
        <v>0</v>
      </c>
      <c r="K432" s="20"/>
    </row>
    <row r="433" spans="1:11" x14ac:dyDescent="0.25">
      <c r="A433" s="13">
        <f t="shared" si="39"/>
        <v>425</v>
      </c>
      <c r="B433" t="s">
        <v>267</v>
      </c>
      <c r="C433" s="44" t="s">
        <v>838</v>
      </c>
      <c r="D433" s="44">
        <v>44168</v>
      </c>
      <c r="E433" s="23">
        <f t="shared" si="41"/>
        <v>0.63446630888491351</v>
      </c>
      <c r="F433" s="43">
        <v>88682.244000000021</v>
      </c>
      <c r="G433" s="43">
        <v>88682.244000000021</v>
      </c>
      <c r="H433" s="78">
        <v>52779.250000000015</v>
      </c>
      <c r="I433" s="23">
        <f t="shared" si="42"/>
        <v>1.6802482793901012</v>
      </c>
      <c r="K433" s="20"/>
    </row>
    <row r="434" spans="1:11" x14ac:dyDescent="0.25">
      <c r="A434" s="13">
        <f t="shared" si="39"/>
        <v>426</v>
      </c>
      <c r="B434" t="s">
        <v>459</v>
      </c>
      <c r="C434" s="44" t="s">
        <v>847</v>
      </c>
      <c r="D434" s="44">
        <v>43189</v>
      </c>
      <c r="E434" s="23">
        <f t="shared" si="41"/>
        <v>1.9289340101522843</v>
      </c>
      <c r="F434" s="43">
        <v>0</v>
      </c>
      <c r="G434" s="43">
        <v>0</v>
      </c>
      <c r="H434" s="78">
        <v>52027.839999999989</v>
      </c>
      <c r="I434" s="23">
        <f t="shared" si="42"/>
        <v>0</v>
      </c>
      <c r="K434" s="20"/>
    </row>
    <row r="435" spans="1:11" x14ac:dyDescent="0.25">
      <c r="A435" s="13">
        <f t="shared" si="39"/>
        <v>427</v>
      </c>
      <c r="B435" t="s">
        <v>482</v>
      </c>
      <c r="C435" s="44" t="s">
        <v>870</v>
      </c>
      <c r="D435" s="44">
        <v>43601</v>
      </c>
      <c r="E435" s="39" t="s">
        <v>872</v>
      </c>
      <c r="F435" s="43">
        <v>0</v>
      </c>
      <c r="G435" s="43">
        <v>0</v>
      </c>
      <c r="H435" s="78">
        <v>51924.780000000006</v>
      </c>
      <c r="I435" s="23">
        <f t="shared" si="42"/>
        <v>0</v>
      </c>
      <c r="K435" s="20"/>
    </row>
    <row r="436" spans="1:11" x14ac:dyDescent="0.25">
      <c r="A436" s="13">
        <f t="shared" si="39"/>
        <v>428</v>
      </c>
      <c r="B436" t="s">
        <v>198</v>
      </c>
      <c r="C436" s="44" t="s">
        <v>855</v>
      </c>
      <c r="D436" s="44">
        <v>43168</v>
      </c>
      <c r="E436" s="23">
        <f t="shared" ref="E436:E464" si="43">($C$597-C436)/(D436-C436)</f>
        <v>2.5418326693227091</v>
      </c>
      <c r="F436" s="43">
        <v>151060.44900000002</v>
      </c>
      <c r="G436" s="43">
        <v>151060.44900000002</v>
      </c>
      <c r="H436" s="78">
        <v>49902.020000000004</v>
      </c>
      <c r="I436" s="23">
        <f t="shared" si="42"/>
        <v>3.0271409654358683</v>
      </c>
      <c r="K436" s="20"/>
    </row>
    <row r="437" spans="1:11" x14ac:dyDescent="0.25">
      <c r="A437" s="13">
        <f t="shared" si="39"/>
        <v>429</v>
      </c>
      <c r="B437" t="s">
        <v>417</v>
      </c>
      <c r="C437" s="44" t="s">
        <v>843</v>
      </c>
      <c r="D437" s="44">
        <v>44440</v>
      </c>
      <c r="E437" s="23">
        <f t="shared" si="43"/>
        <v>0.43013522215067612</v>
      </c>
      <c r="F437" s="43">
        <v>0</v>
      </c>
      <c r="G437" s="43">
        <v>0</v>
      </c>
      <c r="H437" s="78">
        <v>49473.51</v>
      </c>
      <c r="I437" s="23">
        <f t="shared" si="42"/>
        <v>0</v>
      </c>
      <c r="K437" s="20"/>
    </row>
    <row r="438" spans="1:11" x14ac:dyDescent="0.25">
      <c r="A438" s="13">
        <f t="shared" si="39"/>
        <v>430</v>
      </c>
      <c r="B438" t="s">
        <v>60</v>
      </c>
      <c r="C438" s="44" t="s">
        <v>859</v>
      </c>
      <c r="D438" s="44">
        <v>43341</v>
      </c>
      <c r="E438" s="23">
        <f t="shared" si="43"/>
        <v>1.5445292620865141</v>
      </c>
      <c r="F438" s="43">
        <v>0</v>
      </c>
      <c r="G438" s="43">
        <v>0</v>
      </c>
      <c r="H438" s="78">
        <v>46465.35</v>
      </c>
      <c r="I438" s="23">
        <f t="shared" si="42"/>
        <v>0</v>
      </c>
      <c r="K438" s="20"/>
    </row>
    <row r="439" spans="1:11" x14ac:dyDescent="0.25">
      <c r="A439" s="13">
        <f t="shared" si="39"/>
        <v>431</v>
      </c>
      <c r="B439" t="s">
        <v>103</v>
      </c>
      <c r="C439" s="44" t="s">
        <v>869</v>
      </c>
      <c r="D439" s="44">
        <v>45478</v>
      </c>
      <c r="E439" s="23">
        <f t="shared" si="43"/>
        <v>0.2304921968787515</v>
      </c>
      <c r="F439" s="43">
        <v>0</v>
      </c>
      <c r="G439" s="43">
        <v>0</v>
      </c>
      <c r="H439" s="78">
        <v>44870.210000000021</v>
      </c>
      <c r="I439" s="23">
        <f t="shared" si="42"/>
        <v>0</v>
      </c>
      <c r="K439" s="20"/>
    </row>
    <row r="440" spans="1:11" x14ac:dyDescent="0.25">
      <c r="A440" s="13">
        <f t="shared" si="39"/>
        <v>432</v>
      </c>
      <c r="B440" t="s">
        <v>292</v>
      </c>
      <c r="C440" s="44" t="s">
        <v>855</v>
      </c>
      <c r="D440" s="44">
        <v>43755</v>
      </c>
      <c r="E440" s="23">
        <f t="shared" si="43"/>
        <v>0.76133651551312653</v>
      </c>
      <c r="F440" s="43">
        <v>0</v>
      </c>
      <c r="G440" s="43">
        <v>0</v>
      </c>
      <c r="H440" s="78">
        <v>44763.85</v>
      </c>
      <c r="I440" s="23">
        <f t="shared" si="42"/>
        <v>0</v>
      </c>
      <c r="K440" s="20"/>
    </row>
    <row r="441" spans="1:11" x14ac:dyDescent="0.25">
      <c r="A441" s="13">
        <f t="shared" si="39"/>
        <v>433</v>
      </c>
      <c r="B441" t="s">
        <v>68</v>
      </c>
      <c r="C441" s="44" t="s">
        <v>831</v>
      </c>
      <c r="D441" s="44">
        <v>44515</v>
      </c>
      <c r="E441" s="23">
        <f t="shared" si="43"/>
        <v>0.50310559006211175</v>
      </c>
      <c r="F441" s="43">
        <v>74210.168000000005</v>
      </c>
      <c r="G441" s="43">
        <v>74210.168000000005</v>
      </c>
      <c r="H441" s="78">
        <v>44081.26</v>
      </c>
      <c r="I441" s="23">
        <f t="shared" si="42"/>
        <v>1.6834856353924548</v>
      </c>
      <c r="K441" s="20"/>
    </row>
    <row r="442" spans="1:11" x14ac:dyDescent="0.25">
      <c r="A442" s="13">
        <f t="shared" si="39"/>
        <v>434</v>
      </c>
      <c r="B442" t="s">
        <v>276</v>
      </c>
      <c r="C442" s="44" t="s">
        <v>857</v>
      </c>
      <c r="D442" s="44">
        <v>44805</v>
      </c>
      <c r="E442" s="23">
        <f t="shared" si="43"/>
        <v>0.24012158054711247</v>
      </c>
      <c r="F442" s="43">
        <v>0</v>
      </c>
      <c r="G442" s="43">
        <v>0</v>
      </c>
      <c r="H442" s="78">
        <v>43595.669999999991</v>
      </c>
      <c r="I442" s="23">
        <f t="shared" si="42"/>
        <v>0</v>
      </c>
      <c r="K442" s="20"/>
    </row>
    <row r="443" spans="1:11" x14ac:dyDescent="0.25">
      <c r="A443" s="13">
        <f t="shared" si="39"/>
        <v>435</v>
      </c>
      <c r="B443" t="s">
        <v>270</v>
      </c>
      <c r="C443" s="44" t="s">
        <v>849</v>
      </c>
      <c r="D443" s="44">
        <v>44547</v>
      </c>
      <c r="E443" s="23">
        <f t="shared" si="43"/>
        <v>0.41336487285629803</v>
      </c>
      <c r="F443" s="43">
        <v>0</v>
      </c>
      <c r="G443" s="43">
        <v>0</v>
      </c>
      <c r="H443" s="78">
        <v>42658.590000000004</v>
      </c>
      <c r="I443" s="23">
        <f t="shared" si="42"/>
        <v>0</v>
      </c>
      <c r="K443" s="20"/>
    </row>
    <row r="444" spans="1:11" x14ac:dyDescent="0.25">
      <c r="A444" s="13">
        <f t="shared" si="39"/>
        <v>436</v>
      </c>
      <c r="B444" t="s">
        <v>71</v>
      </c>
      <c r="C444" s="44" t="s">
        <v>855</v>
      </c>
      <c r="D444" s="44">
        <v>45976</v>
      </c>
      <c r="E444" s="23">
        <f t="shared" si="43"/>
        <v>0.20856489048708729</v>
      </c>
      <c r="F444" s="43">
        <v>6571.5769999999993</v>
      </c>
      <c r="G444" s="43">
        <v>6571.5769999999993</v>
      </c>
      <c r="H444" s="78">
        <v>41351.420000000006</v>
      </c>
      <c r="I444" s="23">
        <f t="shared" si="42"/>
        <v>0.15892022571413505</v>
      </c>
      <c r="K444" s="20"/>
    </row>
    <row r="445" spans="1:11" x14ac:dyDescent="0.25">
      <c r="A445" s="13">
        <f t="shared" si="39"/>
        <v>437</v>
      </c>
      <c r="B445" t="s">
        <v>595</v>
      </c>
      <c r="C445" s="44" t="s">
        <v>852</v>
      </c>
      <c r="D445" s="44">
        <v>43617</v>
      </c>
      <c r="E445" s="23">
        <f t="shared" si="43"/>
        <v>0.81492537313432833</v>
      </c>
      <c r="F445" s="43">
        <v>0</v>
      </c>
      <c r="G445" s="43">
        <v>0</v>
      </c>
      <c r="H445" s="78">
        <v>41011.699999999946</v>
      </c>
      <c r="I445" s="23">
        <f t="shared" si="42"/>
        <v>0</v>
      </c>
      <c r="K445" s="20"/>
    </row>
    <row r="446" spans="1:11" x14ac:dyDescent="0.25">
      <c r="A446" s="13">
        <f t="shared" si="39"/>
        <v>438</v>
      </c>
      <c r="B446" t="s">
        <v>435</v>
      </c>
      <c r="C446" s="44" t="s">
        <v>841</v>
      </c>
      <c r="D446" s="44">
        <v>43682</v>
      </c>
      <c r="E446" s="23">
        <f t="shared" si="43"/>
        <v>0.31351351351351353</v>
      </c>
      <c r="F446" s="43">
        <v>0</v>
      </c>
      <c r="G446" s="43">
        <v>0</v>
      </c>
      <c r="H446" s="78">
        <v>39475.760000000002</v>
      </c>
      <c r="I446" s="23">
        <f t="shared" si="42"/>
        <v>0</v>
      </c>
      <c r="K446" s="20"/>
    </row>
    <row r="447" spans="1:11" x14ac:dyDescent="0.25">
      <c r="A447" s="13">
        <f t="shared" si="39"/>
        <v>439</v>
      </c>
      <c r="B447" t="s">
        <v>487</v>
      </c>
      <c r="C447" s="44" t="s">
        <v>849</v>
      </c>
      <c r="D447" s="44">
        <v>42975</v>
      </c>
      <c r="E447" s="23">
        <f t="shared" si="43"/>
        <v>5.8739495798319323</v>
      </c>
      <c r="F447" s="43">
        <v>0</v>
      </c>
      <c r="G447" s="43">
        <v>0</v>
      </c>
      <c r="H447" s="78">
        <v>38285.570000000007</v>
      </c>
      <c r="I447" s="23">
        <f t="shared" si="42"/>
        <v>0</v>
      </c>
      <c r="K447" s="20"/>
    </row>
    <row r="448" spans="1:11" x14ac:dyDescent="0.25">
      <c r="A448" s="13">
        <f t="shared" si="39"/>
        <v>440</v>
      </c>
      <c r="B448" t="s">
        <v>393</v>
      </c>
      <c r="C448" s="44" t="s">
        <v>849</v>
      </c>
      <c r="D448" s="44">
        <v>44547</v>
      </c>
      <c r="E448" s="23">
        <f t="shared" si="43"/>
        <v>0.41336487285629803</v>
      </c>
      <c r="F448" s="43">
        <v>743630.06099999975</v>
      </c>
      <c r="G448" s="43">
        <v>743630.06099999975</v>
      </c>
      <c r="H448" s="78">
        <v>33620.649999999994</v>
      </c>
      <c r="I448" s="23">
        <f t="shared" si="42"/>
        <v>22.118253543581098</v>
      </c>
      <c r="K448" s="20"/>
    </row>
    <row r="449" spans="1:11" x14ac:dyDescent="0.25">
      <c r="A449" s="13">
        <f t="shared" si="39"/>
        <v>441</v>
      </c>
      <c r="B449" t="s">
        <v>383</v>
      </c>
      <c r="C449" s="44" t="s">
        <v>842</v>
      </c>
      <c r="D449" s="44">
        <v>45106</v>
      </c>
      <c r="E449" s="23">
        <f t="shared" si="43"/>
        <v>1.8975332068311195E-2</v>
      </c>
      <c r="F449" s="43">
        <v>158186.20199999999</v>
      </c>
      <c r="G449" s="43">
        <v>158186.20199999999</v>
      </c>
      <c r="H449" s="78">
        <v>33597.270000000004</v>
      </c>
      <c r="I449" s="23">
        <f t="shared" si="42"/>
        <v>4.7083052283712332</v>
      </c>
      <c r="K449" s="20"/>
    </row>
    <row r="450" spans="1:11" x14ac:dyDescent="0.25">
      <c r="A450" s="13">
        <f t="shared" si="39"/>
        <v>442</v>
      </c>
      <c r="B450" t="s">
        <v>449</v>
      </c>
      <c r="C450" s="44" t="s">
        <v>869</v>
      </c>
      <c r="D450" s="44">
        <v>45231</v>
      </c>
      <c r="E450" s="23">
        <f t="shared" si="43"/>
        <v>0.25577264653641207</v>
      </c>
      <c r="F450" s="43">
        <v>36471.608</v>
      </c>
      <c r="G450" s="43">
        <v>36471.608</v>
      </c>
      <c r="H450" s="78">
        <v>33021.599999999991</v>
      </c>
      <c r="I450" s="23">
        <f t="shared" si="42"/>
        <v>1.1044773118201423</v>
      </c>
      <c r="K450" s="20"/>
    </row>
    <row r="451" spans="1:11" x14ac:dyDescent="0.25">
      <c r="A451" s="13">
        <f t="shared" si="39"/>
        <v>443</v>
      </c>
      <c r="B451" t="s">
        <v>610</v>
      </c>
      <c r="C451" s="44" t="s">
        <v>828</v>
      </c>
      <c r="D451" s="44">
        <v>44561</v>
      </c>
      <c r="E451" s="23">
        <f t="shared" si="43"/>
        <v>0.52095238095238094</v>
      </c>
      <c r="F451" s="43">
        <v>0</v>
      </c>
      <c r="G451" s="43">
        <v>0</v>
      </c>
      <c r="H451" s="78">
        <v>32973.33</v>
      </c>
      <c r="I451" s="23">
        <f t="shared" si="42"/>
        <v>0</v>
      </c>
      <c r="K451" s="20"/>
    </row>
    <row r="452" spans="1:11" x14ac:dyDescent="0.25">
      <c r="A452" s="13">
        <f t="shared" si="39"/>
        <v>444</v>
      </c>
      <c r="B452" t="s">
        <v>97</v>
      </c>
      <c r="C452" s="44" t="s">
        <v>859</v>
      </c>
      <c r="D452" s="44">
        <v>43271</v>
      </c>
      <c r="E452" s="23">
        <f t="shared" si="43"/>
        <v>1.8792569659442724</v>
      </c>
      <c r="F452" s="43">
        <v>0</v>
      </c>
      <c r="G452" s="43">
        <v>0</v>
      </c>
      <c r="H452" s="78">
        <v>32158.080000000002</v>
      </c>
      <c r="I452" s="23">
        <f t="shared" si="42"/>
        <v>0</v>
      </c>
      <c r="K452" s="20"/>
    </row>
    <row r="453" spans="1:11" x14ac:dyDescent="0.25">
      <c r="A453" s="13">
        <f t="shared" si="39"/>
        <v>445</v>
      </c>
      <c r="B453" t="s">
        <v>412</v>
      </c>
      <c r="C453" s="44" t="s">
        <v>842</v>
      </c>
      <c r="D453" s="44">
        <v>45245</v>
      </c>
      <c r="E453" s="23">
        <f t="shared" si="43"/>
        <v>1.7441860465116279E-2</v>
      </c>
      <c r="F453" s="43">
        <v>0</v>
      </c>
      <c r="G453" s="43">
        <v>0</v>
      </c>
      <c r="H453" s="78">
        <v>31215.030000000002</v>
      </c>
      <c r="I453" s="23">
        <f t="shared" si="42"/>
        <v>0</v>
      </c>
      <c r="K453" s="20"/>
    </row>
    <row r="454" spans="1:11" x14ac:dyDescent="0.25">
      <c r="A454" s="13">
        <f t="shared" si="39"/>
        <v>446</v>
      </c>
      <c r="B454" t="s">
        <v>369</v>
      </c>
      <c r="C454" s="44" t="s">
        <v>830</v>
      </c>
      <c r="D454" s="44">
        <v>45240</v>
      </c>
      <c r="E454" s="23">
        <f t="shared" si="43"/>
        <v>0.2447333034513671</v>
      </c>
      <c r="F454" s="43">
        <v>271090.72499999998</v>
      </c>
      <c r="G454" s="43">
        <v>271090.72499999998</v>
      </c>
      <c r="H454" s="78">
        <v>30679.169999999987</v>
      </c>
      <c r="I454" s="23">
        <f t="shared" si="42"/>
        <v>8.8363122274820363</v>
      </c>
      <c r="K454" s="20"/>
    </row>
    <row r="455" spans="1:11" x14ac:dyDescent="0.25">
      <c r="A455" s="13">
        <f t="shared" si="39"/>
        <v>447</v>
      </c>
      <c r="B455" t="s">
        <v>613</v>
      </c>
      <c r="C455" s="44" t="s">
        <v>855</v>
      </c>
      <c r="D455" s="44">
        <v>43405</v>
      </c>
      <c r="E455" s="23">
        <f t="shared" si="43"/>
        <v>1.3073770491803278</v>
      </c>
      <c r="F455" s="43">
        <v>0</v>
      </c>
      <c r="G455" s="43">
        <v>0</v>
      </c>
      <c r="H455" s="78">
        <v>30228.86</v>
      </c>
      <c r="I455" s="23">
        <f t="shared" si="42"/>
        <v>0</v>
      </c>
      <c r="K455" s="20"/>
    </row>
    <row r="456" spans="1:11" x14ac:dyDescent="0.25">
      <c r="A456" s="13">
        <f t="shared" si="39"/>
        <v>448</v>
      </c>
      <c r="B456" t="s">
        <v>62</v>
      </c>
      <c r="C456" s="44" t="s">
        <v>850</v>
      </c>
      <c r="D456" s="44">
        <v>44196</v>
      </c>
      <c r="E456" s="23">
        <f t="shared" si="43"/>
        <v>0.57008718980549966</v>
      </c>
      <c r="F456" s="43">
        <v>184691.40600000002</v>
      </c>
      <c r="G456" s="43">
        <v>184691.40600000002</v>
      </c>
      <c r="H456" s="78">
        <v>29213.990000000005</v>
      </c>
      <c r="I456" s="23">
        <f t="shared" si="42"/>
        <v>6.3220192106590023</v>
      </c>
      <c r="K456" s="20"/>
    </row>
    <row r="457" spans="1:11" x14ac:dyDescent="0.25">
      <c r="A457" s="13">
        <f t="shared" si="39"/>
        <v>449</v>
      </c>
      <c r="B457" t="s">
        <v>416</v>
      </c>
      <c r="C457" s="44" t="s">
        <v>859</v>
      </c>
      <c r="D457" s="44">
        <v>43465</v>
      </c>
      <c r="E457" s="23">
        <f t="shared" si="43"/>
        <v>1.1740812379110253</v>
      </c>
      <c r="F457" s="43">
        <v>0</v>
      </c>
      <c r="G457" s="43">
        <v>0</v>
      </c>
      <c r="H457" s="78">
        <v>28090.529999999992</v>
      </c>
      <c r="I457" s="23">
        <f t="shared" ref="I457:I488" si="44">G457/H457</f>
        <v>0</v>
      </c>
      <c r="K457" s="20"/>
    </row>
    <row r="458" spans="1:11" x14ac:dyDescent="0.25">
      <c r="A458" s="13">
        <f t="shared" si="39"/>
        <v>450</v>
      </c>
      <c r="B458" t="s">
        <v>491</v>
      </c>
      <c r="C458" s="44" t="s">
        <v>847</v>
      </c>
      <c r="D458" s="44">
        <v>43466</v>
      </c>
      <c r="E458" s="23">
        <f t="shared" si="43"/>
        <v>1.1326378539493294</v>
      </c>
      <c r="F458" s="43">
        <v>0</v>
      </c>
      <c r="G458" s="43">
        <v>0</v>
      </c>
      <c r="H458" s="78">
        <v>28012.799999999996</v>
      </c>
      <c r="I458" s="23">
        <f t="shared" si="44"/>
        <v>0</v>
      </c>
      <c r="K458" s="20"/>
    </row>
    <row r="459" spans="1:11" x14ac:dyDescent="0.25">
      <c r="A459" s="13">
        <f t="shared" ref="A459:A522" si="45">A458+1</f>
        <v>451</v>
      </c>
      <c r="B459" t="s">
        <v>133</v>
      </c>
      <c r="C459" s="44" t="s">
        <v>859</v>
      </c>
      <c r="D459" s="44">
        <v>43769</v>
      </c>
      <c r="E459" s="23">
        <f t="shared" si="43"/>
        <v>0.73934226552984161</v>
      </c>
      <c r="F459" s="43">
        <v>14970.924999999997</v>
      </c>
      <c r="G459" s="43">
        <v>14970.924999999997</v>
      </c>
      <c r="H459" s="78">
        <v>26456.859999999997</v>
      </c>
      <c r="I459" s="23">
        <f t="shared" si="44"/>
        <v>0.56586174625409058</v>
      </c>
      <c r="K459" s="20"/>
    </row>
    <row r="460" spans="1:11" x14ac:dyDescent="0.25">
      <c r="A460" s="13">
        <f t="shared" si="45"/>
        <v>452</v>
      </c>
      <c r="B460" t="s">
        <v>483</v>
      </c>
      <c r="C460" s="44" t="s">
        <v>843</v>
      </c>
      <c r="D460" s="44">
        <v>43784</v>
      </c>
      <c r="E460" s="23">
        <f t="shared" si="43"/>
        <v>0.7447045707915273</v>
      </c>
      <c r="F460" s="43">
        <v>0</v>
      </c>
      <c r="G460" s="43">
        <v>0</v>
      </c>
      <c r="H460" s="78">
        <v>24539.599999999999</v>
      </c>
      <c r="I460" s="23">
        <f t="shared" si="44"/>
        <v>0</v>
      </c>
      <c r="K460" s="20"/>
    </row>
    <row r="461" spans="1:11" x14ac:dyDescent="0.25">
      <c r="A461" s="13">
        <f t="shared" si="45"/>
        <v>453</v>
      </c>
      <c r="B461" t="s">
        <v>405</v>
      </c>
      <c r="C461" s="44" t="s">
        <v>852</v>
      </c>
      <c r="D461" s="44">
        <v>43747</v>
      </c>
      <c r="E461" s="23">
        <f t="shared" si="43"/>
        <v>0.58709677419354833</v>
      </c>
      <c r="F461" s="43">
        <v>0</v>
      </c>
      <c r="G461" s="43">
        <v>0</v>
      </c>
      <c r="H461" s="78">
        <v>24389.730000000003</v>
      </c>
      <c r="I461" s="23">
        <f t="shared" si="44"/>
        <v>0</v>
      </c>
      <c r="K461" s="20"/>
    </row>
    <row r="462" spans="1:11" x14ac:dyDescent="0.25">
      <c r="A462" s="13">
        <f t="shared" si="45"/>
        <v>454</v>
      </c>
      <c r="B462" t="s">
        <v>269</v>
      </c>
      <c r="C462" s="44" t="s">
        <v>849</v>
      </c>
      <c r="D462" s="44">
        <v>44547</v>
      </c>
      <c r="E462" s="23">
        <f t="shared" si="43"/>
        <v>0.41336487285629803</v>
      </c>
      <c r="F462" s="43">
        <v>0</v>
      </c>
      <c r="G462" s="43">
        <v>0</v>
      </c>
      <c r="H462" s="78">
        <v>23584.469999999998</v>
      </c>
      <c r="I462" s="23">
        <f t="shared" si="44"/>
        <v>0</v>
      </c>
      <c r="K462" s="20"/>
    </row>
    <row r="463" spans="1:11" x14ac:dyDescent="0.25">
      <c r="A463" s="13">
        <f t="shared" si="45"/>
        <v>455</v>
      </c>
      <c r="B463" t="s">
        <v>717</v>
      </c>
      <c r="C463" s="44" t="s">
        <v>855</v>
      </c>
      <c r="D463" s="44">
        <v>43406</v>
      </c>
      <c r="E463" s="23">
        <f t="shared" si="43"/>
        <v>1.3047034764826175</v>
      </c>
      <c r="F463" s="43">
        <v>1.8000000000000002E-2</v>
      </c>
      <c r="G463" s="43">
        <v>1.8000000000000002E-2</v>
      </c>
      <c r="H463" s="78">
        <v>21802.07</v>
      </c>
      <c r="I463" s="23">
        <f t="shared" si="44"/>
        <v>8.2560967834705612E-7</v>
      </c>
      <c r="K463" s="20"/>
    </row>
    <row r="464" spans="1:11" x14ac:dyDescent="0.25">
      <c r="A464" s="13">
        <f t="shared" si="45"/>
        <v>456</v>
      </c>
      <c r="B464" t="s">
        <v>349</v>
      </c>
      <c r="C464" s="44" t="s">
        <v>859</v>
      </c>
      <c r="D464" s="44">
        <v>43497</v>
      </c>
      <c r="E464" s="23">
        <f t="shared" si="43"/>
        <v>1.1056466302367942</v>
      </c>
      <c r="F464" s="43">
        <v>0</v>
      </c>
      <c r="G464" s="43">
        <v>0</v>
      </c>
      <c r="H464" s="78">
        <v>21678.830000000005</v>
      </c>
      <c r="I464" s="23">
        <f t="shared" si="44"/>
        <v>0</v>
      </c>
      <c r="K464" s="20"/>
    </row>
    <row r="465" spans="1:11" x14ac:dyDescent="0.25">
      <c r="A465" s="13">
        <f t="shared" si="45"/>
        <v>457</v>
      </c>
      <c r="B465" t="s">
        <v>642</v>
      </c>
      <c r="C465" s="44" t="s">
        <v>815</v>
      </c>
      <c r="D465" s="44" t="s">
        <v>815</v>
      </c>
      <c r="E465" s="39" t="s">
        <v>815</v>
      </c>
      <c r="F465" s="43">
        <v>0</v>
      </c>
      <c r="G465" s="43">
        <v>0</v>
      </c>
      <c r="H465" s="78">
        <v>21058.660000000003</v>
      </c>
      <c r="I465" s="23">
        <f t="shared" si="44"/>
        <v>0</v>
      </c>
      <c r="K465" s="20"/>
    </row>
    <row r="466" spans="1:11" x14ac:dyDescent="0.25">
      <c r="A466" s="13">
        <f t="shared" si="45"/>
        <v>458</v>
      </c>
      <c r="B466" t="s">
        <v>653</v>
      </c>
      <c r="C466" s="44" t="s">
        <v>860</v>
      </c>
      <c r="D466" s="44">
        <v>45247</v>
      </c>
      <c r="E466" s="23">
        <f t="shared" ref="E466:E480" si="46">($C$597-C466)/(D466-C466)</f>
        <v>0.2</v>
      </c>
      <c r="F466" s="43">
        <v>0</v>
      </c>
      <c r="G466" s="43">
        <v>0</v>
      </c>
      <c r="H466" s="78">
        <v>19368.509999999998</v>
      </c>
      <c r="I466" s="23">
        <f t="shared" si="44"/>
        <v>0</v>
      </c>
      <c r="K466" s="20"/>
    </row>
    <row r="467" spans="1:11" x14ac:dyDescent="0.25">
      <c r="A467" s="13">
        <f t="shared" si="45"/>
        <v>459</v>
      </c>
      <c r="B467" t="s">
        <v>69</v>
      </c>
      <c r="C467" s="44" t="s">
        <v>838</v>
      </c>
      <c r="D467" s="44">
        <v>44515</v>
      </c>
      <c r="E467" s="23">
        <f t="shared" si="46"/>
        <v>0.52569169960474305</v>
      </c>
      <c r="F467" s="43">
        <v>100497.386</v>
      </c>
      <c r="G467" s="43">
        <v>100497.386</v>
      </c>
      <c r="H467" s="78">
        <v>19123.57</v>
      </c>
      <c r="I467" s="23">
        <f t="shared" si="44"/>
        <v>5.2551582157515568</v>
      </c>
      <c r="K467" s="20"/>
    </row>
    <row r="468" spans="1:11" x14ac:dyDescent="0.25">
      <c r="A468" s="13">
        <f t="shared" si="45"/>
        <v>460</v>
      </c>
      <c r="B468" t="s">
        <v>56</v>
      </c>
      <c r="C468" s="44" t="s">
        <v>849</v>
      </c>
      <c r="D468" s="44">
        <v>43085</v>
      </c>
      <c r="E468" s="23">
        <f t="shared" si="46"/>
        <v>3.052401746724891</v>
      </c>
      <c r="F468" s="43">
        <v>0</v>
      </c>
      <c r="G468" s="43">
        <v>0</v>
      </c>
      <c r="H468" s="78">
        <v>18530.86</v>
      </c>
      <c r="I468" s="23">
        <f t="shared" si="44"/>
        <v>0</v>
      </c>
      <c r="K468" s="20"/>
    </row>
    <row r="469" spans="1:11" x14ac:dyDescent="0.25">
      <c r="A469" s="13">
        <f t="shared" si="45"/>
        <v>461</v>
      </c>
      <c r="B469" t="s">
        <v>631</v>
      </c>
      <c r="C469" s="44" t="s">
        <v>830</v>
      </c>
      <c r="D469" s="44">
        <v>43570</v>
      </c>
      <c r="E469" s="23">
        <f t="shared" si="46"/>
        <v>0.9732620320855615</v>
      </c>
      <c r="F469" s="43">
        <v>0</v>
      </c>
      <c r="G469" s="43">
        <v>0</v>
      </c>
      <c r="H469" s="78">
        <v>17746.91</v>
      </c>
      <c r="I469" s="23">
        <f t="shared" si="44"/>
        <v>0</v>
      </c>
      <c r="K469" s="20"/>
    </row>
    <row r="470" spans="1:11" x14ac:dyDescent="0.25">
      <c r="A470" s="13">
        <f t="shared" si="45"/>
        <v>462</v>
      </c>
      <c r="B470" t="s">
        <v>486</v>
      </c>
      <c r="C470" s="44" t="s">
        <v>843</v>
      </c>
      <c r="D470" s="44">
        <v>43090</v>
      </c>
      <c r="E470" s="23">
        <f t="shared" si="46"/>
        <v>3.2906403940886699</v>
      </c>
      <c r="F470" s="43">
        <v>0</v>
      </c>
      <c r="G470" s="43">
        <v>0</v>
      </c>
      <c r="H470" s="78">
        <v>16839.210000000003</v>
      </c>
      <c r="I470" s="23">
        <f t="shared" si="44"/>
        <v>0</v>
      </c>
      <c r="K470" s="20"/>
    </row>
    <row r="471" spans="1:11" x14ac:dyDescent="0.25">
      <c r="A471" s="13">
        <f t="shared" si="45"/>
        <v>463</v>
      </c>
      <c r="B471" t="s">
        <v>356</v>
      </c>
      <c r="C471" s="44" t="s">
        <v>830</v>
      </c>
      <c r="D471" s="44">
        <v>43709</v>
      </c>
      <c r="E471" s="23">
        <f t="shared" si="46"/>
        <v>0.78</v>
      </c>
      <c r="F471" s="43">
        <v>0</v>
      </c>
      <c r="G471" s="43">
        <v>0</v>
      </c>
      <c r="H471" s="78">
        <v>16387.34</v>
      </c>
      <c r="I471" s="23">
        <f t="shared" si="44"/>
        <v>0</v>
      </c>
      <c r="K471" s="20"/>
    </row>
    <row r="472" spans="1:11" x14ac:dyDescent="0.25">
      <c r="A472" s="13">
        <f t="shared" si="45"/>
        <v>464</v>
      </c>
      <c r="B472" t="s">
        <v>485</v>
      </c>
      <c r="C472" s="44" t="s">
        <v>843</v>
      </c>
      <c r="D472" s="44">
        <v>43067</v>
      </c>
      <c r="E472" s="23">
        <f t="shared" si="46"/>
        <v>3.7111111111111112</v>
      </c>
      <c r="F472" s="43">
        <v>0</v>
      </c>
      <c r="G472" s="43">
        <v>0</v>
      </c>
      <c r="H472" s="78">
        <v>15735.28</v>
      </c>
      <c r="I472" s="23">
        <f t="shared" si="44"/>
        <v>0</v>
      </c>
      <c r="K472" s="20"/>
    </row>
    <row r="473" spans="1:11" x14ac:dyDescent="0.25">
      <c r="A473" s="13">
        <f t="shared" si="45"/>
        <v>465</v>
      </c>
      <c r="B473" t="s">
        <v>569</v>
      </c>
      <c r="C473" s="44" t="s">
        <v>860</v>
      </c>
      <c r="D473" s="44">
        <v>45106</v>
      </c>
      <c r="E473" s="23">
        <f t="shared" si="46"/>
        <v>0.21428571428571427</v>
      </c>
      <c r="F473" s="43">
        <v>791497.723</v>
      </c>
      <c r="G473" s="43">
        <v>791497.723</v>
      </c>
      <c r="H473" s="78">
        <v>15693.57</v>
      </c>
      <c r="I473" s="23">
        <f t="shared" si="44"/>
        <v>50.434523374859893</v>
      </c>
      <c r="K473" s="20"/>
    </row>
    <row r="474" spans="1:11" x14ac:dyDescent="0.25">
      <c r="A474" s="13">
        <f t="shared" si="45"/>
        <v>466</v>
      </c>
      <c r="B474" t="s">
        <v>197</v>
      </c>
      <c r="C474" s="44" t="s">
        <v>856</v>
      </c>
      <c r="D474" s="44">
        <v>42887</v>
      </c>
      <c r="E474" s="23">
        <f t="shared" si="46"/>
        <v>4.4349070100143065E-2</v>
      </c>
      <c r="F474" s="43">
        <v>0</v>
      </c>
      <c r="G474" s="43">
        <v>0</v>
      </c>
      <c r="H474" s="78">
        <v>14899.820000000002</v>
      </c>
      <c r="I474" s="23">
        <f t="shared" si="44"/>
        <v>0</v>
      </c>
      <c r="K474" s="20"/>
    </row>
    <row r="475" spans="1:11" x14ac:dyDescent="0.25">
      <c r="A475" s="13">
        <f t="shared" si="45"/>
        <v>467</v>
      </c>
      <c r="B475" t="s">
        <v>479</v>
      </c>
      <c r="C475" s="44" t="s">
        <v>845</v>
      </c>
      <c r="D475" s="44">
        <v>43875</v>
      </c>
      <c r="E475" s="23">
        <f t="shared" si="46"/>
        <v>0.60248447204968947</v>
      </c>
      <c r="F475" s="43">
        <v>0</v>
      </c>
      <c r="G475" s="43">
        <v>0</v>
      </c>
      <c r="H475" s="78">
        <v>13557.890000000001</v>
      </c>
      <c r="I475" s="23">
        <f t="shared" si="44"/>
        <v>0</v>
      </c>
      <c r="K475" s="20"/>
    </row>
    <row r="476" spans="1:11" x14ac:dyDescent="0.25">
      <c r="A476" s="13">
        <f t="shared" si="45"/>
        <v>468</v>
      </c>
      <c r="B476" t="s">
        <v>100</v>
      </c>
      <c r="C476" s="44" t="s">
        <v>849</v>
      </c>
      <c r="D476" s="44">
        <v>44168</v>
      </c>
      <c r="E476" s="23">
        <f t="shared" si="46"/>
        <v>0.53277439024390238</v>
      </c>
      <c r="F476" s="43">
        <v>23272.875000000004</v>
      </c>
      <c r="G476" s="43">
        <v>23272.875000000004</v>
      </c>
      <c r="H476" s="78">
        <v>13295.04</v>
      </c>
      <c r="I476" s="23">
        <f t="shared" si="44"/>
        <v>1.7504930410137918</v>
      </c>
      <c r="K476" s="20"/>
    </row>
    <row r="477" spans="1:11" x14ac:dyDescent="0.25">
      <c r="A477" s="13">
        <f t="shared" si="45"/>
        <v>469</v>
      </c>
      <c r="B477" t="s">
        <v>622</v>
      </c>
      <c r="C477" s="44" t="s">
        <v>860</v>
      </c>
      <c r="D477" s="44">
        <v>45247</v>
      </c>
      <c r="E477" s="23">
        <f t="shared" si="46"/>
        <v>0.2</v>
      </c>
      <c r="F477" s="43">
        <v>0</v>
      </c>
      <c r="G477" s="43">
        <v>0</v>
      </c>
      <c r="H477" s="78">
        <v>13159.17</v>
      </c>
      <c r="I477" s="23">
        <f t="shared" si="44"/>
        <v>0</v>
      </c>
      <c r="K477" s="20"/>
    </row>
    <row r="478" spans="1:11" x14ac:dyDescent="0.25">
      <c r="A478" s="13">
        <f t="shared" si="45"/>
        <v>470</v>
      </c>
      <c r="B478" t="s">
        <v>489</v>
      </c>
      <c r="C478" s="44" t="s">
        <v>859</v>
      </c>
      <c r="D478" s="44">
        <v>43465</v>
      </c>
      <c r="E478" s="23">
        <f t="shared" si="46"/>
        <v>1.1740812379110253</v>
      </c>
      <c r="F478" s="43">
        <v>0</v>
      </c>
      <c r="G478" s="43">
        <v>0</v>
      </c>
      <c r="H478" s="78">
        <v>11678.990000000002</v>
      </c>
      <c r="I478" s="23">
        <f t="shared" si="44"/>
        <v>0</v>
      </c>
      <c r="K478" s="20"/>
    </row>
    <row r="479" spans="1:11" x14ac:dyDescent="0.25">
      <c r="A479" s="13">
        <f t="shared" si="45"/>
        <v>471</v>
      </c>
      <c r="B479" t="s">
        <v>193</v>
      </c>
      <c r="C479" s="44" t="s">
        <v>855</v>
      </c>
      <c r="D479" s="44">
        <v>43962</v>
      </c>
      <c r="E479" s="23">
        <f t="shared" si="46"/>
        <v>0.61052631578947369</v>
      </c>
      <c r="F479" s="43">
        <v>848004.74799999991</v>
      </c>
      <c r="G479" s="43">
        <v>848004.74799999991</v>
      </c>
      <c r="H479" s="78">
        <v>11365.480000000018</v>
      </c>
      <c r="I479" s="23">
        <f t="shared" si="44"/>
        <v>74.612312722383791</v>
      </c>
      <c r="K479" s="20"/>
    </row>
    <row r="480" spans="1:11" x14ac:dyDescent="0.25">
      <c r="A480" s="13">
        <f t="shared" si="45"/>
        <v>472</v>
      </c>
      <c r="B480" t="s">
        <v>510</v>
      </c>
      <c r="C480" s="44" t="s">
        <v>853</v>
      </c>
      <c r="D480" s="44">
        <v>45478</v>
      </c>
      <c r="E480" s="23">
        <f t="shared" si="46"/>
        <v>0.21123872026251025</v>
      </c>
      <c r="F480" s="43">
        <v>0</v>
      </c>
      <c r="G480" s="43">
        <v>0</v>
      </c>
      <c r="H480" s="78">
        <v>11063.720000000001</v>
      </c>
      <c r="I480" s="23">
        <f t="shared" si="44"/>
        <v>0</v>
      </c>
      <c r="K480" s="20"/>
    </row>
    <row r="481" spans="1:11" x14ac:dyDescent="0.25">
      <c r="A481" s="13">
        <f t="shared" si="45"/>
        <v>473</v>
      </c>
      <c r="B481" t="s">
        <v>664</v>
      </c>
      <c r="C481" s="44" t="s">
        <v>855</v>
      </c>
      <c r="D481" s="44" t="s">
        <v>815</v>
      </c>
      <c r="E481" s="39" t="s">
        <v>815</v>
      </c>
      <c r="F481" s="43">
        <v>0</v>
      </c>
      <c r="G481" s="43">
        <v>0</v>
      </c>
      <c r="H481" s="78">
        <v>10277.94</v>
      </c>
      <c r="I481" s="23">
        <f t="shared" si="44"/>
        <v>0</v>
      </c>
      <c r="K481" s="20"/>
    </row>
    <row r="482" spans="1:11" x14ac:dyDescent="0.25">
      <c r="A482" s="13">
        <f t="shared" si="45"/>
        <v>474</v>
      </c>
      <c r="B482" t="s">
        <v>403</v>
      </c>
      <c r="C482" s="44" t="s">
        <v>863</v>
      </c>
      <c r="D482" s="44">
        <v>43696</v>
      </c>
      <c r="E482" s="23">
        <f t="shared" ref="E482:E487" si="47">($C$597-C482)/(D482-C482)</f>
        <v>0.45977011494252873</v>
      </c>
      <c r="F482" s="43">
        <v>5803.982</v>
      </c>
      <c r="G482" s="43">
        <v>5803.982</v>
      </c>
      <c r="H482" s="78">
        <v>10246.52</v>
      </c>
      <c r="I482" s="23">
        <f t="shared" si="44"/>
        <v>0.56643445774760603</v>
      </c>
      <c r="K482" s="20"/>
    </row>
    <row r="483" spans="1:11" x14ac:dyDescent="0.25">
      <c r="A483" s="13">
        <f t="shared" si="45"/>
        <v>475</v>
      </c>
      <c r="B483" t="s">
        <v>468</v>
      </c>
      <c r="C483" s="44" t="s">
        <v>853</v>
      </c>
      <c r="D483" s="44">
        <v>44519</v>
      </c>
      <c r="E483" s="23">
        <f t="shared" si="47"/>
        <v>0.3482082488167681</v>
      </c>
      <c r="F483" s="43">
        <v>0</v>
      </c>
      <c r="G483" s="43">
        <v>0</v>
      </c>
      <c r="H483" s="78">
        <v>10149.220000000001</v>
      </c>
      <c r="I483" s="23">
        <f t="shared" si="44"/>
        <v>0</v>
      </c>
      <c r="K483" s="20"/>
    </row>
    <row r="484" spans="1:11" x14ac:dyDescent="0.25">
      <c r="A484" s="13">
        <f t="shared" si="45"/>
        <v>476</v>
      </c>
      <c r="B484" t="s">
        <v>145</v>
      </c>
      <c r="C484" s="44" t="s">
        <v>861</v>
      </c>
      <c r="D484" s="44">
        <v>44398</v>
      </c>
      <c r="E484" s="23">
        <f t="shared" si="47"/>
        <v>0.22304147465437787</v>
      </c>
      <c r="F484" s="43">
        <v>0</v>
      </c>
      <c r="G484" s="43">
        <v>0</v>
      </c>
      <c r="H484" s="78">
        <v>9372.57</v>
      </c>
      <c r="I484" s="23">
        <f t="shared" si="44"/>
        <v>0</v>
      </c>
      <c r="K484" s="20"/>
    </row>
    <row r="485" spans="1:11" x14ac:dyDescent="0.25">
      <c r="A485" s="13">
        <f t="shared" si="45"/>
        <v>477</v>
      </c>
      <c r="B485" t="s">
        <v>384</v>
      </c>
      <c r="C485" s="44" t="s">
        <v>833</v>
      </c>
      <c r="D485" s="44">
        <v>45245</v>
      </c>
      <c r="E485" s="23">
        <f t="shared" si="47"/>
        <v>0.37936099889827396</v>
      </c>
      <c r="F485" s="43">
        <v>205878.788</v>
      </c>
      <c r="G485" s="43">
        <v>205878.788</v>
      </c>
      <c r="H485" s="78">
        <v>8526.81</v>
      </c>
      <c r="I485" s="23">
        <f t="shared" si="44"/>
        <v>24.144878096263433</v>
      </c>
      <c r="K485" s="20"/>
    </row>
    <row r="486" spans="1:11" x14ac:dyDescent="0.25">
      <c r="A486" s="13">
        <f t="shared" si="45"/>
        <v>478</v>
      </c>
      <c r="B486" t="s">
        <v>588</v>
      </c>
      <c r="C486" s="44" t="s">
        <v>845</v>
      </c>
      <c r="D486" s="44">
        <v>43689</v>
      </c>
      <c r="E486" s="23">
        <f t="shared" si="47"/>
        <v>0.78352180936995153</v>
      </c>
      <c r="F486" s="43">
        <v>9282.4629999999997</v>
      </c>
      <c r="G486" s="43">
        <v>9282.4629999999997</v>
      </c>
      <c r="H486" s="78">
        <v>8312.31</v>
      </c>
      <c r="I486" s="23">
        <f t="shared" si="44"/>
        <v>1.1167128030595588</v>
      </c>
      <c r="K486" s="20"/>
    </row>
    <row r="487" spans="1:11" x14ac:dyDescent="0.25">
      <c r="A487" s="13">
        <f t="shared" si="45"/>
        <v>479</v>
      </c>
      <c r="B487" t="s">
        <v>469</v>
      </c>
      <c r="C487" s="44" t="s">
        <v>830</v>
      </c>
      <c r="D487" s="44">
        <v>44519</v>
      </c>
      <c r="E487" s="23">
        <f t="shared" si="47"/>
        <v>0.36158940397350992</v>
      </c>
      <c r="F487" s="43">
        <v>0</v>
      </c>
      <c r="G487" s="43">
        <v>0</v>
      </c>
      <c r="H487" s="78">
        <v>7832.86</v>
      </c>
      <c r="I487" s="23">
        <f t="shared" si="44"/>
        <v>0</v>
      </c>
      <c r="K487" s="20"/>
    </row>
    <row r="488" spans="1:11" x14ac:dyDescent="0.25">
      <c r="A488" s="13">
        <f t="shared" si="45"/>
        <v>480</v>
      </c>
      <c r="B488" t="s">
        <v>195</v>
      </c>
      <c r="C488" s="44" t="s">
        <v>870</v>
      </c>
      <c r="D488" s="44">
        <v>43405</v>
      </c>
      <c r="E488" s="39" t="s">
        <v>872</v>
      </c>
      <c r="F488" s="43">
        <v>0</v>
      </c>
      <c r="G488" s="43">
        <v>0</v>
      </c>
      <c r="H488" s="78">
        <v>7503.0300000000007</v>
      </c>
      <c r="I488" s="23">
        <f t="shared" si="44"/>
        <v>0</v>
      </c>
      <c r="K488" s="20"/>
    </row>
    <row r="489" spans="1:11" x14ac:dyDescent="0.25">
      <c r="A489" s="13">
        <f t="shared" si="45"/>
        <v>481</v>
      </c>
      <c r="B489" t="s">
        <v>442</v>
      </c>
      <c r="C489" s="44" t="s">
        <v>845</v>
      </c>
      <c r="D489" s="44">
        <v>45174</v>
      </c>
      <c r="E489" s="23">
        <f>($C$597-C489)/(D489-C489)</f>
        <v>0.23051330798479089</v>
      </c>
      <c r="F489" s="43">
        <v>53886.353999999992</v>
      </c>
      <c r="G489" s="43">
        <v>53886.353999999992</v>
      </c>
      <c r="H489" s="78">
        <v>7097.03</v>
      </c>
      <c r="I489" s="23">
        <f t="shared" ref="I489:I520" si="48">G489/H489</f>
        <v>7.5928034684931571</v>
      </c>
      <c r="K489" s="20"/>
    </row>
    <row r="490" spans="1:11" x14ac:dyDescent="0.25">
      <c r="A490" s="13">
        <f t="shared" si="45"/>
        <v>482</v>
      </c>
      <c r="B490" t="s">
        <v>291</v>
      </c>
      <c r="C490" s="44" t="s">
        <v>827</v>
      </c>
      <c r="D490" s="44">
        <v>44000</v>
      </c>
      <c r="E490" s="23">
        <f>($C$597-C490)/(D490-C490)</f>
        <v>0.67893217893217894</v>
      </c>
      <c r="F490" s="43">
        <v>947157.57400000002</v>
      </c>
      <c r="G490" s="43">
        <v>947157.57400000002</v>
      </c>
      <c r="H490" s="78">
        <v>6742.9600000000009</v>
      </c>
      <c r="I490" s="23">
        <f t="shared" si="48"/>
        <v>140.46614157580646</v>
      </c>
      <c r="K490" s="20"/>
    </row>
    <row r="491" spans="1:11" x14ac:dyDescent="0.25">
      <c r="A491" s="13">
        <f t="shared" si="45"/>
        <v>483</v>
      </c>
      <c r="B491" t="s">
        <v>741</v>
      </c>
      <c r="C491" s="44" t="s">
        <v>827</v>
      </c>
      <c r="D491" s="44" t="s">
        <v>815</v>
      </c>
      <c r="E491" s="39" t="s">
        <v>815</v>
      </c>
      <c r="F491" s="43">
        <v>0</v>
      </c>
      <c r="G491" s="43">
        <v>0</v>
      </c>
      <c r="H491" s="78">
        <v>6544.2500000000009</v>
      </c>
      <c r="I491" s="23">
        <f t="shared" si="48"/>
        <v>0</v>
      </c>
      <c r="K491" s="20"/>
    </row>
    <row r="492" spans="1:11" x14ac:dyDescent="0.25">
      <c r="A492" s="13">
        <f t="shared" si="45"/>
        <v>484</v>
      </c>
      <c r="B492" t="s">
        <v>385</v>
      </c>
      <c r="C492" s="44" t="s">
        <v>869</v>
      </c>
      <c r="D492" s="44">
        <v>45478</v>
      </c>
      <c r="E492" s="23">
        <f t="shared" ref="E492:E504" si="49">($C$597-C492)/(D492-C492)</f>
        <v>0.2304921968787515</v>
      </c>
      <c r="F492" s="43">
        <v>0</v>
      </c>
      <c r="G492" s="43">
        <v>0</v>
      </c>
      <c r="H492" s="78">
        <v>6485.7100000000019</v>
      </c>
      <c r="I492" s="23">
        <f t="shared" si="48"/>
        <v>0</v>
      </c>
      <c r="K492" s="20"/>
    </row>
    <row r="493" spans="1:11" x14ac:dyDescent="0.25">
      <c r="A493" s="13">
        <f t="shared" si="45"/>
        <v>485</v>
      </c>
      <c r="B493" t="s">
        <v>185</v>
      </c>
      <c r="C493" s="44" t="s">
        <v>852</v>
      </c>
      <c r="D493" s="44">
        <v>44519</v>
      </c>
      <c r="E493" s="23">
        <f t="shared" si="49"/>
        <v>0.22069523039611966</v>
      </c>
      <c r="F493" s="43">
        <v>0</v>
      </c>
      <c r="G493" s="43">
        <v>0</v>
      </c>
      <c r="H493" s="78">
        <v>6214.0700000000015</v>
      </c>
      <c r="I493" s="23">
        <f t="shared" si="48"/>
        <v>0</v>
      </c>
      <c r="K493" s="20"/>
    </row>
    <row r="494" spans="1:11" x14ac:dyDescent="0.25">
      <c r="A494" s="13">
        <f t="shared" si="45"/>
        <v>486</v>
      </c>
      <c r="B494" t="s">
        <v>279</v>
      </c>
      <c r="C494" s="44" t="s">
        <v>860</v>
      </c>
      <c r="D494" s="44">
        <v>45247</v>
      </c>
      <c r="E494" s="23">
        <f t="shared" si="49"/>
        <v>0.2</v>
      </c>
      <c r="F494" s="43">
        <v>0</v>
      </c>
      <c r="G494" s="43">
        <v>0</v>
      </c>
      <c r="H494" s="78">
        <v>6177.85</v>
      </c>
      <c r="I494" s="23">
        <f t="shared" si="48"/>
        <v>0</v>
      </c>
      <c r="K494" s="20"/>
    </row>
    <row r="495" spans="1:11" x14ac:dyDescent="0.25">
      <c r="A495" s="13">
        <f t="shared" si="45"/>
        <v>487</v>
      </c>
      <c r="B495" t="s">
        <v>462</v>
      </c>
      <c r="C495" s="44" t="s">
        <v>845</v>
      </c>
      <c r="D495" s="44">
        <v>43252</v>
      </c>
      <c r="E495" s="23">
        <f t="shared" si="49"/>
        <v>2.6648351648351647</v>
      </c>
      <c r="F495" s="43">
        <v>0</v>
      </c>
      <c r="G495" s="43">
        <v>0</v>
      </c>
      <c r="H495" s="78">
        <v>5512.18</v>
      </c>
      <c r="I495" s="23">
        <f t="shared" si="48"/>
        <v>0</v>
      </c>
      <c r="K495" s="20"/>
    </row>
    <row r="496" spans="1:11" x14ac:dyDescent="0.25">
      <c r="A496" s="13">
        <f t="shared" si="45"/>
        <v>488</v>
      </c>
      <c r="B496" t="s">
        <v>657</v>
      </c>
      <c r="C496" s="44" t="s">
        <v>859</v>
      </c>
      <c r="D496" s="44">
        <v>44547</v>
      </c>
      <c r="E496" s="23">
        <f t="shared" si="49"/>
        <v>0.37961225766103812</v>
      </c>
      <c r="F496" s="43">
        <v>0</v>
      </c>
      <c r="G496" s="43">
        <v>0</v>
      </c>
      <c r="H496" s="78">
        <v>5333.1100000000006</v>
      </c>
      <c r="I496" s="23">
        <f t="shared" si="48"/>
        <v>0</v>
      </c>
      <c r="K496" s="20"/>
    </row>
    <row r="497" spans="1:11" x14ac:dyDescent="0.25">
      <c r="A497" s="13">
        <f t="shared" si="45"/>
        <v>489</v>
      </c>
      <c r="B497" t="s">
        <v>182</v>
      </c>
      <c r="C497" s="44" t="s">
        <v>843</v>
      </c>
      <c r="D497" s="44">
        <v>43440</v>
      </c>
      <c r="E497" s="23">
        <f t="shared" si="49"/>
        <v>1.2079566003616637</v>
      </c>
      <c r="F497" s="43">
        <v>1157402.4009999998</v>
      </c>
      <c r="G497" s="43">
        <v>1157402.4009999998</v>
      </c>
      <c r="H497" s="78">
        <v>5091.8500000000004</v>
      </c>
      <c r="I497" s="23">
        <f t="shared" si="48"/>
        <v>227.30488938205167</v>
      </c>
      <c r="K497" s="20"/>
    </row>
    <row r="498" spans="1:11" x14ac:dyDescent="0.25">
      <c r="A498" s="13">
        <f t="shared" si="45"/>
        <v>490</v>
      </c>
      <c r="B498" t="s">
        <v>493</v>
      </c>
      <c r="C498" s="44" t="s">
        <v>830</v>
      </c>
      <c r="D498" s="44">
        <v>43374</v>
      </c>
      <c r="E498" s="23">
        <f t="shared" si="49"/>
        <v>1.4958904109589042</v>
      </c>
      <c r="F498" s="43">
        <v>0</v>
      </c>
      <c r="G498" s="43">
        <v>0</v>
      </c>
      <c r="H498" s="78">
        <v>4871.0200000000004</v>
      </c>
      <c r="I498" s="23">
        <f t="shared" si="48"/>
        <v>0</v>
      </c>
      <c r="K498" s="20"/>
    </row>
    <row r="499" spans="1:11" x14ac:dyDescent="0.25">
      <c r="A499" s="13">
        <f t="shared" si="45"/>
        <v>491</v>
      </c>
      <c r="B499" t="s">
        <v>465</v>
      </c>
      <c r="C499" s="44" t="s">
        <v>869</v>
      </c>
      <c r="D499" s="44">
        <v>45231</v>
      </c>
      <c r="E499" s="23">
        <f t="shared" si="49"/>
        <v>0.25577264653641207</v>
      </c>
      <c r="F499" s="43">
        <v>0</v>
      </c>
      <c r="G499" s="43">
        <v>0</v>
      </c>
      <c r="H499" s="78">
        <v>4684.3999999999987</v>
      </c>
      <c r="I499" s="23">
        <f t="shared" si="48"/>
        <v>0</v>
      </c>
      <c r="K499" s="20"/>
    </row>
    <row r="500" spans="1:11" x14ac:dyDescent="0.25">
      <c r="A500" s="13">
        <f t="shared" si="45"/>
        <v>492</v>
      </c>
      <c r="B500" t="s">
        <v>461</v>
      </c>
      <c r="C500" s="44" t="s">
        <v>859</v>
      </c>
      <c r="D500" s="44">
        <v>43435</v>
      </c>
      <c r="E500" s="23">
        <f t="shared" si="49"/>
        <v>1.2464065708418892</v>
      </c>
      <c r="F500" s="43">
        <v>0</v>
      </c>
      <c r="G500" s="43">
        <v>0</v>
      </c>
      <c r="H500" s="78">
        <v>4251.82</v>
      </c>
      <c r="I500" s="23">
        <f t="shared" si="48"/>
        <v>0</v>
      </c>
      <c r="K500" s="20"/>
    </row>
    <row r="501" spans="1:11" x14ac:dyDescent="0.25">
      <c r="A501" s="13">
        <f t="shared" si="45"/>
        <v>493</v>
      </c>
      <c r="B501" t="s">
        <v>577</v>
      </c>
      <c r="C501" s="44" t="s">
        <v>836</v>
      </c>
      <c r="D501" s="44">
        <v>43875</v>
      </c>
      <c r="E501" s="23">
        <f t="shared" si="49"/>
        <v>0.71905179982440737</v>
      </c>
      <c r="F501" s="43">
        <v>0</v>
      </c>
      <c r="G501" s="43">
        <v>0</v>
      </c>
      <c r="H501" s="78">
        <v>3917.0600000000004</v>
      </c>
      <c r="I501" s="23">
        <f t="shared" si="48"/>
        <v>0</v>
      </c>
      <c r="K501" s="20"/>
    </row>
    <row r="502" spans="1:11" x14ac:dyDescent="0.25">
      <c r="A502" s="13">
        <f t="shared" si="45"/>
        <v>494</v>
      </c>
      <c r="B502" t="s">
        <v>186</v>
      </c>
      <c r="C502" s="44" t="s">
        <v>842</v>
      </c>
      <c r="D502" s="44">
        <v>44519</v>
      </c>
      <c r="E502" s="23">
        <f t="shared" si="49"/>
        <v>3.0181086519114688E-2</v>
      </c>
      <c r="F502" s="43">
        <v>0</v>
      </c>
      <c r="G502" s="43">
        <v>0</v>
      </c>
      <c r="H502" s="78">
        <v>3761.9300000000003</v>
      </c>
      <c r="I502" s="23">
        <f t="shared" si="48"/>
        <v>0</v>
      </c>
      <c r="K502" s="20"/>
    </row>
    <row r="503" spans="1:11" x14ac:dyDescent="0.25">
      <c r="A503" s="13">
        <f t="shared" si="45"/>
        <v>495</v>
      </c>
      <c r="B503" t="s">
        <v>658</v>
      </c>
      <c r="C503" s="44" t="s">
        <v>859</v>
      </c>
      <c r="D503" s="44">
        <v>44547</v>
      </c>
      <c r="E503" s="23">
        <f t="shared" si="49"/>
        <v>0.37961225766103812</v>
      </c>
      <c r="F503" s="43">
        <v>0</v>
      </c>
      <c r="G503" s="43">
        <v>0</v>
      </c>
      <c r="H503" s="78">
        <v>3489.3299999999995</v>
      </c>
      <c r="I503" s="23">
        <f t="shared" si="48"/>
        <v>0</v>
      </c>
      <c r="K503" s="20"/>
    </row>
    <row r="504" spans="1:11" x14ac:dyDescent="0.25">
      <c r="A504" s="13">
        <f t="shared" si="45"/>
        <v>496</v>
      </c>
      <c r="B504" t="s">
        <v>464</v>
      </c>
      <c r="C504" s="44" t="s">
        <v>850</v>
      </c>
      <c r="D504" s="44">
        <v>43796</v>
      </c>
      <c r="E504" s="23">
        <f t="shared" si="49"/>
        <v>0.77910174152153988</v>
      </c>
      <c r="F504" s="43">
        <v>6.5789999999999997</v>
      </c>
      <c r="G504" s="43">
        <v>6.5789999999999997</v>
      </c>
      <c r="H504" s="78">
        <v>3346.5900000000006</v>
      </c>
      <c r="I504" s="23">
        <f t="shared" si="48"/>
        <v>1.9658816885247368E-3</v>
      </c>
      <c r="K504" s="20"/>
    </row>
    <row r="505" spans="1:11" x14ac:dyDescent="0.25">
      <c r="A505" s="13">
        <f t="shared" si="45"/>
        <v>497</v>
      </c>
      <c r="B505" t="s">
        <v>698</v>
      </c>
      <c r="C505" s="44" t="s">
        <v>840</v>
      </c>
      <c r="D505" s="44" t="s">
        <v>815</v>
      </c>
      <c r="E505" s="39" t="s">
        <v>815</v>
      </c>
      <c r="F505" s="43">
        <v>0</v>
      </c>
      <c r="G505" s="43">
        <v>0</v>
      </c>
      <c r="H505" s="78">
        <v>3346.3099999999995</v>
      </c>
      <c r="I505" s="23">
        <f t="shared" si="48"/>
        <v>0</v>
      </c>
      <c r="K505" s="20"/>
    </row>
    <row r="506" spans="1:11" x14ac:dyDescent="0.25">
      <c r="A506" s="13">
        <f t="shared" si="45"/>
        <v>498</v>
      </c>
      <c r="B506" t="s">
        <v>659</v>
      </c>
      <c r="C506" s="44" t="s">
        <v>859</v>
      </c>
      <c r="D506" s="44">
        <v>44547</v>
      </c>
      <c r="E506" s="23">
        <f t="shared" ref="E506:E545" si="50">($C$597-C506)/(D506-C506)</f>
        <v>0.37961225766103812</v>
      </c>
      <c r="F506" s="43">
        <v>0</v>
      </c>
      <c r="G506" s="43">
        <v>0</v>
      </c>
      <c r="H506" s="78">
        <v>3267.1</v>
      </c>
      <c r="I506" s="23">
        <f t="shared" si="48"/>
        <v>0</v>
      </c>
      <c r="K506" s="20"/>
    </row>
    <row r="507" spans="1:11" x14ac:dyDescent="0.25">
      <c r="A507" s="13">
        <f t="shared" si="45"/>
        <v>499</v>
      </c>
      <c r="B507" t="s">
        <v>494</v>
      </c>
      <c r="C507" s="44" t="s">
        <v>838</v>
      </c>
      <c r="D507" s="44">
        <v>43098</v>
      </c>
      <c r="E507" s="23">
        <f t="shared" si="50"/>
        <v>1.7528830313014827</v>
      </c>
      <c r="F507" s="43">
        <v>0</v>
      </c>
      <c r="G507" s="43">
        <v>0</v>
      </c>
      <c r="H507" s="78">
        <v>3131.0899999999997</v>
      </c>
      <c r="I507" s="23">
        <f t="shared" si="48"/>
        <v>0</v>
      </c>
      <c r="K507" s="20"/>
    </row>
    <row r="508" spans="1:11" x14ac:dyDescent="0.25">
      <c r="A508" s="13">
        <f t="shared" si="45"/>
        <v>500</v>
      </c>
      <c r="B508" t="s">
        <v>502</v>
      </c>
      <c r="C508" s="44" t="s">
        <v>853</v>
      </c>
      <c r="D508" s="44">
        <v>45478</v>
      </c>
      <c r="E508" s="23">
        <f t="shared" si="50"/>
        <v>0.21123872026251025</v>
      </c>
      <c r="F508" s="43">
        <v>0</v>
      </c>
      <c r="G508" s="43">
        <v>0</v>
      </c>
      <c r="H508" s="78">
        <v>2722.7900000000018</v>
      </c>
      <c r="I508" s="23">
        <f t="shared" si="48"/>
        <v>0</v>
      </c>
      <c r="K508" s="20"/>
    </row>
    <row r="509" spans="1:11" x14ac:dyDescent="0.25">
      <c r="A509" s="13">
        <f t="shared" si="45"/>
        <v>501</v>
      </c>
      <c r="B509" t="s">
        <v>470</v>
      </c>
      <c r="C509" s="44" t="s">
        <v>860</v>
      </c>
      <c r="D509" s="44">
        <v>43983</v>
      </c>
      <c r="E509" s="23">
        <f t="shared" si="50"/>
        <v>0.49706227967097533</v>
      </c>
      <c r="F509" s="43">
        <v>0</v>
      </c>
      <c r="G509" s="43">
        <v>0</v>
      </c>
      <c r="H509" s="78">
        <v>2652.5899999999997</v>
      </c>
      <c r="I509" s="23">
        <f t="shared" si="48"/>
        <v>0</v>
      </c>
      <c r="K509" s="20"/>
    </row>
    <row r="510" spans="1:11" x14ac:dyDescent="0.25">
      <c r="A510" s="13">
        <f t="shared" si="45"/>
        <v>502</v>
      </c>
      <c r="B510" t="s">
        <v>490</v>
      </c>
      <c r="C510" s="44" t="s">
        <v>859</v>
      </c>
      <c r="D510" s="44">
        <v>43678</v>
      </c>
      <c r="E510" s="23">
        <f t="shared" si="50"/>
        <v>0.83150684931506846</v>
      </c>
      <c r="F510" s="43">
        <v>0</v>
      </c>
      <c r="G510" s="43">
        <v>0</v>
      </c>
      <c r="H510" s="78">
        <v>2488.11</v>
      </c>
      <c r="I510" s="23">
        <f t="shared" si="48"/>
        <v>0</v>
      </c>
      <c r="K510" s="20"/>
    </row>
    <row r="511" spans="1:11" x14ac:dyDescent="0.25">
      <c r="A511" s="13">
        <f t="shared" si="45"/>
        <v>503</v>
      </c>
      <c r="B511" t="s">
        <v>467</v>
      </c>
      <c r="C511" s="44" t="s">
        <v>869</v>
      </c>
      <c r="D511" s="44">
        <v>45240</v>
      </c>
      <c r="E511" s="23">
        <f t="shared" si="50"/>
        <v>0.25475453339230431</v>
      </c>
      <c r="F511" s="43">
        <v>0</v>
      </c>
      <c r="G511" s="43">
        <v>0</v>
      </c>
      <c r="H511" s="78">
        <v>2255.8499999999995</v>
      </c>
      <c r="I511" s="23">
        <f t="shared" si="48"/>
        <v>0</v>
      </c>
      <c r="K511" s="20"/>
    </row>
    <row r="512" spans="1:11" x14ac:dyDescent="0.25">
      <c r="A512" s="13">
        <f t="shared" si="45"/>
        <v>504</v>
      </c>
      <c r="B512" t="s">
        <v>472</v>
      </c>
      <c r="C512" s="44" t="s">
        <v>860</v>
      </c>
      <c r="D512" s="44">
        <v>43983</v>
      </c>
      <c r="E512" s="23">
        <f t="shared" si="50"/>
        <v>0.49706227967097533</v>
      </c>
      <c r="F512" s="43">
        <v>0</v>
      </c>
      <c r="G512" s="43">
        <v>0</v>
      </c>
      <c r="H512" s="78">
        <v>2052.41</v>
      </c>
      <c r="I512" s="23">
        <f t="shared" si="48"/>
        <v>0</v>
      </c>
      <c r="K512" s="20"/>
    </row>
    <row r="513" spans="1:11" x14ac:dyDescent="0.25">
      <c r="A513" s="13">
        <f t="shared" si="45"/>
        <v>505</v>
      </c>
      <c r="B513" t="s">
        <v>495</v>
      </c>
      <c r="C513" s="44" t="s">
        <v>838</v>
      </c>
      <c r="D513" s="44">
        <v>43098</v>
      </c>
      <c r="E513" s="23">
        <f t="shared" si="50"/>
        <v>1.7528830313014827</v>
      </c>
      <c r="F513" s="43">
        <v>0</v>
      </c>
      <c r="G513" s="43">
        <v>0</v>
      </c>
      <c r="H513" s="78">
        <v>2002.52</v>
      </c>
      <c r="I513" s="23">
        <f t="shared" si="48"/>
        <v>0</v>
      </c>
      <c r="K513" s="20"/>
    </row>
    <row r="514" spans="1:11" x14ac:dyDescent="0.25">
      <c r="A514" s="13">
        <f t="shared" si="45"/>
        <v>506</v>
      </c>
      <c r="B514" t="s">
        <v>527</v>
      </c>
      <c r="C514" s="44" t="s">
        <v>827</v>
      </c>
      <c r="D514" s="44">
        <v>45245</v>
      </c>
      <c r="E514" s="23">
        <f t="shared" si="50"/>
        <v>0.35765868491068037</v>
      </c>
      <c r="F514" s="43">
        <v>184595.37599999999</v>
      </c>
      <c r="G514" s="43">
        <v>184595.37599999999</v>
      </c>
      <c r="H514" s="78">
        <v>1907.6999999999998</v>
      </c>
      <c r="I514" s="23">
        <f t="shared" si="48"/>
        <v>96.763314986633119</v>
      </c>
      <c r="K514" s="20"/>
    </row>
    <row r="515" spans="1:11" x14ac:dyDescent="0.25">
      <c r="A515" s="13">
        <f t="shared" si="45"/>
        <v>507</v>
      </c>
      <c r="B515" t="s">
        <v>466</v>
      </c>
      <c r="C515" s="44" t="s">
        <v>869</v>
      </c>
      <c r="D515" s="44">
        <v>45240</v>
      </c>
      <c r="E515" s="23">
        <f t="shared" si="50"/>
        <v>0.25475453339230431</v>
      </c>
      <c r="F515" s="43">
        <v>0</v>
      </c>
      <c r="G515" s="43">
        <v>0</v>
      </c>
      <c r="H515" s="78">
        <v>1791.14</v>
      </c>
      <c r="I515" s="23">
        <f t="shared" si="48"/>
        <v>0</v>
      </c>
      <c r="K515" s="20"/>
    </row>
    <row r="516" spans="1:11" x14ac:dyDescent="0.25">
      <c r="A516" s="13">
        <f t="shared" si="45"/>
        <v>508</v>
      </c>
      <c r="B516" t="s">
        <v>509</v>
      </c>
      <c r="C516" s="44" t="s">
        <v>856</v>
      </c>
      <c r="D516" s="44">
        <v>43282</v>
      </c>
      <c r="E516" s="23">
        <f t="shared" si="50"/>
        <v>0.10197368421052631</v>
      </c>
      <c r="F516" s="43">
        <v>0</v>
      </c>
      <c r="G516" s="43">
        <v>0</v>
      </c>
      <c r="H516" s="78">
        <v>1641.5400000000002</v>
      </c>
      <c r="I516" s="23">
        <f t="shared" si="48"/>
        <v>0</v>
      </c>
      <c r="K516" s="20"/>
    </row>
    <row r="517" spans="1:11" x14ac:dyDescent="0.25">
      <c r="A517" s="13">
        <f t="shared" si="45"/>
        <v>509</v>
      </c>
      <c r="B517" t="s">
        <v>146</v>
      </c>
      <c r="C517" s="44" t="s">
        <v>839</v>
      </c>
      <c r="D517" s="44">
        <v>44398</v>
      </c>
      <c r="E517" s="23">
        <f t="shared" si="50"/>
        <v>0.1767578125</v>
      </c>
      <c r="F517" s="43">
        <v>0</v>
      </c>
      <c r="G517" s="43">
        <v>0</v>
      </c>
      <c r="H517" s="78">
        <v>1640.3100000000002</v>
      </c>
      <c r="I517" s="23">
        <f t="shared" si="48"/>
        <v>0</v>
      </c>
      <c r="K517" s="20"/>
    </row>
    <row r="518" spans="1:11" x14ac:dyDescent="0.25">
      <c r="A518" s="13">
        <f t="shared" si="45"/>
        <v>510</v>
      </c>
      <c r="B518" t="s">
        <v>436</v>
      </c>
      <c r="C518" s="44" t="s">
        <v>842</v>
      </c>
      <c r="D518" s="44">
        <v>43825</v>
      </c>
      <c r="E518" s="23">
        <f t="shared" si="50"/>
        <v>0.1</v>
      </c>
      <c r="F518" s="43">
        <v>0</v>
      </c>
      <c r="G518" s="43">
        <v>0</v>
      </c>
      <c r="H518" s="78">
        <v>1594.53</v>
      </c>
      <c r="I518" s="23">
        <f t="shared" si="48"/>
        <v>0</v>
      </c>
      <c r="K518" s="20"/>
    </row>
    <row r="519" spans="1:11" x14ac:dyDescent="0.25">
      <c r="A519" s="13">
        <f t="shared" si="45"/>
        <v>511</v>
      </c>
      <c r="B519" t="s">
        <v>473</v>
      </c>
      <c r="C519" s="44" t="s">
        <v>860</v>
      </c>
      <c r="D519" s="44">
        <v>43983</v>
      </c>
      <c r="E519" s="23">
        <f t="shared" si="50"/>
        <v>0.49706227967097533</v>
      </c>
      <c r="F519" s="43">
        <v>0</v>
      </c>
      <c r="G519" s="43">
        <v>0</v>
      </c>
      <c r="H519" s="78">
        <v>1375.9400000000003</v>
      </c>
      <c r="I519" s="23">
        <f t="shared" si="48"/>
        <v>0</v>
      </c>
      <c r="K519" s="20"/>
    </row>
    <row r="520" spans="1:11" x14ac:dyDescent="0.25">
      <c r="A520" s="13">
        <f t="shared" si="45"/>
        <v>512</v>
      </c>
      <c r="B520" t="s">
        <v>438</v>
      </c>
      <c r="C520" s="44" t="s">
        <v>842</v>
      </c>
      <c r="D520" s="44">
        <v>45245</v>
      </c>
      <c r="E520" s="23">
        <f t="shared" si="50"/>
        <v>1.7441860465116279E-2</v>
      </c>
      <c r="F520" s="43">
        <v>0</v>
      </c>
      <c r="G520" s="43">
        <v>0</v>
      </c>
      <c r="H520" s="78">
        <v>1345.3300000000002</v>
      </c>
      <c r="I520" s="23">
        <f t="shared" si="48"/>
        <v>0</v>
      </c>
      <c r="K520" s="20"/>
    </row>
    <row r="521" spans="1:11" x14ac:dyDescent="0.25">
      <c r="A521" s="13">
        <f t="shared" si="45"/>
        <v>513</v>
      </c>
      <c r="B521" t="s">
        <v>652</v>
      </c>
      <c r="C521" s="44" t="s">
        <v>860</v>
      </c>
      <c r="D521" s="44">
        <v>45247</v>
      </c>
      <c r="E521" s="23">
        <f t="shared" si="50"/>
        <v>0.2</v>
      </c>
      <c r="F521" s="43">
        <v>0</v>
      </c>
      <c r="G521" s="43">
        <v>0</v>
      </c>
      <c r="H521" s="78">
        <v>1274.75</v>
      </c>
      <c r="I521" s="23">
        <f t="shared" ref="I521:I552" si="51">G521/H521</f>
        <v>0</v>
      </c>
      <c r="K521" s="20"/>
    </row>
    <row r="522" spans="1:11" x14ac:dyDescent="0.25">
      <c r="A522" s="13">
        <f t="shared" si="45"/>
        <v>514</v>
      </c>
      <c r="B522" t="s">
        <v>530</v>
      </c>
      <c r="C522" s="44" t="s">
        <v>830</v>
      </c>
      <c r="D522" s="44">
        <v>45231</v>
      </c>
      <c r="E522" s="23">
        <f t="shared" si="50"/>
        <v>0.24572457245724572</v>
      </c>
      <c r="F522" s="43">
        <v>0</v>
      </c>
      <c r="G522" s="43">
        <v>0</v>
      </c>
      <c r="H522" s="78">
        <v>1227.8000000000002</v>
      </c>
      <c r="I522" s="23">
        <f t="shared" si="51"/>
        <v>0</v>
      </c>
      <c r="K522" s="20"/>
    </row>
    <row r="523" spans="1:11" x14ac:dyDescent="0.25">
      <c r="A523" s="13">
        <f t="shared" ref="A523:A586" si="52">A522+1</f>
        <v>515</v>
      </c>
      <c r="B523" t="s">
        <v>739</v>
      </c>
      <c r="C523" s="44" t="s">
        <v>839</v>
      </c>
      <c r="D523" s="44">
        <v>44398</v>
      </c>
      <c r="E523" s="23">
        <f t="shared" si="50"/>
        <v>0.1767578125</v>
      </c>
      <c r="F523" s="43">
        <v>0</v>
      </c>
      <c r="G523" s="43">
        <v>0</v>
      </c>
      <c r="H523" s="78">
        <v>1213.4100000000001</v>
      </c>
      <c r="I523" s="23">
        <f t="shared" si="51"/>
        <v>0</v>
      </c>
      <c r="K523" s="20"/>
    </row>
    <row r="524" spans="1:11" x14ac:dyDescent="0.25">
      <c r="A524" s="13">
        <f t="shared" si="52"/>
        <v>516</v>
      </c>
      <c r="B524" t="s">
        <v>604</v>
      </c>
      <c r="C524" s="44" t="s">
        <v>869</v>
      </c>
      <c r="D524" s="44">
        <v>45478</v>
      </c>
      <c r="E524" s="23">
        <f t="shared" si="50"/>
        <v>0.2304921968787515</v>
      </c>
      <c r="F524" s="43">
        <v>0</v>
      </c>
      <c r="G524" s="43">
        <v>0</v>
      </c>
      <c r="H524" s="78">
        <v>1121.3</v>
      </c>
      <c r="I524" s="23">
        <f t="shared" si="51"/>
        <v>0</v>
      </c>
      <c r="K524" s="20"/>
    </row>
    <row r="525" spans="1:11" x14ac:dyDescent="0.25">
      <c r="A525" s="13">
        <f t="shared" si="52"/>
        <v>517</v>
      </c>
      <c r="B525" t="s">
        <v>532</v>
      </c>
      <c r="C525" s="44" t="s">
        <v>853</v>
      </c>
      <c r="D525" s="44">
        <v>45478</v>
      </c>
      <c r="E525" s="23">
        <f t="shared" si="50"/>
        <v>0.21123872026251025</v>
      </c>
      <c r="F525" s="43">
        <v>0</v>
      </c>
      <c r="G525" s="43">
        <v>0</v>
      </c>
      <c r="H525" s="78">
        <v>1084.4299999999998</v>
      </c>
      <c r="I525" s="23">
        <f t="shared" si="51"/>
        <v>0</v>
      </c>
      <c r="K525" s="20"/>
    </row>
    <row r="526" spans="1:11" x14ac:dyDescent="0.25">
      <c r="A526" s="13">
        <f t="shared" si="52"/>
        <v>518</v>
      </c>
      <c r="B526" t="s">
        <v>587</v>
      </c>
      <c r="C526" s="44" t="s">
        <v>860</v>
      </c>
      <c r="D526" s="44">
        <v>45106</v>
      </c>
      <c r="E526" s="23">
        <f t="shared" si="50"/>
        <v>0.21428571428571427</v>
      </c>
      <c r="F526" s="43">
        <v>214441.18399999998</v>
      </c>
      <c r="G526" s="43">
        <v>214441.18399999998</v>
      </c>
      <c r="H526" s="78">
        <v>985.39000000000021</v>
      </c>
      <c r="I526" s="23">
        <f t="shared" si="51"/>
        <v>217.62062127685479</v>
      </c>
      <c r="K526" s="20"/>
    </row>
    <row r="527" spans="1:11" x14ac:dyDescent="0.25">
      <c r="A527" s="13">
        <f t="shared" si="52"/>
        <v>519</v>
      </c>
      <c r="B527" t="s">
        <v>434</v>
      </c>
      <c r="C527" s="44" t="s">
        <v>842</v>
      </c>
      <c r="D527" s="44">
        <v>45245</v>
      </c>
      <c r="E527" s="23">
        <f t="shared" si="50"/>
        <v>1.7441860465116279E-2</v>
      </c>
      <c r="F527" s="43">
        <v>0</v>
      </c>
      <c r="G527" s="43">
        <v>0</v>
      </c>
      <c r="H527" s="78">
        <v>828.8599999999999</v>
      </c>
      <c r="I527" s="23">
        <f t="shared" si="51"/>
        <v>0</v>
      </c>
      <c r="K527" s="20"/>
    </row>
    <row r="528" spans="1:11" x14ac:dyDescent="0.25">
      <c r="A528" s="13">
        <f t="shared" si="52"/>
        <v>520</v>
      </c>
      <c r="B528" t="s">
        <v>443</v>
      </c>
      <c r="C528" s="44" t="s">
        <v>845</v>
      </c>
      <c r="D528" s="44">
        <v>45245</v>
      </c>
      <c r="E528" s="23">
        <f t="shared" si="50"/>
        <v>0.22298850574712645</v>
      </c>
      <c r="F528" s="43">
        <v>100121.258</v>
      </c>
      <c r="G528" s="43">
        <v>100121.258</v>
      </c>
      <c r="H528" s="78">
        <v>749.94999999999993</v>
      </c>
      <c r="I528" s="23">
        <f t="shared" si="51"/>
        <v>133.50391092739517</v>
      </c>
      <c r="K528" s="20"/>
    </row>
    <row r="529" spans="1:11" x14ac:dyDescent="0.25">
      <c r="A529" s="13">
        <f t="shared" si="52"/>
        <v>521</v>
      </c>
      <c r="B529" t="s">
        <v>463</v>
      </c>
      <c r="C529" s="44" t="s">
        <v>847</v>
      </c>
      <c r="D529" s="44">
        <v>45279</v>
      </c>
      <c r="E529" s="23">
        <f t="shared" si="50"/>
        <v>0.30595813204508859</v>
      </c>
      <c r="F529" s="43">
        <v>18757.708999999999</v>
      </c>
      <c r="G529" s="43">
        <v>18757.708999999999</v>
      </c>
      <c r="H529" s="78">
        <v>657.8599999999999</v>
      </c>
      <c r="I529" s="23">
        <f t="shared" si="51"/>
        <v>28.513223178183811</v>
      </c>
      <c r="K529" s="20"/>
    </row>
    <row r="530" spans="1:11" x14ac:dyDescent="0.25">
      <c r="A530" s="13">
        <f t="shared" si="52"/>
        <v>522</v>
      </c>
      <c r="B530" t="s">
        <v>586</v>
      </c>
      <c r="C530" s="44" t="s">
        <v>860</v>
      </c>
      <c r="D530" s="44">
        <v>45106</v>
      </c>
      <c r="E530" s="23">
        <f t="shared" si="50"/>
        <v>0.21428571428571427</v>
      </c>
      <c r="F530" s="43">
        <v>417710.84399999998</v>
      </c>
      <c r="G530" s="43">
        <v>417710.84399999998</v>
      </c>
      <c r="H530" s="78">
        <v>657</v>
      </c>
      <c r="I530" s="23">
        <f t="shared" si="51"/>
        <v>635.78515068493152</v>
      </c>
      <c r="K530" s="20"/>
    </row>
    <row r="531" spans="1:11" x14ac:dyDescent="0.25">
      <c r="A531" s="13">
        <f t="shared" si="52"/>
        <v>523</v>
      </c>
      <c r="B531" t="s">
        <v>565</v>
      </c>
      <c r="C531" s="44" t="s">
        <v>840</v>
      </c>
      <c r="D531" s="44">
        <v>44561</v>
      </c>
      <c r="E531" s="23">
        <f t="shared" si="50"/>
        <v>-0.1392978482446206</v>
      </c>
      <c r="F531" s="43">
        <v>73.634999999999806</v>
      </c>
      <c r="G531" s="43">
        <v>73.634999999999806</v>
      </c>
      <c r="H531" s="78">
        <v>653.75</v>
      </c>
      <c r="I531" s="23">
        <f t="shared" si="51"/>
        <v>0.11263479923518135</v>
      </c>
      <c r="K531" s="20"/>
    </row>
    <row r="532" spans="1:11" x14ac:dyDescent="0.25">
      <c r="A532" s="13">
        <f t="shared" si="52"/>
        <v>524</v>
      </c>
      <c r="B532" t="s">
        <v>679</v>
      </c>
      <c r="C532" s="44" t="s">
        <v>869</v>
      </c>
      <c r="D532" s="44">
        <v>45478</v>
      </c>
      <c r="E532" s="23">
        <f t="shared" si="50"/>
        <v>0.2304921968787515</v>
      </c>
      <c r="F532" s="43">
        <v>0</v>
      </c>
      <c r="G532" s="43">
        <v>0</v>
      </c>
      <c r="H532" s="78">
        <v>566.6099999999999</v>
      </c>
      <c r="I532" s="23">
        <f t="shared" si="51"/>
        <v>0</v>
      </c>
      <c r="K532" s="20"/>
    </row>
    <row r="533" spans="1:11" x14ac:dyDescent="0.25">
      <c r="A533" s="13">
        <f t="shared" si="52"/>
        <v>525</v>
      </c>
      <c r="B533" t="s">
        <v>531</v>
      </c>
      <c r="C533" s="44" t="s">
        <v>842</v>
      </c>
      <c r="D533" s="44">
        <v>45245</v>
      </c>
      <c r="E533" s="23">
        <f t="shared" si="50"/>
        <v>1.7441860465116279E-2</v>
      </c>
      <c r="F533" s="43">
        <v>0</v>
      </c>
      <c r="G533" s="43">
        <v>0</v>
      </c>
      <c r="H533" s="78">
        <v>543.62</v>
      </c>
      <c r="I533" s="23">
        <f t="shared" si="51"/>
        <v>0</v>
      </c>
      <c r="K533" s="20"/>
    </row>
    <row r="534" spans="1:11" x14ac:dyDescent="0.25">
      <c r="A534" s="13">
        <f t="shared" si="52"/>
        <v>526</v>
      </c>
      <c r="B534" t="s">
        <v>529</v>
      </c>
      <c r="C534" s="44" t="s">
        <v>845</v>
      </c>
      <c r="D534" s="44">
        <v>45313</v>
      </c>
      <c r="E534" s="23">
        <f t="shared" si="50"/>
        <v>0.21622826571555953</v>
      </c>
      <c r="F534" s="43">
        <v>9036.3450000000012</v>
      </c>
      <c r="G534" s="43">
        <v>9036.3450000000012</v>
      </c>
      <c r="H534" s="78">
        <v>490.14000000000004</v>
      </c>
      <c r="I534" s="23">
        <f t="shared" si="51"/>
        <v>18.436252907332598</v>
      </c>
      <c r="K534" s="20"/>
    </row>
    <row r="535" spans="1:11" x14ac:dyDescent="0.25">
      <c r="A535" s="13">
        <f t="shared" si="52"/>
        <v>527</v>
      </c>
      <c r="B535" t="s">
        <v>471</v>
      </c>
      <c r="C535" s="44" t="s">
        <v>860</v>
      </c>
      <c r="D535" s="44">
        <v>43983</v>
      </c>
      <c r="E535" s="23">
        <f t="shared" si="50"/>
        <v>0.49706227967097533</v>
      </c>
      <c r="F535" s="43">
        <v>0</v>
      </c>
      <c r="G535" s="43">
        <v>0</v>
      </c>
      <c r="H535" s="78">
        <v>354.81</v>
      </c>
      <c r="I535" s="23">
        <f t="shared" si="51"/>
        <v>0</v>
      </c>
      <c r="K535" s="20"/>
    </row>
    <row r="536" spans="1:11" x14ac:dyDescent="0.25">
      <c r="A536" s="13">
        <f t="shared" si="52"/>
        <v>528</v>
      </c>
      <c r="B536" t="s">
        <v>661</v>
      </c>
      <c r="C536" s="44" t="s">
        <v>859</v>
      </c>
      <c r="D536" s="44">
        <v>43678</v>
      </c>
      <c r="E536" s="23">
        <f t="shared" si="50"/>
        <v>0.83150684931506846</v>
      </c>
      <c r="F536" s="43">
        <v>0</v>
      </c>
      <c r="G536" s="43">
        <v>0</v>
      </c>
      <c r="H536" s="78">
        <v>351.17</v>
      </c>
      <c r="I536" s="23">
        <f t="shared" si="51"/>
        <v>0</v>
      </c>
      <c r="K536" s="20"/>
    </row>
    <row r="537" spans="1:11" x14ac:dyDescent="0.25">
      <c r="A537" s="13">
        <f t="shared" si="52"/>
        <v>529</v>
      </c>
      <c r="B537" t="s">
        <v>605</v>
      </c>
      <c r="C537" s="44" t="s">
        <v>869</v>
      </c>
      <c r="D537" s="44">
        <v>45478</v>
      </c>
      <c r="E537" s="23">
        <f t="shared" si="50"/>
        <v>0.2304921968787515</v>
      </c>
      <c r="F537" s="43">
        <v>0</v>
      </c>
      <c r="G537" s="43">
        <v>0</v>
      </c>
      <c r="H537" s="78">
        <v>238.21000000000004</v>
      </c>
      <c r="I537" s="23">
        <f t="shared" si="51"/>
        <v>0</v>
      </c>
      <c r="K537" s="20"/>
    </row>
    <row r="538" spans="1:11" x14ac:dyDescent="0.25">
      <c r="A538" s="13">
        <f t="shared" si="52"/>
        <v>530</v>
      </c>
      <c r="B538" t="s">
        <v>404</v>
      </c>
      <c r="C538" s="44" t="s">
        <v>842</v>
      </c>
      <c r="D538" s="44">
        <v>44053</v>
      </c>
      <c r="E538" s="23">
        <f t="shared" si="50"/>
        <v>5.6818181818181816E-2</v>
      </c>
      <c r="F538" s="43">
        <v>0</v>
      </c>
      <c r="G538" s="43">
        <v>0</v>
      </c>
      <c r="H538" s="78">
        <v>236.93</v>
      </c>
      <c r="I538" s="23">
        <f t="shared" si="51"/>
        <v>0</v>
      </c>
      <c r="K538" s="20"/>
    </row>
    <row r="539" spans="1:11" x14ac:dyDescent="0.25">
      <c r="A539" s="13">
        <f t="shared" si="52"/>
        <v>531</v>
      </c>
      <c r="B539" t="s">
        <v>568</v>
      </c>
      <c r="C539" s="44" t="s">
        <v>860</v>
      </c>
      <c r="D539" s="44">
        <v>45106</v>
      </c>
      <c r="E539" s="23">
        <f t="shared" si="50"/>
        <v>0.21428571428571427</v>
      </c>
      <c r="F539" s="43">
        <v>417710.84400000004</v>
      </c>
      <c r="G539" s="43">
        <v>417710.84400000004</v>
      </c>
      <c r="H539" s="78">
        <v>216.28999999999996</v>
      </c>
      <c r="I539" s="23">
        <f t="shared" si="51"/>
        <v>1931.2536132044945</v>
      </c>
      <c r="K539" s="20"/>
    </row>
    <row r="540" spans="1:11" x14ac:dyDescent="0.25">
      <c r="A540" s="13">
        <f t="shared" si="52"/>
        <v>532</v>
      </c>
      <c r="B540" t="s">
        <v>667</v>
      </c>
      <c r="C540" s="44" t="s">
        <v>842</v>
      </c>
      <c r="D540" s="44">
        <v>45245</v>
      </c>
      <c r="E540" s="23">
        <f t="shared" si="50"/>
        <v>1.7441860465116279E-2</v>
      </c>
      <c r="F540" s="43">
        <v>0</v>
      </c>
      <c r="G540" s="43">
        <v>0</v>
      </c>
      <c r="H540" s="78">
        <v>196.99999999999997</v>
      </c>
      <c r="I540" s="23">
        <f t="shared" si="51"/>
        <v>0</v>
      </c>
      <c r="K540" s="20"/>
    </row>
    <row r="541" spans="1:11" x14ac:dyDescent="0.25">
      <c r="A541" s="13">
        <f t="shared" si="52"/>
        <v>533</v>
      </c>
      <c r="B541" t="s">
        <v>603</v>
      </c>
      <c r="C541" s="44" t="s">
        <v>868</v>
      </c>
      <c r="D541" s="44">
        <v>45976</v>
      </c>
      <c r="E541" s="23">
        <f t="shared" si="50"/>
        <v>0.26658588306573766</v>
      </c>
      <c r="F541" s="43">
        <v>208.15900000000002</v>
      </c>
      <c r="G541" s="43">
        <v>208.15900000000002</v>
      </c>
      <c r="H541" s="78">
        <v>182.4</v>
      </c>
      <c r="I541" s="23">
        <f t="shared" si="51"/>
        <v>1.1412225877192983</v>
      </c>
      <c r="K541" s="20"/>
    </row>
    <row r="542" spans="1:11" x14ac:dyDescent="0.25">
      <c r="A542" s="13">
        <f t="shared" si="52"/>
        <v>534</v>
      </c>
      <c r="B542" t="s">
        <v>566</v>
      </c>
      <c r="C542" s="44" t="s">
        <v>860</v>
      </c>
      <c r="D542" s="44">
        <v>45106</v>
      </c>
      <c r="E542" s="23">
        <f t="shared" si="50"/>
        <v>0.21428571428571427</v>
      </c>
      <c r="F542" s="43">
        <v>872531.99900000007</v>
      </c>
      <c r="G542" s="43">
        <v>872531.99900000007</v>
      </c>
      <c r="H542" s="78">
        <v>172.88000000000011</v>
      </c>
      <c r="I542" s="23">
        <f t="shared" si="51"/>
        <v>5047.0384023600154</v>
      </c>
      <c r="K542" s="20"/>
    </row>
    <row r="543" spans="1:11" x14ac:dyDescent="0.25">
      <c r="A543" s="13">
        <f t="shared" si="52"/>
        <v>535</v>
      </c>
      <c r="B543" t="s">
        <v>501</v>
      </c>
      <c r="C543" s="44" t="s">
        <v>859</v>
      </c>
      <c r="D543" s="44">
        <v>43391</v>
      </c>
      <c r="E543" s="23">
        <f t="shared" si="50"/>
        <v>1.3702031602708804</v>
      </c>
      <c r="F543" s="43">
        <v>0</v>
      </c>
      <c r="G543" s="43">
        <v>0</v>
      </c>
      <c r="H543" s="78">
        <v>164.69</v>
      </c>
      <c r="I543" s="23">
        <f t="shared" si="51"/>
        <v>0</v>
      </c>
      <c r="K543" s="20"/>
    </row>
    <row r="544" spans="1:11" x14ac:dyDescent="0.25">
      <c r="A544" s="13">
        <f t="shared" si="52"/>
        <v>536</v>
      </c>
      <c r="B544" t="s">
        <v>614</v>
      </c>
      <c r="C544" s="44" t="s">
        <v>830</v>
      </c>
      <c r="D544" s="44">
        <v>45478</v>
      </c>
      <c r="E544" s="23">
        <f t="shared" si="50"/>
        <v>0.22114216281895505</v>
      </c>
      <c r="F544" s="43">
        <v>0</v>
      </c>
      <c r="G544" s="43">
        <v>0</v>
      </c>
      <c r="H544" s="78">
        <v>139.26</v>
      </c>
      <c r="I544" s="23">
        <f t="shared" si="51"/>
        <v>0</v>
      </c>
      <c r="K544" s="20"/>
    </row>
    <row r="545" spans="1:11" x14ac:dyDescent="0.25">
      <c r="A545" s="13">
        <f t="shared" si="52"/>
        <v>537</v>
      </c>
      <c r="B545" t="s">
        <v>682</v>
      </c>
      <c r="C545" s="44" t="s">
        <v>869</v>
      </c>
      <c r="D545" s="44">
        <v>45478</v>
      </c>
      <c r="E545" s="23">
        <f t="shared" si="50"/>
        <v>0.2304921968787515</v>
      </c>
      <c r="F545" s="43">
        <v>0</v>
      </c>
      <c r="G545" s="43">
        <v>0</v>
      </c>
      <c r="H545" s="78">
        <v>138.77000000000001</v>
      </c>
      <c r="I545" s="23">
        <f t="shared" si="51"/>
        <v>0</v>
      </c>
      <c r="K545" s="20"/>
    </row>
    <row r="546" spans="1:11" x14ac:dyDescent="0.25">
      <c r="A546" s="13">
        <f t="shared" si="52"/>
        <v>538</v>
      </c>
      <c r="B546" t="s">
        <v>581</v>
      </c>
      <c r="C546" s="44" t="s">
        <v>870</v>
      </c>
      <c r="D546" s="44">
        <v>43435</v>
      </c>
      <c r="E546" s="39" t="s">
        <v>872</v>
      </c>
      <c r="F546" s="43">
        <v>11640.543999999998</v>
      </c>
      <c r="G546" s="43">
        <v>11640.543999999998</v>
      </c>
      <c r="H546" s="78">
        <v>135.94</v>
      </c>
      <c r="I546" s="23">
        <f t="shared" si="51"/>
        <v>85.630013241135785</v>
      </c>
      <c r="K546" s="20"/>
    </row>
    <row r="547" spans="1:11" x14ac:dyDescent="0.25">
      <c r="A547" s="13">
        <f t="shared" si="52"/>
        <v>539</v>
      </c>
      <c r="B547" t="s">
        <v>681</v>
      </c>
      <c r="C547" s="44" t="s">
        <v>869</v>
      </c>
      <c r="D547" s="44">
        <v>45240</v>
      </c>
      <c r="E547" s="23">
        <f t="shared" ref="E547:E555" si="53">($C$597-C547)/(D547-C547)</f>
        <v>0.25475453339230431</v>
      </c>
      <c r="F547" s="43">
        <v>0</v>
      </c>
      <c r="G547" s="43">
        <v>0</v>
      </c>
      <c r="H547" s="78">
        <v>132.19</v>
      </c>
      <c r="I547" s="23">
        <f t="shared" si="51"/>
        <v>0</v>
      </c>
      <c r="K547" s="20"/>
    </row>
    <row r="548" spans="1:11" x14ac:dyDescent="0.25">
      <c r="A548" s="13">
        <f t="shared" si="52"/>
        <v>540</v>
      </c>
      <c r="B548" t="s">
        <v>570</v>
      </c>
      <c r="C548" s="44" t="s">
        <v>860</v>
      </c>
      <c r="D548" s="44">
        <v>45106</v>
      </c>
      <c r="E548" s="23">
        <f t="shared" si="53"/>
        <v>0.21428571428571427</v>
      </c>
      <c r="F548" s="43">
        <v>928246.321</v>
      </c>
      <c r="G548" s="43">
        <v>928246.321</v>
      </c>
      <c r="H548" s="78">
        <v>116.98000000000297</v>
      </c>
      <c r="I548" s="23">
        <f t="shared" si="51"/>
        <v>7935.0856642159033</v>
      </c>
      <c r="K548" s="20"/>
    </row>
    <row r="549" spans="1:11" x14ac:dyDescent="0.25">
      <c r="A549" s="13">
        <f t="shared" si="52"/>
        <v>541</v>
      </c>
      <c r="B549" t="s">
        <v>677</v>
      </c>
      <c r="C549" s="44" t="s">
        <v>855</v>
      </c>
      <c r="D549" s="44">
        <v>43556</v>
      </c>
      <c r="E549" s="23">
        <f t="shared" si="53"/>
        <v>0.99843505477308292</v>
      </c>
      <c r="F549" s="43">
        <v>0</v>
      </c>
      <c r="G549" s="43">
        <v>0</v>
      </c>
      <c r="H549" s="78">
        <v>107.98</v>
      </c>
      <c r="I549" s="23">
        <f t="shared" si="51"/>
        <v>0</v>
      </c>
      <c r="K549" s="20"/>
    </row>
    <row r="550" spans="1:11" x14ac:dyDescent="0.25">
      <c r="A550" s="13">
        <f t="shared" si="52"/>
        <v>542</v>
      </c>
      <c r="B550" t="s">
        <v>680</v>
      </c>
      <c r="C550" s="44" t="s">
        <v>869</v>
      </c>
      <c r="D550" s="44">
        <v>45240</v>
      </c>
      <c r="E550" s="23">
        <f t="shared" si="53"/>
        <v>0.25475453339230431</v>
      </c>
      <c r="F550" s="43">
        <v>0</v>
      </c>
      <c r="G550" s="43">
        <v>0</v>
      </c>
      <c r="H550" s="78">
        <v>82.86</v>
      </c>
      <c r="I550" s="23">
        <f t="shared" si="51"/>
        <v>0</v>
      </c>
      <c r="K550" s="20"/>
    </row>
    <row r="551" spans="1:11" x14ac:dyDescent="0.25">
      <c r="A551" s="13">
        <f t="shared" si="52"/>
        <v>543</v>
      </c>
      <c r="B551" t="s">
        <v>665</v>
      </c>
      <c r="C551" s="44" t="s">
        <v>858</v>
      </c>
      <c r="D551" s="44">
        <v>45231</v>
      </c>
      <c r="E551" s="23">
        <f t="shared" si="53"/>
        <v>0.15310763011622031</v>
      </c>
      <c r="F551" s="43">
        <v>0</v>
      </c>
      <c r="G551" s="43">
        <v>0</v>
      </c>
      <c r="H551" s="78">
        <v>43.82</v>
      </c>
      <c r="I551" s="23">
        <f t="shared" si="51"/>
        <v>0</v>
      </c>
      <c r="K551" s="20"/>
    </row>
    <row r="552" spans="1:11" x14ac:dyDescent="0.25">
      <c r="A552" s="13">
        <f t="shared" si="52"/>
        <v>544</v>
      </c>
      <c r="B552" t="s">
        <v>528</v>
      </c>
      <c r="C552" s="44" t="s">
        <v>847</v>
      </c>
      <c r="D552" s="44">
        <v>45245</v>
      </c>
      <c r="E552" s="23">
        <f t="shared" si="53"/>
        <v>0.31020408163265306</v>
      </c>
      <c r="F552" s="43">
        <v>904.48</v>
      </c>
      <c r="G552" s="43">
        <v>904.48</v>
      </c>
      <c r="H552" s="78">
        <v>32.18</v>
      </c>
      <c r="I552" s="23">
        <f t="shared" si="51"/>
        <v>28.106898694841519</v>
      </c>
      <c r="K552" s="20"/>
    </row>
    <row r="553" spans="1:11" x14ac:dyDescent="0.25">
      <c r="A553" s="13">
        <f t="shared" si="52"/>
        <v>545</v>
      </c>
      <c r="B553" t="s">
        <v>373</v>
      </c>
      <c r="C553" s="44" t="s">
        <v>862</v>
      </c>
      <c r="D553" s="44">
        <v>43956</v>
      </c>
      <c r="E553" s="23">
        <f t="shared" si="53"/>
        <v>0.1816326530612245</v>
      </c>
      <c r="F553" s="43">
        <v>0</v>
      </c>
      <c r="G553" s="43">
        <v>0</v>
      </c>
      <c r="H553" s="78">
        <v>30.800000000000125</v>
      </c>
      <c r="I553" s="23">
        <f t="shared" ref="I553:I558" si="54">G553/H553</f>
        <v>0</v>
      </c>
      <c r="K553" s="20"/>
    </row>
    <row r="554" spans="1:11" x14ac:dyDescent="0.25">
      <c r="A554" s="13">
        <f t="shared" si="52"/>
        <v>546</v>
      </c>
      <c r="B554" t="s">
        <v>666</v>
      </c>
      <c r="C554" s="44" t="s">
        <v>842</v>
      </c>
      <c r="D554" s="44">
        <v>45245</v>
      </c>
      <c r="E554" s="23">
        <f t="shared" si="53"/>
        <v>1.7441860465116279E-2</v>
      </c>
      <c r="F554" s="43">
        <v>0</v>
      </c>
      <c r="G554" s="43">
        <v>0</v>
      </c>
      <c r="H554" s="78">
        <v>13.079999999999998</v>
      </c>
      <c r="I554" s="23">
        <f t="shared" si="54"/>
        <v>0</v>
      </c>
      <c r="K554" s="20"/>
    </row>
    <row r="555" spans="1:11" x14ac:dyDescent="0.25">
      <c r="A555" s="13">
        <f t="shared" si="52"/>
        <v>547</v>
      </c>
      <c r="B555" t="s">
        <v>602</v>
      </c>
      <c r="C555" s="44" t="s">
        <v>868</v>
      </c>
      <c r="D555" s="44">
        <v>45245</v>
      </c>
      <c r="E555" s="23">
        <f t="shared" si="53"/>
        <v>0.34241245136186771</v>
      </c>
      <c r="F555" s="43">
        <v>3613.694</v>
      </c>
      <c r="G555" s="43">
        <v>3613.694</v>
      </c>
      <c r="H555" s="78">
        <v>10.649999999999999</v>
      </c>
      <c r="I555" s="23">
        <f t="shared" si="54"/>
        <v>339.31399061032869</v>
      </c>
      <c r="K555" s="20"/>
    </row>
    <row r="556" spans="1:11" x14ac:dyDescent="0.25">
      <c r="A556" s="13">
        <f t="shared" si="52"/>
        <v>548</v>
      </c>
      <c r="B556" t="s">
        <v>740</v>
      </c>
      <c r="C556" s="44" t="s">
        <v>870</v>
      </c>
      <c r="D556" s="44">
        <v>42369</v>
      </c>
      <c r="E556" s="39" t="s">
        <v>872</v>
      </c>
      <c r="F556" s="43">
        <v>0</v>
      </c>
      <c r="G556" s="43">
        <v>0</v>
      </c>
      <c r="H556" s="78">
        <v>7.91</v>
      </c>
      <c r="I556" s="23">
        <f t="shared" si="54"/>
        <v>0</v>
      </c>
      <c r="K556" s="20"/>
    </row>
    <row r="557" spans="1:11" x14ac:dyDescent="0.25">
      <c r="A557" s="13">
        <f t="shared" si="52"/>
        <v>549</v>
      </c>
      <c r="B557" t="s">
        <v>585</v>
      </c>
      <c r="C557" s="44" t="s">
        <v>868</v>
      </c>
      <c r="D557" s="44">
        <v>45245</v>
      </c>
      <c r="E557" s="23">
        <f>($C$597-C557)/(D557-C557)</f>
        <v>0.34241245136186771</v>
      </c>
      <c r="F557" s="43">
        <v>36136.934000000001</v>
      </c>
      <c r="G557" s="43">
        <v>36136.934000000001</v>
      </c>
      <c r="H557" s="78">
        <v>7.68</v>
      </c>
      <c r="I557" s="23">
        <f t="shared" si="54"/>
        <v>4705.3299479166672</v>
      </c>
      <c r="K557" s="20"/>
    </row>
    <row r="558" spans="1:11" x14ac:dyDescent="0.25">
      <c r="A558" s="13">
        <f t="shared" si="52"/>
        <v>550</v>
      </c>
      <c r="B558" t="s">
        <v>736</v>
      </c>
      <c r="C558" s="44" t="s">
        <v>849</v>
      </c>
      <c r="D558" s="44">
        <v>43525</v>
      </c>
      <c r="E558" s="23">
        <f>($C$597-C558)/(D558-C558)</f>
        <v>1.0448430493273542</v>
      </c>
      <c r="F558" s="43">
        <v>0</v>
      </c>
      <c r="G558" s="43">
        <v>0</v>
      </c>
      <c r="H558" s="78">
        <v>4.46</v>
      </c>
      <c r="I558" s="23">
        <f t="shared" si="54"/>
        <v>0</v>
      </c>
      <c r="K558" s="20"/>
    </row>
    <row r="559" spans="1:11" x14ac:dyDescent="0.25">
      <c r="A559" s="13">
        <f t="shared" si="52"/>
        <v>551</v>
      </c>
      <c r="B559" t="s">
        <v>87</v>
      </c>
      <c r="C559" s="44" t="s">
        <v>860</v>
      </c>
      <c r="D559" s="44" t="s">
        <v>815</v>
      </c>
      <c r="E559" s="51" t="s">
        <v>815</v>
      </c>
      <c r="F559" s="43">
        <v>2.9999999999722089E-3</v>
      </c>
      <c r="G559" s="43">
        <v>2.9999999999722089E-3</v>
      </c>
      <c r="H559" s="78">
        <v>0</v>
      </c>
      <c r="I559" s="24" t="s">
        <v>872</v>
      </c>
      <c r="K559" s="20"/>
    </row>
    <row r="560" spans="1:11" x14ac:dyDescent="0.25">
      <c r="A560" s="13">
        <f t="shared" si="52"/>
        <v>552</v>
      </c>
      <c r="B560" t="s">
        <v>700</v>
      </c>
      <c r="C560" s="44" t="s">
        <v>855</v>
      </c>
      <c r="D560" s="44">
        <v>43647</v>
      </c>
      <c r="E560" s="23">
        <f t="shared" ref="E560:E580" si="55">($C$597-C560)/(D560-C560)</f>
        <v>0.87397260273972599</v>
      </c>
      <c r="F560" s="43">
        <v>0</v>
      </c>
      <c r="G560" s="43">
        <v>0</v>
      </c>
      <c r="H560" s="78">
        <v>-7.66</v>
      </c>
      <c r="I560" s="23">
        <f t="shared" ref="I560:I581" si="56">G560/H560</f>
        <v>0</v>
      </c>
      <c r="K560" s="20"/>
    </row>
    <row r="561" spans="1:11" x14ac:dyDescent="0.25">
      <c r="A561" s="13">
        <f t="shared" si="52"/>
        <v>553</v>
      </c>
      <c r="B561" t="s">
        <v>163</v>
      </c>
      <c r="C561" s="44" t="s">
        <v>859</v>
      </c>
      <c r="D561" s="44">
        <v>43435</v>
      </c>
      <c r="E561" s="23">
        <f t="shared" si="55"/>
        <v>1.2464065708418892</v>
      </c>
      <c r="F561" s="43">
        <v>0</v>
      </c>
      <c r="G561" s="43">
        <v>0</v>
      </c>
      <c r="H561" s="78">
        <v>-11.679999999998927</v>
      </c>
      <c r="I561" s="23">
        <f t="shared" si="56"/>
        <v>0</v>
      </c>
      <c r="K561" s="20"/>
    </row>
    <row r="562" spans="1:11" x14ac:dyDescent="0.25">
      <c r="A562" s="13">
        <f t="shared" si="52"/>
        <v>554</v>
      </c>
      <c r="B562" t="s">
        <v>441</v>
      </c>
      <c r="C562" s="44" t="s">
        <v>842</v>
      </c>
      <c r="D562" s="44">
        <v>45245</v>
      </c>
      <c r="E562" s="23">
        <f t="shared" si="55"/>
        <v>1.7441860465116279E-2</v>
      </c>
      <c r="F562" s="43">
        <v>0</v>
      </c>
      <c r="G562" s="43">
        <v>0</v>
      </c>
      <c r="H562" s="78">
        <v>-393.38</v>
      </c>
      <c r="I562" s="23">
        <f t="shared" si="56"/>
        <v>0</v>
      </c>
      <c r="K562" s="20"/>
    </row>
    <row r="563" spans="1:11" x14ac:dyDescent="0.25">
      <c r="A563" s="13">
        <f t="shared" si="52"/>
        <v>555</v>
      </c>
      <c r="B563" t="s">
        <v>676</v>
      </c>
      <c r="C563" s="44" t="s">
        <v>855</v>
      </c>
      <c r="D563" s="44">
        <v>43586</v>
      </c>
      <c r="E563" s="23">
        <f t="shared" si="55"/>
        <v>0.95366218236173395</v>
      </c>
      <c r="F563" s="43">
        <v>0</v>
      </c>
      <c r="G563" s="43">
        <v>0</v>
      </c>
      <c r="H563" s="78">
        <v>-762.599999999999</v>
      </c>
      <c r="I563" s="23">
        <f t="shared" si="56"/>
        <v>0</v>
      </c>
      <c r="K563" s="20"/>
    </row>
    <row r="564" spans="1:11" x14ac:dyDescent="0.25">
      <c r="A564" s="13">
        <f t="shared" si="52"/>
        <v>556</v>
      </c>
      <c r="B564" t="s">
        <v>683</v>
      </c>
      <c r="C564" s="44" t="s">
        <v>843</v>
      </c>
      <c r="D564" s="44">
        <v>43374</v>
      </c>
      <c r="E564" s="23">
        <f t="shared" si="55"/>
        <v>1.3716632443531827</v>
      </c>
      <c r="F564" s="43">
        <v>0</v>
      </c>
      <c r="G564" s="43">
        <v>0</v>
      </c>
      <c r="H564" s="78">
        <v>-970.31</v>
      </c>
      <c r="I564" s="23">
        <f t="shared" si="56"/>
        <v>0</v>
      </c>
      <c r="K564" s="20"/>
    </row>
    <row r="565" spans="1:11" x14ac:dyDescent="0.25">
      <c r="A565" s="13">
        <f t="shared" si="52"/>
        <v>557</v>
      </c>
      <c r="B565" t="s">
        <v>523</v>
      </c>
      <c r="C565" s="44" t="s">
        <v>829</v>
      </c>
      <c r="D565" s="44">
        <v>43556</v>
      </c>
      <c r="E565" s="23">
        <f t="shared" si="55"/>
        <v>0.99863013698630132</v>
      </c>
      <c r="F565" s="43">
        <v>0</v>
      </c>
      <c r="G565" s="43">
        <v>0</v>
      </c>
      <c r="H565" s="78">
        <v>-1004.5399999999998</v>
      </c>
      <c r="I565" s="23">
        <f t="shared" si="56"/>
        <v>0</v>
      </c>
      <c r="K565" s="20"/>
    </row>
    <row r="566" spans="1:11" x14ac:dyDescent="0.25">
      <c r="A566" s="13">
        <f t="shared" si="52"/>
        <v>558</v>
      </c>
      <c r="B566" t="s">
        <v>697</v>
      </c>
      <c r="C566" s="44" t="s">
        <v>843</v>
      </c>
      <c r="D566" s="44">
        <v>43374</v>
      </c>
      <c r="E566" s="23">
        <f t="shared" si="55"/>
        <v>1.3716632443531827</v>
      </c>
      <c r="F566" s="43">
        <v>0</v>
      </c>
      <c r="G566" s="43">
        <v>0</v>
      </c>
      <c r="H566" s="78">
        <v>-1089.06</v>
      </c>
      <c r="I566" s="23">
        <f t="shared" si="56"/>
        <v>0</v>
      </c>
      <c r="K566" s="20"/>
    </row>
    <row r="567" spans="1:11" x14ac:dyDescent="0.25">
      <c r="A567" s="13">
        <f t="shared" si="52"/>
        <v>559</v>
      </c>
      <c r="B567" t="s">
        <v>695</v>
      </c>
      <c r="C567" s="44" t="s">
        <v>843</v>
      </c>
      <c r="D567" s="44">
        <v>43374</v>
      </c>
      <c r="E567" s="23">
        <f t="shared" si="55"/>
        <v>1.3716632443531827</v>
      </c>
      <c r="F567" s="43">
        <v>0</v>
      </c>
      <c r="G567" s="43">
        <v>0</v>
      </c>
      <c r="H567" s="78">
        <v>-1229.17</v>
      </c>
      <c r="I567" s="23">
        <f t="shared" si="56"/>
        <v>0</v>
      </c>
      <c r="K567" s="20"/>
    </row>
    <row r="568" spans="1:11" x14ac:dyDescent="0.25">
      <c r="A568" s="13">
        <f t="shared" si="52"/>
        <v>560</v>
      </c>
      <c r="B568" t="s">
        <v>696</v>
      </c>
      <c r="C568" s="44" t="s">
        <v>843</v>
      </c>
      <c r="D568" s="44">
        <v>43374</v>
      </c>
      <c r="E568" s="23">
        <f t="shared" si="55"/>
        <v>1.3716632443531827</v>
      </c>
      <c r="F568" s="43">
        <v>0</v>
      </c>
      <c r="G568" s="43">
        <v>0</v>
      </c>
      <c r="H568" s="78">
        <v>-2336.2600000000002</v>
      </c>
      <c r="I568" s="23">
        <f t="shared" si="56"/>
        <v>0</v>
      </c>
      <c r="K568" s="20"/>
    </row>
    <row r="569" spans="1:11" x14ac:dyDescent="0.25">
      <c r="A569" s="13">
        <f t="shared" si="52"/>
        <v>561</v>
      </c>
      <c r="B569" t="s">
        <v>678</v>
      </c>
      <c r="C569" s="44" t="s">
        <v>855</v>
      </c>
      <c r="D569" s="44">
        <v>43586</v>
      </c>
      <c r="E569" s="23">
        <f t="shared" si="55"/>
        <v>0.95366218236173395</v>
      </c>
      <c r="F569" s="43">
        <v>0</v>
      </c>
      <c r="G569" s="43">
        <v>0</v>
      </c>
      <c r="H569" s="78">
        <v>-3241.6500000000092</v>
      </c>
      <c r="I569" s="23">
        <f t="shared" si="56"/>
        <v>0</v>
      </c>
      <c r="K569" s="20"/>
    </row>
    <row r="570" spans="1:11" x14ac:dyDescent="0.25">
      <c r="A570" s="13">
        <f t="shared" si="52"/>
        <v>562</v>
      </c>
      <c r="B570" t="s">
        <v>460</v>
      </c>
      <c r="C570" s="44" t="s">
        <v>859</v>
      </c>
      <c r="D570" s="44">
        <v>43405</v>
      </c>
      <c r="E570" s="23">
        <f t="shared" si="55"/>
        <v>1.3282275711159737</v>
      </c>
      <c r="F570" s="43">
        <v>0</v>
      </c>
      <c r="G570" s="43">
        <v>0</v>
      </c>
      <c r="H570" s="78">
        <v>-3831.8799999999997</v>
      </c>
      <c r="I570" s="23">
        <f t="shared" si="56"/>
        <v>0</v>
      </c>
      <c r="K570" s="20"/>
    </row>
    <row r="571" spans="1:11" x14ac:dyDescent="0.25">
      <c r="A571" s="13">
        <f t="shared" si="52"/>
        <v>563</v>
      </c>
      <c r="B571" t="s">
        <v>505</v>
      </c>
      <c r="C571" s="44" t="s">
        <v>849</v>
      </c>
      <c r="D571" s="44">
        <v>43586</v>
      </c>
      <c r="E571" s="23">
        <f t="shared" si="55"/>
        <v>0.95753424657534247</v>
      </c>
      <c r="F571" s="43">
        <v>0</v>
      </c>
      <c r="G571" s="43">
        <v>0</v>
      </c>
      <c r="H571" s="78">
        <v>-4614.09</v>
      </c>
      <c r="I571" s="23">
        <f t="shared" si="56"/>
        <v>0</v>
      </c>
      <c r="K571" s="20"/>
    </row>
    <row r="572" spans="1:11" x14ac:dyDescent="0.25">
      <c r="A572" s="13">
        <f t="shared" si="52"/>
        <v>564</v>
      </c>
      <c r="B572" t="s">
        <v>582</v>
      </c>
      <c r="C572" s="44" t="s">
        <v>868</v>
      </c>
      <c r="D572" s="44">
        <v>45976</v>
      </c>
      <c r="E572" s="23">
        <f t="shared" si="55"/>
        <v>0.26658588306573766</v>
      </c>
      <c r="F572" s="43">
        <v>6546.7320000000009</v>
      </c>
      <c r="G572" s="43">
        <v>6546.7320000000009</v>
      </c>
      <c r="H572" s="78">
        <v>-4956.5600000000013</v>
      </c>
      <c r="I572" s="23">
        <f t="shared" si="56"/>
        <v>-1.3208216989202186</v>
      </c>
      <c r="K572" s="20"/>
    </row>
    <row r="573" spans="1:11" x14ac:dyDescent="0.25">
      <c r="A573" s="13">
        <f t="shared" si="52"/>
        <v>565</v>
      </c>
      <c r="B573" t="s">
        <v>567</v>
      </c>
      <c r="C573" s="44" t="s">
        <v>840</v>
      </c>
      <c r="D573" s="44">
        <v>42369</v>
      </c>
      <c r="E573" s="23">
        <f t="shared" si="55"/>
        <v>9.396485867074103E-2</v>
      </c>
      <c r="F573" s="43">
        <v>0</v>
      </c>
      <c r="G573" s="43">
        <v>0</v>
      </c>
      <c r="H573" s="78">
        <v>-5141.7</v>
      </c>
      <c r="I573" s="23">
        <f t="shared" si="56"/>
        <v>0</v>
      </c>
      <c r="K573" s="20"/>
    </row>
    <row r="574" spans="1:11" x14ac:dyDescent="0.25">
      <c r="A574" s="13">
        <f t="shared" si="52"/>
        <v>566</v>
      </c>
      <c r="B574" t="s">
        <v>357</v>
      </c>
      <c r="C574" s="44" t="s">
        <v>860</v>
      </c>
      <c r="D574" s="44">
        <v>43525</v>
      </c>
      <c r="E574" s="23">
        <f t="shared" si="55"/>
        <v>1.0763358778625953</v>
      </c>
      <c r="F574" s="43">
        <v>0</v>
      </c>
      <c r="G574" s="43">
        <v>0</v>
      </c>
      <c r="H574" s="78">
        <v>-5367.2</v>
      </c>
      <c r="I574" s="23">
        <f t="shared" si="56"/>
        <v>0</v>
      </c>
      <c r="K574" s="20"/>
    </row>
    <row r="575" spans="1:11" x14ac:dyDescent="0.25">
      <c r="A575" s="13">
        <f t="shared" si="52"/>
        <v>567</v>
      </c>
      <c r="B575" t="s">
        <v>674</v>
      </c>
      <c r="C575" s="44" t="s">
        <v>829</v>
      </c>
      <c r="D575" s="44">
        <v>43908</v>
      </c>
      <c r="E575" s="23">
        <f t="shared" si="55"/>
        <v>0.67375231053604434</v>
      </c>
      <c r="F575" s="43">
        <v>0</v>
      </c>
      <c r="G575" s="43">
        <v>0</v>
      </c>
      <c r="H575" s="78">
        <v>-18188.740000000002</v>
      </c>
      <c r="I575" s="23">
        <f t="shared" si="56"/>
        <v>0</v>
      </c>
      <c r="K575" s="20"/>
    </row>
    <row r="576" spans="1:11" x14ac:dyDescent="0.25">
      <c r="A576" s="13">
        <f t="shared" si="52"/>
        <v>568</v>
      </c>
      <c r="B576" t="s">
        <v>314</v>
      </c>
      <c r="C576" s="44" t="s">
        <v>849</v>
      </c>
      <c r="D576" s="44">
        <v>43344</v>
      </c>
      <c r="E576" s="23">
        <f t="shared" si="55"/>
        <v>1.4323770491803278</v>
      </c>
      <c r="F576" s="43">
        <v>1124444.713</v>
      </c>
      <c r="G576" s="43">
        <v>1124444.713</v>
      </c>
      <c r="H576" s="78">
        <v>-47699.8</v>
      </c>
      <c r="I576" s="23">
        <f t="shared" si="56"/>
        <v>-23.573363263577622</v>
      </c>
      <c r="K576" s="20"/>
    </row>
    <row r="577" spans="1:11" x14ac:dyDescent="0.25">
      <c r="A577" s="13">
        <f t="shared" si="52"/>
        <v>569</v>
      </c>
      <c r="B577" t="s">
        <v>58</v>
      </c>
      <c r="C577" s="44" t="s">
        <v>862</v>
      </c>
      <c r="D577" s="44">
        <v>43826</v>
      </c>
      <c r="E577" s="23">
        <f t="shared" si="55"/>
        <v>0.24722222222222223</v>
      </c>
      <c r="F577" s="43">
        <v>0</v>
      </c>
      <c r="G577" s="43">
        <v>0</v>
      </c>
      <c r="H577" s="78">
        <v>-48737.700000000004</v>
      </c>
      <c r="I577" s="23">
        <f t="shared" si="56"/>
        <v>0</v>
      </c>
      <c r="K577" s="20"/>
    </row>
    <row r="578" spans="1:11" x14ac:dyDescent="0.25">
      <c r="A578" s="13">
        <f t="shared" si="52"/>
        <v>570</v>
      </c>
      <c r="B578" t="s">
        <v>57</v>
      </c>
      <c r="C578" s="44" t="s">
        <v>859</v>
      </c>
      <c r="D578" s="44">
        <v>43955</v>
      </c>
      <c r="E578" s="23">
        <f t="shared" si="55"/>
        <v>0.60278053624627603</v>
      </c>
      <c r="F578" s="43">
        <v>0</v>
      </c>
      <c r="G578" s="43">
        <v>0</v>
      </c>
      <c r="H578" s="78">
        <v>-63450.37000000001</v>
      </c>
      <c r="I578" s="23">
        <f t="shared" si="56"/>
        <v>0</v>
      </c>
      <c r="K578" s="20"/>
    </row>
    <row r="579" spans="1:11" x14ac:dyDescent="0.25">
      <c r="A579" s="13">
        <f t="shared" si="52"/>
        <v>571</v>
      </c>
      <c r="B579" t="s">
        <v>737</v>
      </c>
      <c r="C579" s="44" t="s">
        <v>855</v>
      </c>
      <c r="D579" s="44">
        <v>43344</v>
      </c>
      <c r="E579" s="23">
        <f t="shared" si="55"/>
        <v>1.494145199063232</v>
      </c>
      <c r="F579" s="43">
        <v>0</v>
      </c>
      <c r="G579" s="43">
        <v>0</v>
      </c>
      <c r="H579" s="78">
        <v>-63462.889999999985</v>
      </c>
      <c r="I579" s="23">
        <f t="shared" si="56"/>
        <v>0</v>
      </c>
      <c r="K579" s="20"/>
    </row>
    <row r="580" spans="1:11" x14ac:dyDescent="0.25">
      <c r="A580" s="13">
        <f t="shared" si="52"/>
        <v>572</v>
      </c>
      <c r="B580" t="s">
        <v>492</v>
      </c>
      <c r="C580" s="44" t="s">
        <v>862</v>
      </c>
      <c r="D580" s="44">
        <v>43826</v>
      </c>
      <c r="E580" s="23">
        <f t="shared" si="55"/>
        <v>0.24722222222222223</v>
      </c>
      <c r="F580" s="43">
        <v>0</v>
      </c>
      <c r="G580" s="43">
        <v>0</v>
      </c>
      <c r="H580" s="78">
        <v>-131577.58000000005</v>
      </c>
      <c r="I580" s="23">
        <f t="shared" si="56"/>
        <v>0</v>
      </c>
      <c r="K580" s="20"/>
    </row>
    <row r="581" spans="1:11" x14ac:dyDescent="0.25">
      <c r="A581" s="13">
        <f t="shared" si="52"/>
        <v>573</v>
      </c>
      <c r="B581" s="20" t="s">
        <v>162</v>
      </c>
      <c r="C581" s="44" t="s">
        <v>870</v>
      </c>
      <c r="D581" s="44">
        <v>43951</v>
      </c>
      <c r="E581" s="39" t="s">
        <v>872</v>
      </c>
      <c r="F581" s="43">
        <v>0</v>
      </c>
      <c r="G581" s="43">
        <v>0</v>
      </c>
      <c r="H581" s="79">
        <v>-428650.71999999986</v>
      </c>
      <c r="I581" s="23">
        <f t="shared" si="56"/>
        <v>0</v>
      </c>
      <c r="K581" s="20"/>
    </row>
    <row r="582" spans="1:11" s="20" customFormat="1" x14ac:dyDescent="0.25">
      <c r="A582" s="13">
        <f t="shared" si="52"/>
        <v>574</v>
      </c>
      <c r="B582" s="12" t="s">
        <v>871</v>
      </c>
      <c r="C582" s="67" t="s">
        <v>873</v>
      </c>
      <c r="D582" s="67" t="s">
        <v>873</v>
      </c>
      <c r="E582" s="53" t="s">
        <v>873</v>
      </c>
      <c r="F582" s="54">
        <v>46159043.280000024</v>
      </c>
      <c r="G582" s="54">
        <v>46159043.280000024</v>
      </c>
      <c r="H582" s="80"/>
      <c r="I582" s="53" t="s">
        <v>873</v>
      </c>
    </row>
    <row r="583" spans="1:11" x14ac:dyDescent="0.25">
      <c r="A583" s="13">
        <f t="shared" si="52"/>
        <v>575</v>
      </c>
      <c r="B583" s="6" t="s">
        <v>797</v>
      </c>
      <c r="C583" s="69"/>
      <c r="D583" s="69"/>
      <c r="E583" s="27"/>
      <c r="F583" s="81">
        <f>SUM(F361:F582)</f>
        <v>81344020.398000032</v>
      </c>
      <c r="G583" s="81">
        <f>SUM(G361:G582)</f>
        <v>81344020.398000032</v>
      </c>
      <c r="H583" s="81">
        <f t="shared" ref="H583" si="57">SUM(H361:H582)</f>
        <v>42197030.75</v>
      </c>
      <c r="I583" s="50">
        <f>G583/H583</f>
        <v>1.9277190587159982</v>
      </c>
    </row>
    <row r="584" spans="1:11" x14ac:dyDescent="0.25">
      <c r="A584" s="13">
        <f t="shared" si="52"/>
        <v>576</v>
      </c>
      <c r="B584" s="1" t="s">
        <v>798</v>
      </c>
      <c r="C584" s="68"/>
      <c r="D584" s="68"/>
      <c r="E584" s="56"/>
      <c r="F584" s="76">
        <f t="shared" ref="F584:G584" si="58">F583+F359+F159</f>
        <v>186547718.03400004</v>
      </c>
      <c r="G584" s="76">
        <f t="shared" si="58"/>
        <v>175729217.17300001</v>
      </c>
      <c r="H584" s="82">
        <f>H583+H359+H159</f>
        <v>144448231.48599994</v>
      </c>
      <c r="I584" s="57">
        <f>G584/H584</f>
        <v>1.2165549925063073</v>
      </c>
    </row>
    <row r="585" spans="1:11" x14ac:dyDescent="0.25">
      <c r="A585" s="13">
        <f t="shared" si="52"/>
        <v>577</v>
      </c>
      <c r="B585" s="1"/>
      <c r="C585" s="70"/>
      <c r="D585" s="70"/>
      <c r="E585" s="23"/>
      <c r="F585" s="83"/>
      <c r="G585" s="83"/>
      <c r="H585" s="84"/>
      <c r="I585" s="23"/>
    </row>
    <row r="586" spans="1:11" x14ac:dyDescent="0.25">
      <c r="A586" s="13">
        <f t="shared" si="52"/>
        <v>578</v>
      </c>
      <c r="B586" t="s">
        <v>128</v>
      </c>
      <c r="C586" s="29" t="s">
        <v>821</v>
      </c>
      <c r="D586" s="29" t="s">
        <v>821</v>
      </c>
      <c r="E586" s="87" t="s">
        <v>821</v>
      </c>
      <c r="F586" s="34" t="s">
        <v>821</v>
      </c>
      <c r="G586" s="34" t="s">
        <v>821</v>
      </c>
      <c r="H586" s="79">
        <v>-55045969.109999999</v>
      </c>
      <c r="I586" s="87" t="s">
        <v>821</v>
      </c>
    </row>
    <row r="587" spans="1:11" x14ac:dyDescent="0.25">
      <c r="A587" s="13">
        <f t="shared" ref="A587:A601" si="59">A586+1</f>
        <v>579</v>
      </c>
      <c r="B587" t="s">
        <v>29</v>
      </c>
      <c r="C587" s="29" t="s">
        <v>821</v>
      </c>
      <c r="D587" s="29" t="s">
        <v>821</v>
      </c>
      <c r="E587" s="87" t="s">
        <v>821</v>
      </c>
      <c r="F587" s="34" t="s">
        <v>821</v>
      </c>
      <c r="G587" s="34" t="s">
        <v>821</v>
      </c>
      <c r="H587" s="79">
        <v>-24081770.269999996</v>
      </c>
      <c r="I587" s="87" t="s">
        <v>821</v>
      </c>
    </row>
    <row r="588" spans="1:11" x14ac:dyDescent="0.25">
      <c r="A588" s="13">
        <f t="shared" si="59"/>
        <v>580</v>
      </c>
      <c r="B588" s="5" t="s">
        <v>118</v>
      </c>
      <c r="C588" s="71" t="s">
        <v>821</v>
      </c>
      <c r="D588" s="71" t="s">
        <v>821</v>
      </c>
      <c r="E588" s="88" t="s">
        <v>821</v>
      </c>
      <c r="F588" s="35" t="s">
        <v>821</v>
      </c>
      <c r="G588" s="35" t="s">
        <v>821</v>
      </c>
      <c r="H588" s="80">
        <v>-33342729.54999999</v>
      </c>
      <c r="I588" s="88" t="s">
        <v>821</v>
      </c>
    </row>
    <row r="589" spans="1:11" x14ac:dyDescent="0.25">
      <c r="A589" s="13">
        <f t="shared" si="59"/>
        <v>581</v>
      </c>
      <c r="B589" s="1" t="s">
        <v>799</v>
      </c>
      <c r="C589" s="72"/>
      <c r="D589" s="72"/>
      <c r="E589" s="27"/>
      <c r="F589" s="66"/>
      <c r="G589" s="66"/>
      <c r="H589" s="82">
        <f t="shared" ref="H589" si="60">SUM(H586:H588)</f>
        <v>-112470468.92999998</v>
      </c>
      <c r="I589" s="27"/>
    </row>
    <row r="590" spans="1:11" x14ac:dyDescent="0.25">
      <c r="A590" s="13">
        <f t="shared" si="59"/>
        <v>582</v>
      </c>
      <c r="B590" s="5"/>
      <c r="C590" s="73"/>
      <c r="D590" s="73"/>
      <c r="E590" s="23"/>
      <c r="F590" s="85"/>
      <c r="G590" s="85"/>
      <c r="H590" s="78"/>
      <c r="I590" s="23"/>
    </row>
    <row r="591" spans="1:11" ht="45.75" customHeight="1" thickBot="1" x14ac:dyDescent="0.3">
      <c r="A591" s="13">
        <f t="shared" si="59"/>
        <v>583</v>
      </c>
      <c r="B591" s="36" t="s">
        <v>800</v>
      </c>
      <c r="C591" s="28"/>
      <c r="D591" s="28"/>
      <c r="E591" s="58"/>
      <c r="F591" s="86">
        <f t="shared" ref="F591:G591" si="61">F589+F584</f>
        <v>186547718.03400004</v>
      </c>
      <c r="G591" s="86">
        <f t="shared" si="61"/>
        <v>175729217.17300001</v>
      </c>
      <c r="H591" s="86">
        <f>H589+H584</f>
        <v>31977762.555999964</v>
      </c>
      <c r="I591" s="58"/>
    </row>
    <row r="592" spans="1:11" ht="15.75" thickTop="1" x14ac:dyDescent="0.25">
      <c r="A592" s="13">
        <f t="shared" si="59"/>
        <v>584</v>
      </c>
    </row>
    <row r="593" spans="1:9" x14ac:dyDescent="0.25">
      <c r="A593" s="13">
        <f t="shared" si="59"/>
        <v>585</v>
      </c>
    </row>
    <row r="594" spans="1:9" x14ac:dyDescent="0.25">
      <c r="A594" s="13">
        <f t="shared" si="59"/>
        <v>586</v>
      </c>
      <c r="B594" s="89" t="s">
        <v>819</v>
      </c>
    </row>
    <row r="595" spans="1:9" x14ac:dyDescent="0.25">
      <c r="A595" s="13">
        <f t="shared" si="59"/>
        <v>587</v>
      </c>
      <c r="B595" s="74" t="s">
        <v>881</v>
      </c>
      <c r="C595" s="99" t="s">
        <v>825</v>
      </c>
      <c r="D595" s="99"/>
      <c r="E595" s="99"/>
      <c r="F595" s="99"/>
      <c r="G595" s="99"/>
    </row>
    <row r="596" spans="1:9" x14ac:dyDescent="0.25">
      <c r="A596" s="13">
        <f t="shared" si="59"/>
        <v>588</v>
      </c>
      <c r="B596" s="89" t="s">
        <v>884</v>
      </c>
      <c r="C596" s="98" t="s">
        <v>885</v>
      </c>
      <c r="D596" s="98"/>
      <c r="E596" s="98"/>
      <c r="F596" s="98"/>
      <c r="G596" s="98"/>
    </row>
    <row r="597" spans="1:9" x14ac:dyDescent="0.25">
      <c r="A597" s="13">
        <f t="shared" si="59"/>
        <v>589</v>
      </c>
      <c r="B597" s="74" t="s">
        <v>817</v>
      </c>
      <c r="C597" s="99">
        <v>43555</v>
      </c>
      <c r="D597" s="99"/>
      <c r="E597" s="99"/>
      <c r="F597" s="99"/>
      <c r="G597" s="99"/>
    </row>
    <row r="598" spans="1:9" s="30" customFormat="1" x14ac:dyDescent="0.25">
      <c r="A598" s="13">
        <f t="shared" si="59"/>
        <v>590</v>
      </c>
      <c r="B598" s="89" t="s">
        <v>815</v>
      </c>
      <c r="C598" s="98" t="s">
        <v>820</v>
      </c>
      <c r="D598" s="98"/>
      <c r="E598" s="98"/>
      <c r="F598" s="98"/>
      <c r="G598" s="98"/>
    </row>
    <row r="599" spans="1:9" ht="36" customHeight="1" x14ac:dyDescent="0.25">
      <c r="A599" s="13">
        <f t="shared" si="59"/>
        <v>591</v>
      </c>
      <c r="B599" s="90" t="s">
        <v>821</v>
      </c>
      <c r="C599" s="100" t="s">
        <v>822</v>
      </c>
      <c r="D599" s="100"/>
      <c r="E599" s="100"/>
      <c r="F599" s="100"/>
      <c r="G599" s="100"/>
      <c r="H599" s="100"/>
      <c r="I599" s="100"/>
    </row>
    <row r="600" spans="1:9" x14ac:dyDescent="0.25">
      <c r="A600" s="13">
        <f t="shared" si="59"/>
        <v>592</v>
      </c>
      <c r="B600" s="89" t="s">
        <v>873</v>
      </c>
      <c r="C600" s="102" t="s">
        <v>874</v>
      </c>
      <c r="D600" s="102"/>
      <c r="E600" s="102"/>
      <c r="F600" s="102"/>
      <c r="G600" s="102"/>
      <c r="H600" s="102"/>
      <c r="I600" s="102"/>
    </row>
    <row r="601" spans="1:9" x14ac:dyDescent="0.25">
      <c r="A601" s="13">
        <f t="shared" si="59"/>
        <v>593</v>
      </c>
      <c r="B601" s="89" t="s">
        <v>872</v>
      </c>
      <c r="C601" s="98" t="s">
        <v>875</v>
      </c>
      <c r="D601" s="98"/>
      <c r="E601" s="98"/>
      <c r="F601" s="98"/>
      <c r="G601" s="98"/>
    </row>
  </sheetData>
  <autoFilter ref="A8:I601"/>
  <sortState ref="A4:R153">
    <sortCondition descending="1" ref="H153"/>
  </sortState>
  <mergeCells count="11">
    <mergeCell ref="C599:I599"/>
    <mergeCell ref="C600:I600"/>
    <mergeCell ref="C601:G601"/>
    <mergeCell ref="A2:I2"/>
    <mergeCell ref="A3:I3"/>
    <mergeCell ref="A4:I4"/>
    <mergeCell ref="A5:I5"/>
    <mergeCell ref="C596:G596"/>
    <mergeCell ref="C595:G595"/>
    <mergeCell ref="C597:G597"/>
    <mergeCell ref="C598:G598"/>
  </mergeCells>
  <pageMargins left="0.7" right="0.7" top="0.75" bottom="0.75" header="0.3" footer="0.3"/>
  <pageSetup scale="52" fitToHeight="1000" orientation="portrait" horizontalDpi="1200" verticalDpi="1200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��< ? x m l   v e r s i o n = " 1 . 0 "   e n c o d i n g = " u t f - 1 6 " ? > < D a t a M a s h u p   s q m i d = " a a 4 6 3 0 3 f - 4 7 0 6 - 4 e 2 1 - 9 0 5 7 - c 2 3 e b d 1 e 9 a 5 1 "   x m l n s = " h t t p : / / s c h e m a s . m i c r o s o f t . c o m / D a t a M a s h u p " > A A A A A B Y D A A B Q S w M E F A A C A A g A 6 V r q U N H d V o y m A A A A + A A A A B I A H A B D b 2 5 m a W c v U G F j a 2 F n Z S 5 4 b W w g o h g A K K A U A A A A A A A A A A A A A A A A A A A A A A A A A A A A h Y + 9 D o I w G E V f h X S n f y p R 8 l E G V 0 l M i M a 1 g Q q N U A w t 1 n d z 8 J F 8 B U k U d X O 8 J 2 c 4 9 3 G 7 Q 3 p t m + C i e q s 7 k y C G K Q q U K b p S m y p B g z u G S 5 Q K 2 M r i J C s V j L K x 8 d W W C a q d O 8 e E e O + x n + G u r w i n l J F D t s m L W r U S f W T 9 X w 6 1 s U 6 a Q i E B + 1 e M 4 D h i e M F W H M 8 j B m T C k G n z V f h Y j C m Q H w j r o X F D r 4 Q y 4 S 4 H M k 0 g 7 x f i C V B L A w Q U A A I A C A D p W u p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6 V r q U C i K R 7 g O A A A A E Q A A A B M A H A B G b 3 J t d W x h c y 9 T Z W N 0 a W 9 u M S 5 t I K I Y A C i g F A A A A A A A A A A A A A A A A A A A A A A A A A A A A C t O T S 7 J z M 9 T C I b Q h t Y A U E s B A i 0 A F A A C A A g A 6 V r q U N H d V o y m A A A A + A A A A B I A A A A A A A A A A A A A A A A A A A A A A E N v b m Z p Z y 9 Q Y W N r Y W d l L n h t b F B L A Q I t A B Q A A g A I A O l a 6 l A P y u m r p A A A A O k A A A A T A A A A A A A A A A A A A A A A A P I A A A B b Q 2 9 u d G V u d F 9 U e X B l c 1 0 u e G 1 s U E s B A i 0 A F A A C A A g A 6 V r q U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K L m 4 + 7 z I / N N p b 6 v r y o q F E o A A A A A A g A A A A A A A 2 Y A A M A A A A A Q A A A A 8 J v C 8 K Y a 3 s + C M 9 e k X d C B Z Q A A A A A E g A A A o A A A A B A A A A B F D 2 7 r p o b P X F 1 d j T x O 6 i y j U A A A A P d T Z P K H / b C M 3 A S a j E I j M o d u Z Q Q l D f N F 5 t i W M 2 v I x r e Z L D / n h Q h / + s F s i 1 E h x 2 o 4 j s Y G X C u 7 L / e D 2 W L h m 2 V c T m U 9 V a u + h B a K 3 Z g j m d P O F 0 d C F A A A A G D c H j H 9 a p X d C B Z u x x 6 t h Y 8 4 5 D / o < / D a t a M a s h u p > 
</file>

<file path=customXml/itemProps1.xml><?xml version="1.0" encoding="utf-8"?>
<ds:datastoreItem xmlns:ds="http://schemas.openxmlformats.org/officeDocument/2006/customXml" ds:itemID="{0AA179F1-B127-4CF5-B680-5CC47DF13371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7A414CE6-5B2A-473C-AF2F-9BA6B2D36652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6620201E-ECA5-45DE-B67D-AC027F38A07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Test Year</vt:lpstr>
      <vt:lpstr>12 Mos. Preceding Test Year</vt:lpstr>
      <vt:lpstr>'12 Mos. Preceding Test Year'!Print_Area</vt:lpstr>
      <vt:lpstr>'Test Year'!Print_Area</vt:lpstr>
      <vt:lpstr>'12 Mos. Preceding Test Year'!Print_Titles</vt:lpstr>
      <vt:lpstr>'Test Year'!Print_Titles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Lerah M Scott</dc:creator>
  <cp:lastModifiedBy>s290792</cp:lastModifiedBy>
  <dcterms:created xsi:type="dcterms:W3CDTF">2020-07-21T18:10:52Z</dcterms:created>
  <dcterms:modified xsi:type="dcterms:W3CDTF">2020-07-21T18:10:52Z</dcterms:modified>
</cp:coreProperties>
</file>