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nternal\01_Regulatory Services\02_Cases\2020 Cases\01 2020-00174 Base Rate Case\07_Discovery\Staff\Set 02\DR Response Packet for filing\Public Attachments\"/>
    </mc:Choice>
  </mc:AlternateContent>
  <bookViews>
    <workbookView xWindow="0" yWindow="0" windowWidth="28800" windowHeight="14100"/>
  </bookViews>
  <sheets>
    <sheet name="Schedule C1" sheetId="1" r:id="rId1"/>
    <sheet name="Schedule C2" sheetId="2" r:id="rId2"/>
  </sheets>
  <externalReferences>
    <externalReference r:id="rId3"/>
  </externalReferences>
  <definedNames>
    <definedName name="_xlnm._FilterDatabase" localSheetId="0" hidden="1">'Schedule C1'!$A$8:$AE$8</definedName>
    <definedName name="_xlnm.Print_Area" localSheetId="0">'Schedule C1'!$A$1:$AD$1188</definedName>
    <definedName name="_xlnm.Print_Titles" localSheetId="0">'Schedule C1'!$A:$D,'Schedule C1'!$1:$8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78" i="1" l="1"/>
  <c r="T1178" i="1" s="1"/>
  <c r="U1178" i="1"/>
  <c r="V1178" i="1" s="1"/>
  <c r="W1178" i="1"/>
  <c r="X1178" i="1" s="1"/>
  <c r="Y1178" i="1"/>
  <c r="Z1178" i="1" s="1"/>
  <c r="AA1178" i="1"/>
  <c r="AB1178" i="1" s="1"/>
  <c r="S1179" i="1"/>
  <c r="T1179" i="1" s="1"/>
  <c r="U1179" i="1"/>
  <c r="V1179" i="1" s="1"/>
  <c r="W1179" i="1"/>
  <c r="X1179" i="1" s="1"/>
  <c r="Y1179" i="1"/>
  <c r="Z1179" i="1" s="1"/>
  <c r="AA1179" i="1"/>
  <c r="AB1179" i="1" s="1"/>
  <c r="AA1177" i="1"/>
  <c r="AB1177" i="1" s="1"/>
  <c r="Y1177" i="1"/>
  <c r="Z1177" i="1" s="1"/>
  <c r="W1177" i="1"/>
  <c r="X1177" i="1" s="1"/>
  <c r="U1177" i="1"/>
  <c r="V1177" i="1" s="1"/>
  <c r="S1177" i="1"/>
  <c r="T1177" i="1" s="1"/>
  <c r="S802" i="1"/>
  <c r="T802" i="1" s="1"/>
  <c r="U802" i="1"/>
  <c r="V802" i="1" s="1"/>
  <c r="W802" i="1"/>
  <c r="X802" i="1" s="1"/>
  <c r="Y802" i="1"/>
  <c r="Z802" i="1" s="1"/>
  <c r="AA802" i="1"/>
  <c r="AB802" i="1" s="1"/>
  <c r="S803" i="1"/>
  <c r="T803" i="1" s="1"/>
  <c r="U803" i="1"/>
  <c r="V803" i="1" s="1"/>
  <c r="W803" i="1"/>
  <c r="X803" i="1" s="1"/>
  <c r="Y803" i="1"/>
  <c r="Z803" i="1"/>
  <c r="AA803" i="1"/>
  <c r="AB803" i="1" s="1"/>
  <c r="S804" i="1"/>
  <c r="T804" i="1" s="1"/>
  <c r="U804" i="1"/>
  <c r="V804" i="1" s="1"/>
  <c r="W804" i="1"/>
  <c r="X804" i="1"/>
  <c r="Y804" i="1"/>
  <c r="Z804" i="1" s="1"/>
  <c r="AA804" i="1"/>
  <c r="AB804" i="1" s="1"/>
  <c r="S805" i="1"/>
  <c r="T805" i="1" s="1"/>
  <c r="U805" i="1"/>
  <c r="V805" i="1" s="1"/>
  <c r="W805" i="1"/>
  <c r="X805" i="1" s="1"/>
  <c r="Y805" i="1"/>
  <c r="Z805" i="1" s="1"/>
  <c r="AA805" i="1"/>
  <c r="AB805" i="1" s="1"/>
  <c r="S806" i="1"/>
  <c r="T806" i="1" s="1"/>
  <c r="U806" i="1"/>
  <c r="V806" i="1" s="1"/>
  <c r="W806" i="1"/>
  <c r="X806" i="1" s="1"/>
  <c r="Y806" i="1"/>
  <c r="Z806" i="1" s="1"/>
  <c r="AA806" i="1"/>
  <c r="AB806" i="1" s="1"/>
  <c r="S807" i="1"/>
  <c r="T807" i="1" s="1"/>
  <c r="U807" i="1"/>
  <c r="V807" i="1" s="1"/>
  <c r="W807" i="1"/>
  <c r="X807" i="1" s="1"/>
  <c r="Y807" i="1"/>
  <c r="Z807" i="1" s="1"/>
  <c r="AA807" i="1"/>
  <c r="AB807" i="1" s="1"/>
  <c r="S808" i="1"/>
  <c r="T808" i="1" s="1"/>
  <c r="U808" i="1"/>
  <c r="V808" i="1" s="1"/>
  <c r="W808" i="1"/>
  <c r="X808" i="1"/>
  <c r="Y808" i="1"/>
  <c r="Z808" i="1" s="1"/>
  <c r="AA808" i="1"/>
  <c r="AB808" i="1" s="1"/>
  <c r="S809" i="1"/>
  <c r="T809" i="1" s="1"/>
  <c r="U809" i="1"/>
  <c r="V809" i="1" s="1"/>
  <c r="W809" i="1"/>
  <c r="X809" i="1" s="1"/>
  <c r="Y809" i="1"/>
  <c r="Z809" i="1" s="1"/>
  <c r="AA809" i="1"/>
  <c r="AB809" i="1" s="1"/>
  <c r="S810" i="1"/>
  <c r="T810" i="1"/>
  <c r="U810" i="1"/>
  <c r="V810" i="1" s="1"/>
  <c r="W810" i="1"/>
  <c r="X810" i="1" s="1"/>
  <c r="Y810" i="1"/>
  <c r="Z810" i="1" s="1"/>
  <c r="AA810" i="1"/>
  <c r="AB810" i="1" s="1"/>
  <c r="S811" i="1"/>
  <c r="T811" i="1" s="1"/>
  <c r="U811" i="1"/>
  <c r="V811" i="1" s="1"/>
  <c r="W811" i="1"/>
  <c r="X811" i="1" s="1"/>
  <c r="Y811" i="1"/>
  <c r="Z811" i="1" s="1"/>
  <c r="AA811" i="1"/>
  <c r="AB811" i="1" s="1"/>
  <c r="S812" i="1"/>
  <c r="T812" i="1" s="1"/>
  <c r="U812" i="1"/>
  <c r="V812" i="1" s="1"/>
  <c r="W812" i="1"/>
  <c r="X812" i="1" s="1"/>
  <c r="Y812" i="1"/>
  <c r="Z812" i="1" s="1"/>
  <c r="AA812" i="1"/>
  <c r="AB812" i="1" s="1"/>
  <c r="S813" i="1"/>
  <c r="T813" i="1" s="1"/>
  <c r="U813" i="1"/>
  <c r="V813" i="1" s="1"/>
  <c r="W813" i="1"/>
  <c r="X813" i="1" s="1"/>
  <c r="Y813" i="1"/>
  <c r="Z813" i="1"/>
  <c r="AA813" i="1"/>
  <c r="AB813" i="1" s="1"/>
  <c r="S814" i="1"/>
  <c r="T814" i="1"/>
  <c r="U814" i="1"/>
  <c r="V814" i="1" s="1"/>
  <c r="W814" i="1"/>
  <c r="X814" i="1" s="1"/>
  <c r="Y814" i="1"/>
  <c r="Z814" i="1" s="1"/>
  <c r="AA814" i="1"/>
  <c r="AB814" i="1" s="1"/>
  <c r="S815" i="1"/>
  <c r="T815" i="1" s="1"/>
  <c r="U815" i="1"/>
  <c r="V815" i="1" s="1"/>
  <c r="W815" i="1"/>
  <c r="X815" i="1" s="1"/>
  <c r="Y815" i="1"/>
  <c r="Z815" i="1" s="1"/>
  <c r="AA815" i="1"/>
  <c r="AB815" i="1" s="1"/>
  <c r="S816" i="1"/>
  <c r="T816" i="1" s="1"/>
  <c r="U816" i="1"/>
  <c r="V816" i="1" s="1"/>
  <c r="W816" i="1"/>
  <c r="X816" i="1" s="1"/>
  <c r="Y816" i="1"/>
  <c r="Z816" i="1" s="1"/>
  <c r="AA816" i="1"/>
  <c r="AB816" i="1"/>
  <c r="S817" i="1"/>
  <c r="T817" i="1" s="1"/>
  <c r="U817" i="1"/>
  <c r="V817" i="1" s="1"/>
  <c r="W817" i="1"/>
  <c r="X817" i="1" s="1"/>
  <c r="Y817" i="1"/>
  <c r="Z817" i="1" s="1"/>
  <c r="AA817" i="1"/>
  <c r="AB817" i="1" s="1"/>
  <c r="S818" i="1"/>
  <c r="T818" i="1"/>
  <c r="U818" i="1"/>
  <c r="V818" i="1" s="1"/>
  <c r="W818" i="1"/>
  <c r="X818" i="1" s="1"/>
  <c r="Y818" i="1"/>
  <c r="Z818" i="1" s="1"/>
  <c r="AA818" i="1"/>
  <c r="AB818" i="1" s="1"/>
  <c r="S819" i="1"/>
  <c r="T819" i="1" s="1"/>
  <c r="U819" i="1"/>
  <c r="V819" i="1" s="1"/>
  <c r="W819" i="1"/>
  <c r="X819" i="1" s="1"/>
  <c r="Y819" i="1"/>
  <c r="Z819" i="1" s="1"/>
  <c r="AA819" i="1"/>
  <c r="AB819" i="1"/>
  <c r="S820" i="1"/>
  <c r="T820" i="1" s="1"/>
  <c r="U820" i="1"/>
  <c r="V820" i="1" s="1"/>
  <c r="W820" i="1"/>
  <c r="X820" i="1" s="1"/>
  <c r="Y820" i="1"/>
  <c r="Z820" i="1" s="1"/>
  <c r="AA820" i="1"/>
  <c r="AB820" i="1" s="1"/>
  <c r="S821" i="1"/>
  <c r="T821" i="1" s="1"/>
  <c r="U821" i="1"/>
  <c r="V821" i="1" s="1"/>
  <c r="W821" i="1"/>
  <c r="X821" i="1"/>
  <c r="Y821" i="1"/>
  <c r="Z821" i="1" s="1"/>
  <c r="AA821" i="1"/>
  <c r="AB821" i="1" s="1"/>
  <c r="S822" i="1"/>
  <c r="T822" i="1" s="1"/>
  <c r="U822" i="1"/>
  <c r="V822" i="1" s="1"/>
  <c r="W822" i="1"/>
  <c r="X822" i="1" s="1"/>
  <c r="Y822" i="1"/>
  <c r="Z822" i="1" s="1"/>
  <c r="AA822" i="1"/>
  <c r="AB822" i="1"/>
  <c r="S823" i="1"/>
  <c r="T823" i="1" s="1"/>
  <c r="U823" i="1"/>
  <c r="V823" i="1" s="1"/>
  <c r="W823" i="1"/>
  <c r="X823" i="1" s="1"/>
  <c r="Y823" i="1"/>
  <c r="Z823" i="1" s="1"/>
  <c r="AA823" i="1"/>
  <c r="AB823" i="1" s="1"/>
  <c r="S824" i="1"/>
  <c r="T824" i="1" s="1"/>
  <c r="U824" i="1"/>
  <c r="V824" i="1" s="1"/>
  <c r="W824" i="1"/>
  <c r="X824" i="1" s="1"/>
  <c r="Y824" i="1"/>
  <c r="Z824" i="1" s="1"/>
  <c r="AA824" i="1"/>
  <c r="AB824" i="1"/>
  <c r="S825" i="1"/>
  <c r="T825" i="1"/>
  <c r="U825" i="1"/>
  <c r="V825" i="1" s="1"/>
  <c r="W825" i="1"/>
  <c r="X825" i="1" s="1"/>
  <c r="Y825" i="1"/>
  <c r="Z825" i="1" s="1"/>
  <c r="AA825" i="1"/>
  <c r="AB825" i="1" s="1"/>
  <c r="S826" i="1"/>
  <c r="T826" i="1" s="1"/>
  <c r="U826" i="1"/>
  <c r="V826" i="1" s="1"/>
  <c r="W826" i="1"/>
  <c r="X826" i="1" s="1"/>
  <c r="Y826" i="1"/>
  <c r="Z826" i="1" s="1"/>
  <c r="AA826" i="1"/>
  <c r="AB826" i="1" s="1"/>
  <c r="S827" i="1"/>
  <c r="T827" i="1" s="1"/>
  <c r="U827" i="1"/>
  <c r="V827" i="1" s="1"/>
  <c r="W827" i="1"/>
  <c r="X827" i="1" s="1"/>
  <c r="Y827" i="1"/>
  <c r="Z827" i="1" s="1"/>
  <c r="AA827" i="1"/>
  <c r="AB827" i="1" s="1"/>
  <c r="S828" i="1"/>
  <c r="T828" i="1" s="1"/>
  <c r="U828" i="1"/>
  <c r="V828" i="1" s="1"/>
  <c r="W828" i="1"/>
  <c r="X828" i="1" s="1"/>
  <c r="Y828" i="1"/>
  <c r="Z828" i="1" s="1"/>
  <c r="AA828" i="1"/>
  <c r="AB828" i="1" s="1"/>
  <c r="S829" i="1"/>
  <c r="T829" i="1" s="1"/>
  <c r="U829" i="1"/>
  <c r="V829" i="1" s="1"/>
  <c r="W829" i="1"/>
  <c r="X829" i="1" s="1"/>
  <c r="Y829" i="1"/>
  <c r="Z829" i="1" s="1"/>
  <c r="AA829" i="1"/>
  <c r="AB829" i="1" s="1"/>
  <c r="S830" i="1"/>
  <c r="T830" i="1" s="1"/>
  <c r="U830" i="1"/>
  <c r="V830" i="1" s="1"/>
  <c r="W830" i="1"/>
  <c r="X830" i="1" s="1"/>
  <c r="Y830" i="1"/>
  <c r="Z830" i="1" s="1"/>
  <c r="AA830" i="1"/>
  <c r="AB830" i="1" s="1"/>
  <c r="S831" i="1"/>
  <c r="T831" i="1" s="1"/>
  <c r="U831" i="1"/>
  <c r="V831" i="1" s="1"/>
  <c r="W831" i="1"/>
  <c r="X831" i="1" s="1"/>
  <c r="Y831" i="1"/>
  <c r="Z831" i="1" s="1"/>
  <c r="AA831" i="1"/>
  <c r="AB831" i="1" s="1"/>
  <c r="S832" i="1"/>
  <c r="T832" i="1" s="1"/>
  <c r="U832" i="1"/>
  <c r="V832" i="1" s="1"/>
  <c r="W832" i="1"/>
  <c r="X832" i="1" s="1"/>
  <c r="Y832" i="1"/>
  <c r="Z832" i="1" s="1"/>
  <c r="AA832" i="1"/>
  <c r="AB832" i="1" s="1"/>
  <c r="S833" i="1"/>
  <c r="T833" i="1" s="1"/>
  <c r="U833" i="1"/>
  <c r="V833" i="1" s="1"/>
  <c r="W833" i="1"/>
  <c r="X833" i="1" s="1"/>
  <c r="Y833" i="1"/>
  <c r="Z833" i="1" s="1"/>
  <c r="AA833" i="1"/>
  <c r="AB833" i="1" s="1"/>
  <c r="S834" i="1"/>
  <c r="T834" i="1" s="1"/>
  <c r="U834" i="1"/>
  <c r="V834" i="1" s="1"/>
  <c r="W834" i="1"/>
  <c r="X834" i="1" s="1"/>
  <c r="Y834" i="1"/>
  <c r="Z834" i="1" s="1"/>
  <c r="AA834" i="1"/>
  <c r="AB834" i="1"/>
  <c r="S835" i="1"/>
  <c r="T835" i="1" s="1"/>
  <c r="U835" i="1"/>
  <c r="V835" i="1" s="1"/>
  <c r="W835" i="1"/>
  <c r="X835" i="1" s="1"/>
  <c r="Y835" i="1"/>
  <c r="Z835" i="1" s="1"/>
  <c r="AA835" i="1"/>
  <c r="AB835" i="1" s="1"/>
  <c r="S836" i="1"/>
  <c r="T836" i="1" s="1"/>
  <c r="U836" i="1"/>
  <c r="V836" i="1" s="1"/>
  <c r="W836" i="1"/>
  <c r="X836" i="1" s="1"/>
  <c r="Y836" i="1"/>
  <c r="Z836" i="1" s="1"/>
  <c r="AA836" i="1"/>
  <c r="AB836" i="1" s="1"/>
  <c r="S837" i="1"/>
  <c r="T837" i="1"/>
  <c r="U837" i="1"/>
  <c r="V837" i="1" s="1"/>
  <c r="W837" i="1"/>
  <c r="X837" i="1" s="1"/>
  <c r="Y837" i="1"/>
  <c r="Z837" i="1" s="1"/>
  <c r="AA837" i="1"/>
  <c r="AB837" i="1" s="1"/>
  <c r="S838" i="1"/>
  <c r="T838" i="1" s="1"/>
  <c r="U838" i="1"/>
  <c r="V838" i="1" s="1"/>
  <c r="W838" i="1"/>
  <c r="X838" i="1" s="1"/>
  <c r="Y838" i="1"/>
  <c r="Z838" i="1" s="1"/>
  <c r="AA838" i="1"/>
  <c r="AB838" i="1" s="1"/>
  <c r="S839" i="1"/>
  <c r="T839" i="1" s="1"/>
  <c r="U839" i="1"/>
  <c r="V839" i="1" s="1"/>
  <c r="W839" i="1"/>
  <c r="X839" i="1" s="1"/>
  <c r="Y839" i="1"/>
  <c r="Z839" i="1" s="1"/>
  <c r="AA839" i="1"/>
  <c r="AB839" i="1" s="1"/>
  <c r="S840" i="1"/>
  <c r="T840" i="1" s="1"/>
  <c r="U840" i="1"/>
  <c r="V840" i="1" s="1"/>
  <c r="W840" i="1"/>
  <c r="X840" i="1"/>
  <c r="Y840" i="1"/>
  <c r="Z840" i="1" s="1"/>
  <c r="AA840" i="1"/>
  <c r="AB840" i="1" s="1"/>
  <c r="S841" i="1"/>
  <c r="T841" i="1" s="1"/>
  <c r="U841" i="1"/>
  <c r="V841" i="1" s="1"/>
  <c r="W841" i="1"/>
  <c r="X841" i="1" s="1"/>
  <c r="Y841" i="1"/>
  <c r="Z841" i="1" s="1"/>
  <c r="AA841" i="1"/>
  <c r="AB841" i="1" s="1"/>
  <c r="S842" i="1"/>
  <c r="T842" i="1" s="1"/>
  <c r="U842" i="1"/>
  <c r="V842" i="1" s="1"/>
  <c r="W842" i="1"/>
  <c r="X842" i="1" s="1"/>
  <c r="Y842" i="1"/>
  <c r="Z842" i="1" s="1"/>
  <c r="AA842" i="1"/>
  <c r="AB842" i="1" s="1"/>
  <c r="S843" i="1"/>
  <c r="T843" i="1" s="1"/>
  <c r="U843" i="1"/>
  <c r="V843" i="1" s="1"/>
  <c r="W843" i="1"/>
  <c r="X843" i="1" s="1"/>
  <c r="Y843" i="1"/>
  <c r="Z843" i="1" s="1"/>
  <c r="AA843" i="1"/>
  <c r="AB843" i="1" s="1"/>
  <c r="S844" i="1"/>
  <c r="T844" i="1" s="1"/>
  <c r="U844" i="1"/>
  <c r="V844" i="1" s="1"/>
  <c r="W844" i="1"/>
  <c r="X844" i="1" s="1"/>
  <c r="Y844" i="1"/>
  <c r="Z844" i="1" s="1"/>
  <c r="AA844" i="1"/>
  <c r="AB844" i="1" s="1"/>
  <c r="S845" i="1"/>
  <c r="T845" i="1" s="1"/>
  <c r="U845" i="1"/>
  <c r="V845" i="1" s="1"/>
  <c r="W845" i="1"/>
  <c r="X845" i="1" s="1"/>
  <c r="Y845" i="1"/>
  <c r="Z845" i="1" s="1"/>
  <c r="AA845" i="1"/>
  <c r="AB845" i="1" s="1"/>
  <c r="S846" i="1"/>
  <c r="T846" i="1" s="1"/>
  <c r="U846" i="1"/>
  <c r="V846" i="1" s="1"/>
  <c r="W846" i="1"/>
  <c r="X846" i="1" s="1"/>
  <c r="Y846" i="1"/>
  <c r="Z846" i="1" s="1"/>
  <c r="AA846" i="1"/>
  <c r="AB846" i="1" s="1"/>
  <c r="S847" i="1"/>
  <c r="T847" i="1" s="1"/>
  <c r="U847" i="1"/>
  <c r="V847" i="1" s="1"/>
  <c r="W847" i="1"/>
  <c r="X847" i="1" s="1"/>
  <c r="Y847" i="1"/>
  <c r="Z847" i="1" s="1"/>
  <c r="AA847" i="1"/>
  <c r="AB847" i="1" s="1"/>
  <c r="S848" i="1"/>
  <c r="T848" i="1" s="1"/>
  <c r="U848" i="1"/>
  <c r="V848" i="1"/>
  <c r="W848" i="1"/>
  <c r="X848" i="1" s="1"/>
  <c r="Y848" i="1"/>
  <c r="Z848" i="1" s="1"/>
  <c r="AA848" i="1"/>
  <c r="AB848" i="1" s="1"/>
  <c r="S849" i="1"/>
  <c r="T849" i="1" s="1"/>
  <c r="U849" i="1"/>
  <c r="V849" i="1" s="1"/>
  <c r="W849" i="1"/>
  <c r="X849" i="1"/>
  <c r="Y849" i="1"/>
  <c r="Z849" i="1" s="1"/>
  <c r="AA849" i="1"/>
  <c r="AB849" i="1" s="1"/>
  <c r="S850" i="1"/>
  <c r="T850" i="1" s="1"/>
  <c r="U850" i="1"/>
  <c r="V850" i="1" s="1"/>
  <c r="W850" i="1"/>
  <c r="X850" i="1" s="1"/>
  <c r="Y850" i="1"/>
  <c r="Z850" i="1" s="1"/>
  <c r="AA850" i="1"/>
  <c r="AB850" i="1" s="1"/>
  <c r="S851" i="1"/>
  <c r="T851" i="1" s="1"/>
  <c r="U851" i="1"/>
  <c r="V851" i="1" s="1"/>
  <c r="W851" i="1"/>
  <c r="X851" i="1" s="1"/>
  <c r="Y851" i="1"/>
  <c r="Z851" i="1" s="1"/>
  <c r="AA851" i="1"/>
  <c r="AB851" i="1" s="1"/>
  <c r="S852" i="1"/>
  <c r="T852" i="1"/>
  <c r="U852" i="1"/>
  <c r="V852" i="1" s="1"/>
  <c r="W852" i="1"/>
  <c r="X852" i="1" s="1"/>
  <c r="Y852" i="1"/>
  <c r="Z852" i="1" s="1"/>
  <c r="AA852" i="1"/>
  <c r="AB852" i="1"/>
  <c r="S853" i="1"/>
  <c r="T853" i="1" s="1"/>
  <c r="U853" i="1"/>
  <c r="V853" i="1" s="1"/>
  <c r="W853" i="1"/>
  <c r="X853" i="1" s="1"/>
  <c r="Y853" i="1"/>
  <c r="Z853" i="1" s="1"/>
  <c r="AA853" i="1"/>
  <c r="AB853" i="1" s="1"/>
  <c r="S854" i="1"/>
  <c r="T854" i="1" s="1"/>
  <c r="U854" i="1"/>
  <c r="V854" i="1" s="1"/>
  <c r="W854" i="1"/>
  <c r="X854" i="1" s="1"/>
  <c r="Y854" i="1"/>
  <c r="Z854" i="1" s="1"/>
  <c r="AA854" i="1"/>
  <c r="AB854" i="1" s="1"/>
  <c r="S855" i="1"/>
  <c r="T855" i="1" s="1"/>
  <c r="U855" i="1"/>
  <c r="V855" i="1" s="1"/>
  <c r="W855" i="1"/>
  <c r="X855" i="1" s="1"/>
  <c r="Y855" i="1"/>
  <c r="Z855" i="1" s="1"/>
  <c r="AA855" i="1"/>
  <c r="AB855" i="1" s="1"/>
  <c r="S856" i="1"/>
  <c r="T856" i="1" s="1"/>
  <c r="U856" i="1"/>
  <c r="V856" i="1" s="1"/>
  <c r="W856" i="1"/>
  <c r="X856" i="1" s="1"/>
  <c r="Y856" i="1"/>
  <c r="Z856" i="1" s="1"/>
  <c r="AA856" i="1"/>
  <c r="AB856" i="1" s="1"/>
  <c r="S857" i="1"/>
  <c r="T857" i="1" s="1"/>
  <c r="U857" i="1"/>
  <c r="V857" i="1" s="1"/>
  <c r="W857" i="1"/>
  <c r="X857" i="1" s="1"/>
  <c r="Y857" i="1"/>
  <c r="Z857" i="1" s="1"/>
  <c r="AA857" i="1"/>
  <c r="AB857" i="1" s="1"/>
  <c r="S858" i="1"/>
  <c r="T858" i="1" s="1"/>
  <c r="U858" i="1"/>
  <c r="V858" i="1" s="1"/>
  <c r="W858" i="1"/>
  <c r="X858" i="1" s="1"/>
  <c r="Y858" i="1"/>
  <c r="Z858" i="1" s="1"/>
  <c r="AA858" i="1"/>
  <c r="AB858" i="1" s="1"/>
  <c r="S859" i="1"/>
  <c r="T859" i="1" s="1"/>
  <c r="U859" i="1"/>
  <c r="V859" i="1" s="1"/>
  <c r="W859" i="1"/>
  <c r="X859" i="1" s="1"/>
  <c r="Y859" i="1"/>
  <c r="Z859" i="1" s="1"/>
  <c r="AA859" i="1"/>
  <c r="AB859" i="1" s="1"/>
  <c r="S860" i="1"/>
  <c r="T860" i="1" s="1"/>
  <c r="U860" i="1"/>
  <c r="V860" i="1" s="1"/>
  <c r="W860" i="1"/>
  <c r="X860" i="1" s="1"/>
  <c r="Y860" i="1"/>
  <c r="Z860" i="1" s="1"/>
  <c r="AA860" i="1"/>
  <c r="AB860" i="1" s="1"/>
  <c r="S861" i="1"/>
  <c r="T861" i="1" s="1"/>
  <c r="U861" i="1"/>
  <c r="V861" i="1" s="1"/>
  <c r="W861" i="1"/>
  <c r="X861" i="1" s="1"/>
  <c r="Y861" i="1"/>
  <c r="Z861" i="1" s="1"/>
  <c r="AA861" i="1"/>
  <c r="AB861" i="1" s="1"/>
  <c r="S862" i="1"/>
  <c r="T862" i="1" s="1"/>
  <c r="U862" i="1"/>
  <c r="V862" i="1" s="1"/>
  <c r="W862" i="1"/>
  <c r="X862" i="1" s="1"/>
  <c r="Y862" i="1"/>
  <c r="Z862" i="1" s="1"/>
  <c r="AA862" i="1"/>
  <c r="AB862" i="1" s="1"/>
  <c r="S863" i="1"/>
  <c r="T863" i="1" s="1"/>
  <c r="U863" i="1"/>
  <c r="V863" i="1" s="1"/>
  <c r="W863" i="1"/>
  <c r="X863" i="1" s="1"/>
  <c r="Y863" i="1"/>
  <c r="Z863" i="1" s="1"/>
  <c r="AA863" i="1"/>
  <c r="AB863" i="1" s="1"/>
  <c r="S864" i="1"/>
  <c r="T864" i="1" s="1"/>
  <c r="U864" i="1"/>
  <c r="V864" i="1" s="1"/>
  <c r="W864" i="1"/>
  <c r="X864" i="1" s="1"/>
  <c r="Y864" i="1"/>
  <c r="Z864" i="1" s="1"/>
  <c r="AA864" i="1"/>
  <c r="AB864" i="1" s="1"/>
  <c r="S865" i="1"/>
  <c r="T865" i="1" s="1"/>
  <c r="U865" i="1"/>
  <c r="V865" i="1" s="1"/>
  <c r="W865" i="1"/>
  <c r="X865" i="1" s="1"/>
  <c r="Y865" i="1"/>
  <c r="Z865" i="1" s="1"/>
  <c r="AA865" i="1"/>
  <c r="AB865" i="1" s="1"/>
  <c r="S866" i="1"/>
  <c r="T866" i="1" s="1"/>
  <c r="U866" i="1"/>
  <c r="V866" i="1" s="1"/>
  <c r="W866" i="1"/>
  <c r="X866" i="1" s="1"/>
  <c r="Y866" i="1"/>
  <c r="Z866" i="1" s="1"/>
  <c r="AA866" i="1"/>
  <c r="AB866" i="1" s="1"/>
  <c r="S867" i="1"/>
  <c r="T867" i="1" s="1"/>
  <c r="U867" i="1"/>
  <c r="V867" i="1" s="1"/>
  <c r="W867" i="1"/>
  <c r="X867" i="1" s="1"/>
  <c r="Y867" i="1"/>
  <c r="Z867" i="1" s="1"/>
  <c r="AA867" i="1"/>
  <c r="AB867" i="1" s="1"/>
  <c r="S868" i="1"/>
  <c r="T868" i="1" s="1"/>
  <c r="U868" i="1"/>
  <c r="V868" i="1" s="1"/>
  <c r="W868" i="1"/>
  <c r="X868" i="1" s="1"/>
  <c r="Y868" i="1"/>
  <c r="Z868" i="1" s="1"/>
  <c r="AA868" i="1"/>
  <c r="AB868" i="1" s="1"/>
  <c r="S869" i="1"/>
  <c r="T869" i="1" s="1"/>
  <c r="U869" i="1"/>
  <c r="V869" i="1" s="1"/>
  <c r="W869" i="1"/>
  <c r="X869" i="1" s="1"/>
  <c r="Y869" i="1"/>
  <c r="Z869" i="1" s="1"/>
  <c r="AA869" i="1"/>
  <c r="AB869" i="1" s="1"/>
  <c r="S870" i="1"/>
  <c r="T870" i="1" s="1"/>
  <c r="U870" i="1"/>
  <c r="V870" i="1" s="1"/>
  <c r="W870" i="1"/>
  <c r="X870" i="1" s="1"/>
  <c r="Y870" i="1"/>
  <c r="Z870" i="1" s="1"/>
  <c r="AA870" i="1"/>
  <c r="AB870" i="1" s="1"/>
  <c r="S871" i="1"/>
  <c r="T871" i="1" s="1"/>
  <c r="U871" i="1"/>
  <c r="V871" i="1" s="1"/>
  <c r="W871" i="1"/>
  <c r="X871" i="1" s="1"/>
  <c r="Y871" i="1"/>
  <c r="Z871" i="1" s="1"/>
  <c r="AA871" i="1"/>
  <c r="AB871" i="1" s="1"/>
  <c r="S872" i="1"/>
  <c r="T872" i="1" s="1"/>
  <c r="U872" i="1"/>
  <c r="V872" i="1" s="1"/>
  <c r="W872" i="1"/>
  <c r="X872" i="1" s="1"/>
  <c r="Y872" i="1"/>
  <c r="Z872" i="1" s="1"/>
  <c r="AA872" i="1"/>
  <c r="AB872" i="1" s="1"/>
  <c r="S873" i="1"/>
  <c r="T873" i="1" s="1"/>
  <c r="U873" i="1"/>
  <c r="V873" i="1" s="1"/>
  <c r="W873" i="1"/>
  <c r="X873" i="1" s="1"/>
  <c r="Y873" i="1"/>
  <c r="Z873" i="1" s="1"/>
  <c r="AA873" i="1"/>
  <c r="AB873" i="1" s="1"/>
  <c r="S874" i="1"/>
  <c r="T874" i="1"/>
  <c r="U874" i="1"/>
  <c r="V874" i="1" s="1"/>
  <c r="W874" i="1"/>
  <c r="X874" i="1" s="1"/>
  <c r="Y874" i="1"/>
  <c r="Z874" i="1" s="1"/>
  <c r="AA874" i="1"/>
  <c r="AB874" i="1" s="1"/>
  <c r="S875" i="1"/>
  <c r="T875" i="1" s="1"/>
  <c r="U875" i="1"/>
  <c r="V875" i="1" s="1"/>
  <c r="W875" i="1"/>
  <c r="X875" i="1" s="1"/>
  <c r="Y875" i="1"/>
  <c r="Z875" i="1" s="1"/>
  <c r="AA875" i="1"/>
  <c r="AB875" i="1" s="1"/>
  <c r="S876" i="1"/>
  <c r="T876" i="1" s="1"/>
  <c r="U876" i="1"/>
  <c r="V876" i="1" s="1"/>
  <c r="W876" i="1"/>
  <c r="X876" i="1" s="1"/>
  <c r="Y876" i="1"/>
  <c r="Z876" i="1" s="1"/>
  <c r="AA876" i="1"/>
  <c r="AB876" i="1"/>
  <c r="S877" i="1"/>
  <c r="T877" i="1" s="1"/>
  <c r="U877" i="1"/>
  <c r="V877" i="1" s="1"/>
  <c r="W877" i="1"/>
  <c r="X877" i="1" s="1"/>
  <c r="Y877" i="1"/>
  <c r="Z877" i="1" s="1"/>
  <c r="AA877" i="1"/>
  <c r="AB877" i="1"/>
  <c r="S878" i="1"/>
  <c r="T878" i="1"/>
  <c r="U878" i="1"/>
  <c r="V878" i="1" s="1"/>
  <c r="W878" i="1"/>
  <c r="X878" i="1" s="1"/>
  <c r="Y878" i="1"/>
  <c r="Z878" i="1" s="1"/>
  <c r="AA878" i="1"/>
  <c r="AB878" i="1" s="1"/>
  <c r="S879" i="1"/>
  <c r="T879" i="1" s="1"/>
  <c r="U879" i="1"/>
  <c r="V879" i="1" s="1"/>
  <c r="W879" i="1"/>
  <c r="X879" i="1" s="1"/>
  <c r="Y879" i="1"/>
  <c r="Z879" i="1" s="1"/>
  <c r="AA879" i="1"/>
  <c r="AB879" i="1" s="1"/>
  <c r="S880" i="1"/>
  <c r="T880" i="1" s="1"/>
  <c r="U880" i="1"/>
  <c r="V880" i="1" s="1"/>
  <c r="W880" i="1"/>
  <c r="X880" i="1" s="1"/>
  <c r="Y880" i="1"/>
  <c r="Z880" i="1" s="1"/>
  <c r="AA880" i="1"/>
  <c r="AB880" i="1" s="1"/>
  <c r="S881" i="1"/>
  <c r="T881" i="1" s="1"/>
  <c r="U881" i="1"/>
  <c r="V881" i="1" s="1"/>
  <c r="W881" i="1"/>
  <c r="X881" i="1" s="1"/>
  <c r="Y881" i="1"/>
  <c r="Z881" i="1"/>
  <c r="AA881" i="1"/>
  <c r="AB881" i="1" s="1"/>
  <c r="S882" i="1"/>
  <c r="T882" i="1" s="1"/>
  <c r="U882" i="1"/>
  <c r="V882" i="1" s="1"/>
  <c r="W882" i="1"/>
  <c r="X882" i="1" s="1"/>
  <c r="Y882" i="1"/>
  <c r="Z882" i="1" s="1"/>
  <c r="AA882" i="1"/>
  <c r="AB882" i="1" s="1"/>
  <c r="S883" i="1"/>
  <c r="T883" i="1" s="1"/>
  <c r="U883" i="1"/>
  <c r="V883" i="1" s="1"/>
  <c r="W883" i="1"/>
  <c r="X883" i="1" s="1"/>
  <c r="Y883" i="1"/>
  <c r="Z883" i="1" s="1"/>
  <c r="AA883" i="1"/>
  <c r="AB883" i="1" s="1"/>
  <c r="S884" i="1"/>
  <c r="T884" i="1" s="1"/>
  <c r="U884" i="1"/>
  <c r="V884" i="1" s="1"/>
  <c r="W884" i="1"/>
  <c r="X884" i="1" s="1"/>
  <c r="Y884" i="1"/>
  <c r="Z884" i="1" s="1"/>
  <c r="AA884" i="1"/>
  <c r="AB884" i="1" s="1"/>
  <c r="S885" i="1"/>
  <c r="T885" i="1" s="1"/>
  <c r="U885" i="1"/>
  <c r="V885" i="1" s="1"/>
  <c r="W885" i="1"/>
  <c r="X885" i="1" s="1"/>
  <c r="Y885" i="1"/>
  <c r="Z885" i="1" s="1"/>
  <c r="AA885" i="1"/>
  <c r="AB885" i="1" s="1"/>
  <c r="S886" i="1"/>
  <c r="T886" i="1" s="1"/>
  <c r="U886" i="1"/>
  <c r="V886" i="1" s="1"/>
  <c r="W886" i="1"/>
  <c r="X886" i="1" s="1"/>
  <c r="Y886" i="1"/>
  <c r="Z886" i="1" s="1"/>
  <c r="AA886" i="1"/>
  <c r="AB886" i="1" s="1"/>
  <c r="S887" i="1"/>
  <c r="T887" i="1" s="1"/>
  <c r="U887" i="1"/>
  <c r="V887" i="1" s="1"/>
  <c r="W887" i="1"/>
  <c r="X887" i="1" s="1"/>
  <c r="Y887" i="1"/>
  <c r="Z887" i="1" s="1"/>
  <c r="AA887" i="1"/>
  <c r="AB887" i="1" s="1"/>
  <c r="S888" i="1"/>
  <c r="T888" i="1" s="1"/>
  <c r="U888" i="1"/>
  <c r="V888" i="1" s="1"/>
  <c r="W888" i="1"/>
  <c r="X888" i="1" s="1"/>
  <c r="Y888" i="1"/>
  <c r="Z888" i="1" s="1"/>
  <c r="AA888" i="1"/>
  <c r="AB888" i="1" s="1"/>
  <c r="S889" i="1"/>
  <c r="T889" i="1" s="1"/>
  <c r="U889" i="1"/>
  <c r="V889" i="1" s="1"/>
  <c r="W889" i="1"/>
  <c r="X889" i="1" s="1"/>
  <c r="Y889" i="1"/>
  <c r="Z889" i="1" s="1"/>
  <c r="AA889" i="1"/>
  <c r="AB889" i="1" s="1"/>
  <c r="S890" i="1"/>
  <c r="T890" i="1" s="1"/>
  <c r="U890" i="1"/>
  <c r="V890" i="1" s="1"/>
  <c r="W890" i="1"/>
  <c r="X890" i="1" s="1"/>
  <c r="Y890" i="1"/>
  <c r="Z890" i="1" s="1"/>
  <c r="AA890" i="1"/>
  <c r="AB890" i="1" s="1"/>
  <c r="S891" i="1"/>
  <c r="T891" i="1" s="1"/>
  <c r="U891" i="1"/>
  <c r="V891" i="1" s="1"/>
  <c r="W891" i="1"/>
  <c r="X891" i="1" s="1"/>
  <c r="Y891" i="1"/>
  <c r="Z891" i="1" s="1"/>
  <c r="AA891" i="1"/>
  <c r="AB891" i="1" s="1"/>
  <c r="S892" i="1"/>
  <c r="T892" i="1" s="1"/>
  <c r="U892" i="1"/>
  <c r="V892" i="1" s="1"/>
  <c r="W892" i="1"/>
  <c r="X892" i="1" s="1"/>
  <c r="Y892" i="1"/>
  <c r="Z892" i="1" s="1"/>
  <c r="AA892" i="1"/>
  <c r="AB892" i="1" s="1"/>
  <c r="S893" i="1"/>
  <c r="T893" i="1" s="1"/>
  <c r="U893" i="1"/>
  <c r="V893" i="1" s="1"/>
  <c r="W893" i="1"/>
  <c r="X893" i="1" s="1"/>
  <c r="Y893" i="1"/>
  <c r="Z893" i="1" s="1"/>
  <c r="AA893" i="1"/>
  <c r="AB893" i="1" s="1"/>
  <c r="S894" i="1"/>
  <c r="T894" i="1" s="1"/>
  <c r="U894" i="1"/>
  <c r="V894" i="1" s="1"/>
  <c r="W894" i="1"/>
  <c r="X894" i="1" s="1"/>
  <c r="Y894" i="1"/>
  <c r="Z894" i="1" s="1"/>
  <c r="AA894" i="1"/>
  <c r="AB894" i="1" s="1"/>
  <c r="S895" i="1"/>
  <c r="T895" i="1" s="1"/>
  <c r="U895" i="1"/>
  <c r="V895" i="1" s="1"/>
  <c r="W895" i="1"/>
  <c r="X895" i="1" s="1"/>
  <c r="Y895" i="1"/>
  <c r="Z895" i="1" s="1"/>
  <c r="AA895" i="1"/>
  <c r="AB895" i="1" s="1"/>
  <c r="S896" i="1"/>
  <c r="T896" i="1" s="1"/>
  <c r="U896" i="1"/>
  <c r="V896" i="1" s="1"/>
  <c r="W896" i="1"/>
  <c r="X896" i="1" s="1"/>
  <c r="Y896" i="1"/>
  <c r="Z896" i="1" s="1"/>
  <c r="AA896" i="1"/>
  <c r="AB896" i="1" s="1"/>
  <c r="S897" i="1"/>
  <c r="T897" i="1" s="1"/>
  <c r="U897" i="1"/>
  <c r="V897" i="1" s="1"/>
  <c r="W897" i="1"/>
  <c r="X897" i="1" s="1"/>
  <c r="Y897" i="1"/>
  <c r="Z897" i="1" s="1"/>
  <c r="AA897" i="1"/>
  <c r="AB897" i="1" s="1"/>
  <c r="S898" i="1"/>
  <c r="T898" i="1" s="1"/>
  <c r="U898" i="1"/>
  <c r="V898" i="1" s="1"/>
  <c r="W898" i="1"/>
  <c r="X898" i="1" s="1"/>
  <c r="Y898" i="1"/>
  <c r="Z898" i="1" s="1"/>
  <c r="AA898" i="1"/>
  <c r="AB898" i="1" s="1"/>
  <c r="S899" i="1"/>
  <c r="T899" i="1" s="1"/>
  <c r="U899" i="1"/>
  <c r="V899" i="1" s="1"/>
  <c r="W899" i="1"/>
  <c r="X899" i="1" s="1"/>
  <c r="Y899" i="1"/>
  <c r="Z899" i="1" s="1"/>
  <c r="AA899" i="1"/>
  <c r="AB899" i="1" s="1"/>
  <c r="S900" i="1"/>
  <c r="T900" i="1" s="1"/>
  <c r="U900" i="1"/>
  <c r="V900" i="1" s="1"/>
  <c r="W900" i="1"/>
  <c r="X900" i="1" s="1"/>
  <c r="Y900" i="1"/>
  <c r="Z900" i="1" s="1"/>
  <c r="AA900" i="1"/>
  <c r="AB900" i="1" s="1"/>
  <c r="S901" i="1"/>
  <c r="T901" i="1" s="1"/>
  <c r="U901" i="1"/>
  <c r="V901" i="1" s="1"/>
  <c r="W901" i="1"/>
  <c r="X901" i="1" s="1"/>
  <c r="Y901" i="1"/>
  <c r="Z901" i="1" s="1"/>
  <c r="AA901" i="1"/>
  <c r="AB901" i="1" s="1"/>
  <c r="S902" i="1"/>
  <c r="T902" i="1" s="1"/>
  <c r="U902" i="1"/>
  <c r="V902" i="1" s="1"/>
  <c r="W902" i="1"/>
  <c r="X902" i="1" s="1"/>
  <c r="Y902" i="1"/>
  <c r="Z902" i="1" s="1"/>
  <c r="AA902" i="1"/>
  <c r="AB902" i="1" s="1"/>
  <c r="S903" i="1"/>
  <c r="T903" i="1" s="1"/>
  <c r="U903" i="1"/>
  <c r="V903" i="1" s="1"/>
  <c r="W903" i="1"/>
  <c r="X903" i="1" s="1"/>
  <c r="Y903" i="1"/>
  <c r="Z903" i="1" s="1"/>
  <c r="AA903" i="1"/>
  <c r="AB903" i="1" s="1"/>
  <c r="S904" i="1"/>
  <c r="T904" i="1" s="1"/>
  <c r="U904" i="1"/>
  <c r="V904" i="1" s="1"/>
  <c r="W904" i="1"/>
  <c r="X904" i="1"/>
  <c r="Y904" i="1"/>
  <c r="Z904" i="1" s="1"/>
  <c r="AA904" i="1"/>
  <c r="AB904" i="1" s="1"/>
  <c r="S905" i="1"/>
  <c r="T905" i="1" s="1"/>
  <c r="U905" i="1"/>
  <c r="V905" i="1" s="1"/>
  <c r="W905" i="1"/>
  <c r="X905" i="1" s="1"/>
  <c r="Y905" i="1"/>
  <c r="Z905" i="1" s="1"/>
  <c r="AA905" i="1"/>
  <c r="AB905" i="1" s="1"/>
  <c r="S906" i="1"/>
  <c r="T906" i="1" s="1"/>
  <c r="U906" i="1"/>
  <c r="V906" i="1" s="1"/>
  <c r="W906" i="1"/>
  <c r="X906" i="1" s="1"/>
  <c r="Y906" i="1"/>
  <c r="Z906" i="1" s="1"/>
  <c r="AA906" i="1"/>
  <c r="AB906" i="1" s="1"/>
  <c r="S907" i="1"/>
  <c r="T907" i="1" s="1"/>
  <c r="U907" i="1"/>
  <c r="V907" i="1" s="1"/>
  <c r="W907" i="1"/>
  <c r="X907" i="1" s="1"/>
  <c r="Y907" i="1"/>
  <c r="Z907" i="1" s="1"/>
  <c r="AA907" i="1"/>
  <c r="AB907" i="1" s="1"/>
  <c r="S908" i="1"/>
  <c r="T908" i="1" s="1"/>
  <c r="U908" i="1"/>
  <c r="V908" i="1"/>
  <c r="W908" i="1"/>
  <c r="X908" i="1" s="1"/>
  <c r="Y908" i="1"/>
  <c r="Z908" i="1" s="1"/>
  <c r="AA908" i="1"/>
  <c r="AB908" i="1" s="1"/>
  <c r="S909" i="1"/>
  <c r="T909" i="1" s="1"/>
  <c r="U909" i="1"/>
  <c r="V909" i="1" s="1"/>
  <c r="W909" i="1"/>
  <c r="X909" i="1" s="1"/>
  <c r="Y909" i="1"/>
  <c r="Z909" i="1" s="1"/>
  <c r="AA909" i="1"/>
  <c r="AB909" i="1" s="1"/>
  <c r="S910" i="1"/>
  <c r="T910" i="1" s="1"/>
  <c r="U910" i="1"/>
  <c r="V910" i="1" s="1"/>
  <c r="W910" i="1"/>
  <c r="X910" i="1" s="1"/>
  <c r="Y910" i="1"/>
  <c r="Z910" i="1" s="1"/>
  <c r="AA910" i="1"/>
  <c r="AB910" i="1" s="1"/>
  <c r="S911" i="1"/>
  <c r="T911" i="1" s="1"/>
  <c r="U911" i="1"/>
  <c r="V911" i="1" s="1"/>
  <c r="W911" i="1"/>
  <c r="X911" i="1" s="1"/>
  <c r="Y911" i="1"/>
  <c r="Z911" i="1" s="1"/>
  <c r="AA911" i="1"/>
  <c r="AB911" i="1" s="1"/>
  <c r="S912" i="1"/>
  <c r="T912" i="1" s="1"/>
  <c r="U912" i="1"/>
  <c r="V912" i="1" s="1"/>
  <c r="W912" i="1"/>
  <c r="X912" i="1" s="1"/>
  <c r="Y912" i="1"/>
  <c r="Z912" i="1" s="1"/>
  <c r="AA912" i="1"/>
  <c r="AB912" i="1" s="1"/>
  <c r="S913" i="1"/>
  <c r="T913" i="1" s="1"/>
  <c r="U913" i="1"/>
  <c r="V913" i="1" s="1"/>
  <c r="W913" i="1"/>
  <c r="X913" i="1" s="1"/>
  <c r="Y913" i="1"/>
  <c r="Z913" i="1" s="1"/>
  <c r="AA913" i="1"/>
  <c r="AB913" i="1" s="1"/>
  <c r="S914" i="1"/>
  <c r="T914" i="1" s="1"/>
  <c r="U914" i="1"/>
  <c r="V914" i="1" s="1"/>
  <c r="W914" i="1"/>
  <c r="X914" i="1" s="1"/>
  <c r="Y914" i="1"/>
  <c r="Z914" i="1" s="1"/>
  <c r="AA914" i="1"/>
  <c r="AB914" i="1" s="1"/>
  <c r="S915" i="1"/>
  <c r="T915" i="1" s="1"/>
  <c r="U915" i="1"/>
  <c r="V915" i="1" s="1"/>
  <c r="W915" i="1"/>
  <c r="X915" i="1" s="1"/>
  <c r="Y915" i="1"/>
  <c r="Z915" i="1" s="1"/>
  <c r="AA915" i="1"/>
  <c r="AB915" i="1" s="1"/>
  <c r="S916" i="1"/>
  <c r="T916" i="1" s="1"/>
  <c r="U916" i="1"/>
  <c r="V916" i="1" s="1"/>
  <c r="W916" i="1"/>
  <c r="X916" i="1" s="1"/>
  <c r="Y916" i="1"/>
  <c r="Z916" i="1" s="1"/>
  <c r="AA916" i="1"/>
  <c r="AB916" i="1" s="1"/>
  <c r="S917" i="1"/>
  <c r="T917" i="1" s="1"/>
  <c r="U917" i="1"/>
  <c r="V917" i="1" s="1"/>
  <c r="W917" i="1"/>
  <c r="X917" i="1" s="1"/>
  <c r="Y917" i="1"/>
  <c r="Z917" i="1" s="1"/>
  <c r="AA917" i="1"/>
  <c r="AB917" i="1" s="1"/>
  <c r="S918" i="1"/>
  <c r="T918" i="1" s="1"/>
  <c r="U918" i="1"/>
  <c r="V918" i="1" s="1"/>
  <c r="W918" i="1"/>
  <c r="X918" i="1" s="1"/>
  <c r="Y918" i="1"/>
  <c r="Z918" i="1" s="1"/>
  <c r="AA918" i="1"/>
  <c r="AB918" i="1" s="1"/>
  <c r="S919" i="1"/>
  <c r="T919" i="1"/>
  <c r="U919" i="1"/>
  <c r="V919" i="1" s="1"/>
  <c r="W919" i="1"/>
  <c r="X919" i="1" s="1"/>
  <c r="Y919" i="1"/>
  <c r="Z919" i="1" s="1"/>
  <c r="AA919" i="1"/>
  <c r="AB919" i="1" s="1"/>
  <c r="S920" i="1"/>
  <c r="T920" i="1" s="1"/>
  <c r="U920" i="1"/>
  <c r="V920" i="1" s="1"/>
  <c r="W920" i="1"/>
  <c r="X920" i="1" s="1"/>
  <c r="Y920" i="1"/>
  <c r="Z920" i="1" s="1"/>
  <c r="AA920" i="1"/>
  <c r="AB920" i="1" s="1"/>
  <c r="S921" i="1"/>
  <c r="T921" i="1" s="1"/>
  <c r="U921" i="1"/>
  <c r="V921" i="1" s="1"/>
  <c r="W921" i="1"/>
  <c r="X921" i="1" s="1"/>
  <c r="Y921" i="1"/>
  <c r="Z921" i="1" s="1"/>
  <c r="AA921" i="1"/>
  <c r="AB921" i="1" s="1"/>
  <c r="S922" i="1"/>
  <c r="T922" i="1" s="1"/>
  <c r="U922" i="1"/>
  <c r="V922" i="1" s="1"/>
  <c r="W922" i="1"/>
  <c r="X922" i="1" s="1"/>
  <c r="Y922" i="1"/>
  <c r="Z922" i="1" s="1"/>
  <c r="AA922" i="1"/>
  <c r="AB922" i="1" s="1"/>
  <c r="S923" i="1"/>
  <c r="T923" i="1" s="1"/>
  <c r="U923" i="1"/>
  <c r="V923" i="1" s="1"/>
  <c r="W923" i="1"/>
  <c r="X923" i="1" s="1"/>
  <c r="Y923" i="1"/>
  <c r="Z923" i="1" s="1"/>
  <c r="AA923" i="1"/>
  <c r="AB923" i="1" s="1"/>
  <c r="S924" i="1"/>
  <c r="T924" i="1" s="1"/>
  <c r="U924" i="1"/>
  <c r="V924" i="1" s="1"/>
  <c r="W924" i="1"/>
  <c r="X924" i="1" s="1"/>
  <c r="Y924" i="1"/>
  <c r="Z924" i="1" s="1"/>
  <c r="AA924" i="1"/>
  <c r="AB924" i="1" s="1"/>
  <c r="S925" i="1"/>
  <c r="T925" i="1" s="1"/>
  <c r="U925" i="1"/>
  <c r="V925" i="1" s="1"/>
  <c r="W925" i="1"/>
  <c r="X925" i="1" s="1"/>
  <c r="Y925" i="1"/>
  <c r="Z925" i="1" s="1"/>
  <c r="AA925" i="1"/>
  <c r="AB925" i="1" s="1"/>
  <c r="S926" i="1"/>
  <c r="T926" i="1" s="1"/>
  <c r="U926" i="1"/>
  <c r="V926" i="1" s="1"/>
  <c r="W926" i="1"/>
  <c r="X926" i="1" s="1"/>
  <c r="Y926" i="1"/>
  <c r="Z926" i="1" s="1"/>
  <c r="AA926" i="1"/>
  <c r="AB926" i="1" s="1"/>
  <c r="S927" i="1"/>
  <c r="T927" i="1" s="1"/>
  <c r="U927" i="1"/>
  <c r="V927" i="1" s="1"/>
  <c r="W927" i="1"/>
  <c r="X927" i="1" s="1"/>
  <c r="Y927" i="1"/>
  <c r="Z927" i="1" s="1"/>
  <c r="AA927" i="1"/>
  <c r="AB927" i="1" s="1"/>
  <c r="S928" i="1"/>
  <c r="T928" i="1" s="1"/>
  <c r="U928" i="1"/>
  <c r="V928" i="1" s="1"/>
  <c r="W928" i="1"/>
  <c r="X928" i="1" s="1"/>
  <c r="Y928" i="1"/>
  <c r="Z928" i="1" s="1"/>
  <c r="AA928" i="1"/>
  <c r="AB928" i="1" s="1"/>
  <c r="S929" i="1"/>
  <c r="T929" i="1" s="1"/>
  <c r="U929" i="1"/>
  <c r="V929" i="1" s="1"/>
  <c r="W929" i="1"/>
  <c r="X929" i="1" s="1"/>
  <c r="Y929" i="1"/>
  <c r="Z929" i="1" s="1"/>
  <c r="AA929" i="1"/>
  <c r="AB929" i="1" s="1"/>
  <c r="S930" i="1"/>
  <c r="T930" i="1" s="1"/>
  <c r="U930" i="1"/>
  <c r="V930" i="1" s="1"/>
  <c r="W930" i="1"/>
  <c r="X930" i="1" s="1"/>
  <c r="Y930" i="1"/>
  <c r="Z930" i="1" s="1"/>
  <c r="AA930" i="1"/>
  <c r="AB930" i="1" s="1"/>
  <c r="S931" i="1"/>
  <c r="T931" i="1" s="1"/>
  <c r="U931" i="1"/>
  <c r="V931" i="1" s="1"/>
  <c r="W931" i="1"/>
  <c r="X931" i="1"/>
  <c r="Y931" i="1"/>
  <c r="Z931" i="1" s="1"/>
  <c r="AA931" i="1"/>
  <c r="AB931" i="1" s="1"/>
  <c r="S932" i="1"/>
  <c r="T932" i="1" s="1"/>
  <c r="U932" i="1"/>
  <c r="V932" i="1" s="1"/>
  <c r="W932" i="1"/>
  <c r="X932" i="1" s="1"/>
  <c r="Y932" i="1"/>
  <c r="Z932" i="1" s="1"/>
  <c r="AA932" i="1"/>
  <c r="AB932" i="1" s="1"/>
  <c r="S933" i="1"/>
  <c r="T933" i="1" s="1"/>
  <c r="U933" i="1"/>
  <c r="V933" i="1" s="1"/>
  <c r="W933" i="1"/>
  <c r="X933" i="1" s="1"/>
  <c r="Y933" i="1"/>
  <c r="Z933" i="1" s="1"/>
  <c r="AA933" i="1"/>
  <c r="AB933" i="1" s="1"/>
  <c r="S934" i="1"/>
  <c r="T934" i="1"/>
  <c r="U934" i="1"/>
  <c r="V934" i="1"/>
  <c r="W934" i="1"/>
  <c r="X934" i="1" s="1"/>
  <c r="Y934" i="1"/>
  <c r="Z934" i="1" s="1"/>
  <c r="AA934" i="1"/>
  <c r="AB934" i="1" s="1"/>
  <c r="S935" i="1"/>
  <c r="T935" i="1" s="1"/>
  <c r="U935" i="1"/>
  <c r="V935" i="1" s="1"/>
  <c r="W935" i="1"/>
  <c r="X935" i="1" s="1"/>
  <c r="Y935" i="1"/>
  <c r="Z935" i="1" s="1"/>
  <c r="AA935" i="1"/>
  <c r="AB935" i="1" s="1"/>
  <c r="S936" i="1"/>
  <c r="T936" i="1" s="1"/>
  <c r="U936" i="1"/>
  <c r="V936" i="1" s="1"/>
  <c r="W936" i="1"/>
  <c r="X936" i="1" s="1"/>
  <c r="Y936" i="1"/>
  <c r="Z936" i="1" s="1"/>
  <c r="AA936" i="1"/>
  <c r="AB936" i="1" s="1"/>
  <c r="S937" i="1"/>
  <c r="T937" i="1" s="1"/>
  <c r="U937" i="1"/>
  <c r="V937" i="1" s="1"/>
  <c r="W937" i="1"/>
  <c r="X937" i="1" s="1"/>
  <c r="Y937" i="1"/>
  <c r="Z937" i="1" s="1"/>
  <c r="AA937" i="1"/>
  <c r="AB937" i="1" s="1"/>
  <c r="S938" i="1"/>
  <c r="T938" i="1" s="1"/>
  <c r="U938" i="1"/>
  <c r="V938" i="1" s="1"/>
  <c r="W938" i="1"/>
  <c r="X938" i="1" s="1"/>
  <c r="Y938" i="1"/>
  <c r="Z938" i="1" s="1"/>
  <c r="AA938" i="1"/>
  <c r="AB938" i="1" s="1"/>
  <c r="S939" i="1"/>
  <c r="T939" i="1" s="1"/>
  <c r="U939" i="1"/>
  <c r="V939" i="1" s="1"/>
  <c r="W939" i="1"/>
  <c r="X939" i="1" s="1"/>
  <c r="Y939" i="1"/>
  <c r="Z939" i="1" s="1"/>
  <c r="AA939" i="1"/>
  <c r="AB939" i="1" s="1"/>
  <c r="S940" i="1"/>
  <c r="T940" i="1" s="1"/>
  <c r="U940" i="1"/>
  <c r="V940" i="1" s="1"/>
  <c r="W940" i="1"/>
  <c r="X940" i="1" s="1"/>
  <c r="Y940" i="1"/>
  <c r="Z940" i="1" s="1"/>
  <c r="AA940" i="1"/>
  <c r="AB940" i="1" s="1"/>
  <c r="S941" i="1"/>
  <c r="T941" i="1" s="1"/>
  <c r="U941" i="1"/>
  <c r="V941" i="1" s="1"/>
  <c r="W941" i="1"/>
  <c r="X941" i="1" s="1"/>
  <c r="Y941" i="1"/>
  <c r="Z941" i="1" s="1"/>
  <c r="AA941" i="1"/>
  <c r="AB941" i="1" s="1"/>
  <c r="S942" i="1"/>
  <c r="T942" i="1" s="1"/>
  <c r="U942" i="1"/>
  <c r="V942" i="1" s="1"/>
  <c r="W942" i="1"/>
  <c r="X942" i="1" s="1"/>
  <c r="Y942" i="1"/>
  <c r="Z942" i="1" s="1"/>
  <c r="AA942" i="1"/>
  <c r="AB942" i="1" s="1"/>
  <c r="S943" i="1"/>
  <c r="T943" i="1" s="1"/>
  <c r="U943" i="1"/>
  <c r="V943" i="1" s="1"/>
  <c r="W943" i="1"/>
  <c r="X943" i="1" s="1"/>
  <c r="Y943" i="1"/>
  <c r="Z943" i="1" s="1"/>
  <c r="AA943" i="1"/>
  <c r="AB943" i="1" s="1"/>
  <c r="S944" i="1"/>
  <c r="T944" i="1" s="1"/>
  <c r="U944" i="1"/>
  <c r="V944" i="1" s="1"/>
  <c r="W944" i="1"/>
  <c r="X944" i="1" s="1"/>
  <c r="Y944" i="1"/>
  <c r="Z944" i="1" s="1"/>
  <c r="AA944" i="1"/>
  <c r="AB944" i="1" s="1"/>
  <c r="S945" i="1"/>
  <c r="T945" i="1" s="1"/>
  <c r="U945" i="1"/>
  <c r="V945" i="1" s="1"/>
  <c r="W945" i="1"/>
  <c r="X945" i="1" s="1"/>
  <c r="Y945" i="1"/>
  <c r="Z945" i="1" s="1"/>
  <c r="AA945" i="1"/>
  <c r="AB945" i="1" s="1"/>
  <c r="S946" i="1"/>
  <c r="T946" i="1" s="1"/>
  <c r="U946" i="1"/>
  <c r="V946" i="1" s="1"/>
  <c r="W946" i="1"/>
  <c r="X946" i="1" s="1"/>
  <c r="Y946" i="1"/>
  <c r="Z946" i="1" s="1"/>
  <c r="AA946" i="1"/>
  <c r="AB946" i="1" s="1"/>
  <c r="S947" i="1"/>
  <c r="T947" i="1" s="1"/>
  <c r="U947" i="1"/>
  <c r="V947" i="1" s="1"/>
  <c r="W947" i="1"/>
  <c r="X947" i="1" s="1"/>
  <c r="Y947" i="1"/>
  <c r="Z947" i="1" s="1"/>
  <c r="AA947" i="1"/>
  <c r="AB947" i="1" s="1"/>
  <c r="S948" i="1"/>
  <c r="T948" i="1" s="1"/>
  <c r="U948" i="1"/>
  <c r="V948" i="1" s="1"/>
  <c r="W948" i="1"/>
  <c r="X948" i="1" s="1"/>
  <c r="Y948" i="1"/>
  <c r="Z948" i="1" s="1"/>
  <c r="AA948" i="1"/>
  <c r="AB948" i="1" s="1"/>
  <c r="S949" i="1"/>
  <c r="T949" i="1" s="1"/>
  <c r="U949" i="1"/>
  <c r="V949" i="1" s="1"/>
  <c r="W949" i="1"/>
  <c r="X949" i="1" s="1"/>
  <c r="Y949" i="1"/>
  <c r="Z949" i="1" s="1"/>
  <c r="AA949" i="1"/>
  <c r="AB949" i="1" s="1"/>
  <c r="S950" i="1"/>
  <c r="T950" i="1" s="1"/>
  <c r="U950" i="1"/>
  <c r="V950" i="1" s="1"/>
  <c r="W950" i="1"/>
  <c r="X950" i="1" s="1"/>
  <c r="Y950" i="1"/>
  <c r="Z950" i="1" s="1"/>
  <c r="AA950" i="1"/>
  <c r="AB950" i="1" s="1"/>
  <c r="S951" i="1"/>
  <c r="T951" i="1" s="1"/>
  <c r="U951" i="1"/>
  <c r="V951" i="1" s="1"/>
  <c r="W951" i="1"/>
  <c r="X951" i="1" s="1"/>
  <c r="Y951" i="1"/>
  <c r="Z951" i="1" s="1"/>
  <c r="AA951" i="1"/>
  <c r="AB951" i="1" s="1"/>
  <c r="S952" i="1"/>
  <c r="T952" i="1" s="1"/>
  <c r="U952" i="1"/>
  <c r="V952" i="1" s="1"/>
  <c r="W952" i="1"/>
  <c r="X952" i="1" s="1"/>
  <c r="Y952" i="1"/>
  <c r="Z952" i="1" s="1"/>
  <c r="AA952" i="1"/>
  <c r="AB952" i="1" s="1"/>
  <c r="S953" i="1"/>
  <c r="T953" i="1" s="1"/>
  <c r="U953" i="1"/>
  <c r="V953" i="1" s="1"/>
  <c r="W953" i="1"/>
  <c r="X953" i="1" s="1"/>
  <c r="Y953" i="1"/>
  <c r="Z953" i="1" s="1"/>
  <c r="AA953" i="1"/>
  <c r="AB953" i="1" s="1"/>
  <c r="S954" i="1"/>
  <c r="T954" i="1" s="1"/>
  <c r="U954" i="1"/>
  <c r="V954" i="1" s="1"/>
  <c r="W954" i="1"/>
  <c r="X954" i="1" s="1"/>
  <c r="Y954" i="1"/>
  <c r="Z954" i="1" s="1"/>
  <c r="AA954" i="1"/>
  <c r="AB954" i="1" s="1"/>
  <c r="S955" i="1"/>
  <c r="T955" i="1" s="1"/>
  <c r="U955" i="1"/>
  <c r="V955" i="1" s="1"/>
  <c r="W955" i="1"/>
  <c r="X955" i="1" s="1"/>
  <c r="Y955" i="1"/>
  <c r="Z955" i="1" s="1"/>
  <c r="AA955" i="1"/>
  <c r="AB955" i="1" s="1"/>
  <c r="S956" i="1"/>
  <c r="T956" i="1" s="1"/>
  <c r="U956" i="1"/>
  <c r="V956" i="1" s="1"/>
  <c r="W956" i="1"/>
  <c r="X956" i="1" s="1"/>
  <c r="Y956" i="1"/>
  <c r="Z956" i="1" s="1"/>
  <c r="AA956" i="1"/>
  <c r="AB956" i="1" s="1"/>
  <c r="S957" i="1"/>
  <c r="T957" i="1" s="1"/>
  <c r="U957" i="1"/>
  <c r="V957" i="1" s="1"/>
  <c r="W957" i="1"/>
  <c r="X957" i="1" s="1"/>
  <c r="Y957" i="1"/>
  <c r="Z957" i="1" s="1"/>
  <c r="AA957" i="1"/>
  <c r="AB957" i="1" s="1"/>
  <c r="S958" i="1"/>
  <c r="T958" i="1" s="1"/>
  <c r="U958" i="1"/>
  <c r="V958" i="1" s="1"/>
  <c r="W958" i="1"/>
  <c r="X958" i="1" s="1"/>
  <c r="Y958" i="1"/>
  <c r="Z958" i="1" s="1"/>
  <c r="AA958" i="1"/>
  <c r="AB958" i="1" s="1"/>
  <c r="S959" i="1"/>
  <c r="T959" i="1" s="1"/>
  <c r="U959" i="1"/>
  <c r="V959" i="1" s="1"/>
  <c r="W959" i="1"/>
  <c r="X959" i="1" s="1"/>
  <c r="Y959" i="1"/>
  <c r="Z959" i="1" s="1"/>
  <c r="AA959" i="1"/>
  <c r="AB959" i="1" s="1"/>
  <c r="S960" i="1"/>
  <c r="T960" i="1" s="1"/>
  <c r="U960" i="1"/>
  <c r="V960" i="1" s="1"/>
  <c r="W960" i="1"/>
  <c r="X960" i="1" s="1"/>
  <c r="Y960" i="1"/>
  <c r="Z960" i="1" s="1"/>
  <c r="AA960" i="1"/>
  <c r="AB960" i="1" s="1"/>
  <c r="S961" i="1"/>
  <c r="T961" i="1" s="1"/>
  <c r="U961" i="1"/>
  <c r="V961" i="1" s="1"/>
  <c r="W961" i="1"/>
  <c r="X961" i="1" s="1"/>
  <c r="Y961" i="1"/>
  <c r="Z961" i="1" s="1"/>
  <c r="AA961" i="1"/>
  <c r="AB961" i="1" s="1"/>
  <c r="S962" i="1"/>
  <c r="T962" i="1" s="1"/>
  <c r="U962" i="1"/>
  <c r="V962" i="1" s="1"/>
  <c r="W962" i="1"/>
  <c r="X962" i="1" s="1"/>
  <c r="Y962" i="1"/>
  <c r="Z962" i="1" s="1"/>
  <c r="AA962" i="1"/>
  <c r="AB962" i="1" s="1"/>
  <c r="S963" i="1"/>
  <c r="T963" i="1" s="1"/>
  <c r="U963" i="1"/>
  <c r="V963" i="1" s="1"/>
  <c r="W963" i="1"/>
  <c r="X963" i="1" s="1"/>
  <c r="Y963" i="1"/>
  <c r="Z963" i="1" s="1"/>
  <c r="AA963" i="1"/>
  <c r="AB963" i="1" s="1"/>
  <c r="S964" i="1"/>
  <c r="T964" i="1" s="1"/>
  <c r="U964" i="1"/>
  <c r="V964" i="1" s="1"/>
  <c r="W964" i="1"/>
  <c r="X964" i="1" s="1"/>
  <c r="Y964" i="1"/>
  <c r="Z964" i="1" s="1"/>
  <c r="AA964" i="1"/>
  <c r="AB964" i="1" s="1"/>
  <c r="S965" i="1"/>
  <c r="T965" i="1" s="1"/>
  <c r="U965" i="1"/>
  <c r="V965" i="1" s="1"/>
  <c r="W965" i="1"/>
  <c r="X965" i="1" s="1"/>
  <c r="Y965" i="1"/>
  <c r="Z965" i="1" s="1"/>
  <c r="AA965" i="1"/>
  <c r="AB965" i="1" s="1"/>
  <c r="S966" i="1"/>
  <c r="T966" i="1" s="1"/>
  <c r="U966" i="1"/>
  <c r="V966" i="1" s="1"/>
  <c r="W966" i="1"/>
  <c r="X966" i="1" s="1"/>
  <c r="Y966" i="1"/>
  <c r="Z966" i="1" s="1"/>
  <c r="AA966" i="1"/>
  <c r="AB966" i="1" s="1"/>
  <c r="S967" i="1"/>
  <c r="T967" i="1" s="1"/>
  <c r="U967" i="1"/>
  <c r="V967" i="1" s="1"/>
  <c r="W967" i="1"/>
  <c r="X967" i="1" s="1"/>
  <c r="Y967" i="1"/>
  <c r="Z967" i="1" s="1"/>
  <c r="AA967" i="1"/>
  <c r="AB967" i="1" s="1"/>
  <c r="S968" i="1"/>
  <c r="T968" i="1" s="1"/>
  <c r="U968" i="1"/>
  <c r="V968" i="1" s="1"/>
  <c r="W968" i="1"/>
  <c r="X968" i="1" s="1"/>
  <c r="Y968" i="1"/>
  <c r="Z968" i="1" s="1"/>
  <c r="AA968" i="1"/>
  <c r="AB968" i="1" s="1"/>
  <c r="S969" i="1"/>
  <c r="T969" i="1" s="1"/>
  <c r="U969" i="1"/>
  <c r="V969" i="1" s="1"/>
  <c r="W969" i="1"/>
  <c r="X969" i="1" s="1"/>
  <c r="Y969" i="1"/>
  <c r="Z969" i="1" s="1"/>
  <c r="AA969" i="1"/>
  <c r="AB969" i="1" s="1"/>
  <c r="S970" i="1"/>
  <c r="T970" i="1" s="1"/>
  <c r="U970" i="1"/>
  <c r="V970" i="1" s="1"/>
  <c r="W970" i="1"/>
  <c r="X970" i="1" s="1"/>
  <c r="Y970" i="1"/>
  <c r="Z970" i="1" s="1"/>
  <c r="AA970" i="1"/>
  <c r="AB970" i="1" s="1"/>
  <c r="S971" i="1"/>
  <c r="T971" i="1" s="1"/>
  <c r="U971" i="1"/>
  <c r="V971" i="1" s="1"/>
  <c r="W971" i="1"/>
  <c r="X971" i="1" s="1"/>
  <c r="Y971" i="1"/>
  <c r="Z971" i="1" s="1"/>
  <c r="AA971" i="1"/>
  <c r="AB971" i="1" s="1"/>
  <c r="S972" i="1"/>
  <c r="T972" i="1" s="1"/>
  <c r="U972" i="1"/>
  <c r="V972" i="1" s="1"/>
  <c r="W972" i="1"/>
  <c r="X972" i="1" s="1"/>
  <c r="Y972" i="1"/>
  <c r="Z972" i="1" s="1"/>
  <c r="AA972" i="1"/>
  <c r="AB972" i="1" s="1"/>
  <c r="S973" i="1"/>
  <c r="T973" i="1" s="1"/>
  <c r="U973" i="1"/>
  <c r="V973" i="1" s="1"/>
  <c r="W973" i="1"/>
  <c r="X973" i="1" s="1"/>
  <c r="Y973" i="1"/>
  <c r="Z973" i="1" s="1"/>
  <c r="AA973" i="1"/>
  <c r="AB973" i="1" s="1"/>
  <c r="S974" i="1"/>
  <c r="T974" i="1" s="1"/>
  <c r="U974" i="1"/>
  <c r="V974" i="1" s="1"/>
  <c r="W974" i="1"/>
  <c r="X974" i="1" s="1"/>
  <c r="Y974" i="1"/>
  <c r="Z974" i="1" s="1"/>
  <c r="AA974" i="1"/>
  <c r="AB974" i="1" s="1"/>
  <c r="S975" i="1"/>
  <c r="T975" i="1" s="1"/>
  <c r="U975" i="1"/>
  <c r="V975" i="1" s="1"/>
  <c r="W975" i="1"/>
  <c r="X975" i="1" s="1"/>
  <c r="Y975" i="1"/>
  <c r="Z975" i="1" s="1"/>
  <c r="AA975" i="1"/>
  <c r="AB975" i="1" s="1"/>
  <c r="S976" i="1"/>
  <c r="T976" i="1" s="1"/>
  <c r="U976" i="1"/>
  <c r="V976" i="1" s="1"/>
  <c r="W976" i="1"/>
  <c r="X976" i="1" s="1"/>
  <c r="Y976" i="1"/>
  <c r="Z976" i="1" s="1"/>
  <c r="AA976" i="1"/>
  <c r="AB976" i="1" s="1"/>
  <c r="S977" i="1"/>
  <c r="T977" i="1" s="1"/>
  <c r="U977" i="1"/>
  <c r="V977" i="1" s="1"/>
  <c r="W977" i="1"/>
  <c r="X977" i="1" s="1"/>
  <c r="Y977" i="1"/>
  <c r="Z977" i="1" s="1"/>
  <c r="AA977" i="1"/>
  <c r="AB977" i="1" s="1"/>
  <c r="S978" i="1"/>
  <c r="T978" i="1" s="1"/>
  <c r="U978" i="1"/>
  <c r="V978" i="1" s="1"/>
  <c r="W978" i="1"/>
  <c r="X978" i="1" s="1"/>
  <c r="Y978" i="1"/>
  <c r="Z978" i="1" s="1"/>
  <c r="AA978" i="1"/>
  <c r="AB978" i="1" s="1"/>
  <c r="S979" i="1"/>
  <c r="T979" i="1" s="1"/>
  <c r="U979" i="1"/>
  <c r="V979" i="1" s="1"/>
  <c r="W979" i="1"/>
  <c r="X979" i="1" s="1"/>
  <c r="Y979" i="1"/>
  <c r="Z979" i="1" s="1"/>
  <c r="AA979" i="1"/>
  <c r="AB979" i="1" s="1"/>
  <c r="S980" i="1"/>
  <c r="T980" i="1" s="1"/>
  <c r="U980" i="1"/>
  <c r="V980" i="1" s="1"/>
  <c r="W980" i="1"/>
  <c r="X980" i="1" s="1"/>
  <c r="Y980" i="1"/>
  <c r="Z980" i="1" s="1"/>
  <c r="AA980" i="1"/>
  <c r="AB980" i="1" s="1"/>
  <c r="S981" i="1"/>
  <c r="T981" i="1" s="1"/>
  <c r="U981" i="1"/>
  <c r="V981" i="1" s="1"/>
  <c r="W981" i="1"/>
  <c r="X981" i="1" s="1"/>
  <c r="Y981" i="1"/>
  <c r="Z981" i="1" s="1"/>
  <c r="AA981" i="1"/>
  <c r="AB981" i="1" s="1"/>
  <c r="S982" i="1"/>
  <c r="T982" i="1" s="1"/>
  <c r="U982" i="1"/>
  <c r="V982" i="1" s="1"/>
  <c r="W982" i="1"/>
  <c r="X982" i="1" s="1"/>
  <c r="Y982" i="1"/>
  <c r="Z982" i="1" s="1"/>
  <c r="AA982" i="1"/>
  <c r="AB982" i="1" s="1"/>
  <c r="S983" i="1"/>
  <c r="T983" i="1" s="1"/>
  <c r="U983" i="1"/>
  <c r="V983" i="1" s="1"/>
  <c r="W983" i="1"/>
  <c r="X983" i="1" s="1"/>
  <c r="Y983" i="1"/>
  <c r="Z983" i="1" s="1"/>
  <c r="AA983" i="1"/>
  <c r="AB983" i="1" s="1"/>
  <c r="S984" i="1"/>
  <c r="T984" i="1" s="1"/>
  <c r="U984" i="1"/>
  <c r="V984" i="1" s="1"/>
  <c r="W984" i="1"/>
  <c r="X984" i="1" s="1"/>
  <c r="Y984" i="1"/>
  <c r="Z984" i="1" s="1"/>
  <c r="AA984" i="1"/>
  <c r="AB984" i="1" s="1"/>
  <c r="S985" i="1"/>
  <c r="T985" i="1" s="1"/>
  <c r="U985" i="1"/>
  <c r="V985" i="1" s="1"/>
  <c r="W985" i="1"/>
  <c r="X985" i="1" s="1"/>
  <c r="Y985" i="1"/>
  <c r="Z985" i="1" s="1"/>
  <c r="AA985" i="1"/>
  <c r="AB985" i="1" s="1"/>
  <c r="S986" i="1"/>
  <c r="T986" i="1" s="1"/>
  <c r="U986" i="1"/>
  <c r="V986" i="1" s="1"/>
  <c r="W986" i="1"/>
  <c r="X986" i="1" s="1"/>
  <c r="Y986" i="1"/>
  <c r="Z986" i="1" s="1"/>
  <c r="AA986" i="1"/>
  <c r="AB986" i="1" s="1"/>
  <c r="S987" i="1"/>
  <c r="T987" i="1" s="1"/>
  <c r="U987" i="1"/>
  <c r="V987" i="1" s="1"/>
  <c r="W987" i="1"/>
  <c r="X987" i="1" s="1"/>
  <c r="Y987" i="1"/>
  <c r="Z987" i="1" s="1"/>
  <c r="AA987" i="1"/>
  <c r="AB987" i="1" s="1"/>
  <c r="S988" i="1"/>
  <c r="T988" i="1" s="1"/>
  <c r="U988" i="1"/>
  <c r="V988" i="1" s="1"/>
  <c r="W988" i="1"/>
  <c r="X988" i="1" s="1"/>
  <c r="Y988" i="1"/>
  <c r="Z988" i="1" s="1"/>
  <c r="AA988" i="1"/>
  <c r="AB988" i="1" s="1"/>
  <c r="S989" i="1"/>
  <c r="T989" i="1" s="1"/>
  <c r="U989" i="1"/>
  <c r="V989" i="1" s="1"/>
  <c r="W989" i="1"/>
  <c r="X989" i="1" s="1"/>
  <c r="Y989" i="1"/>
  <c r="Z989" i="1" s="1"/>
  <c r="AA989" i="1"/>
  <c r="AB989" i="1" s="1"/>
  <c r="S990" i="1"/>
  <c r="T990" i="1" s="1"/>
  <c r="U990" i="1"/>
  <c r="V990" i="1" s="1"/>
  <c r="W990" i="1"/>
  <c r="X990" i="1" s="1"/>
  <c r="Y990" i="1"/>
  <c r="Z990" i="1" s="1"/>
  <c r="AA990" i="1"/>
  <c r="AB990" i="1" s="1"/>
  <c r="S991" i="1"/>
  <c r="T991" i="1" s="1"/>
  <c r="U991" i="1"/>
  <c r="V991" i="1" s="1"/>
  <c r="W991" i="1"/>
  <c r="X991" i="1" s="1"/>
  <c r="Y991" i="1"/>
  <c r="Z991" i="1" s="1"/>
  <c r="AA991" i="1"/>
  <c r="AB991" i="1" s="1"/>
  <c r="S992" i="1"/>
  <c r="T992" i="1" s="1"/>
  <c r="U992" i="1"/>
  <c r="V992" i="1" s="1"/>
  <c r="W992" i="1"/>
  <c r="X992" i="1" s="1"/>
  <c r="Y992" i="1"/>
  <c r="Z992" i="1" s="1"/>
  <c r="AA992" i="1"/>
  <c r="AB992" i="1" s="1"/>
  <c r="S993" i="1"/>
  <c r="T993" i="1" s="1"/>
  <c r="U993" i="1"/>
  <c r="V993" i="1" s="1"/>
  <c r="W993" i="1"/>
  <c r="X993" i="1" s="1"/>
  <c r="Y993" i="1"/>
  <c r="Z993" i="1" s="1"/>
  <c r="AA993" i="1"/>
  <c r="AB993" i="1" s="1"/>
  <c r="S994" i="1"/>
  <c r="T994" i="1" s="1"/>
  <c r="U994" i="1"/>
  <c r="V994" i="1" s="1"/>
  <c r="W994" i="1"/>
  <c r="X994" i="1" s="1"/>
  <c r="Y994" i="1"/>
  <c r="Z994" i="1" s="1"/>
  <c r="AA994" i="1"/>
  <c r="AB994" i="1" s="1"/>
  <c r="S995" i="1"/>
  <c r="T995" i="1" s="1"/>
  <c r="U995" i="1"/>
  <c r="V995" i="1" s="1"/>
  <c r="W995" i="1"/>
  <c r="X995" i="1" s="1"/>
  <c r="Y995" i="1"/>
  <c r="Z995" i="1" s="1"/>
  <c r="AA995" i="1"/>
  <c r="AB995" i="1" s="1"/>
  <c r="S996" i="1"/>
  <c r="T996" i="1" s="1"/>
  <c r="U996" i="1"/>
  <c r="V996" i="1" s="1"/>
  <c r="W996" i="1"/>
  <c r="X996" i="1" s="1"/>
  <c r="Y996" i="1"/>
  <c r="Z996" i="1" s="1"/>
  <c r="AA996" i="1"/>
  <c r="AB996" i="1" s="1"/>
  <c r="S997" i="1"/>
  <c r="T997" i="1" s="1"/>
  <c r="U997" i="1"/>
  <c r="V997" i="1" s="1"/>
  <c r="W997" i="1"/>
  <c r="X997" i="1" s="1"/>
  <c r="Y997" i="1"/>
  <c r="Z997" i="1" s="1"/>
  <c r="AA997" i="1"/>
  <c r="AB997" i="1" s="1"/>
  <c r="S998" i="1"/>
  <c r="T998" i="1" s="1"/>
  <c r="U998" i="1"/>
  <c r="V998" i="1" s="1"/>
  <c r="W998" i="1"/>
  <c r="X998" i="1" s="1"/>
  <c r="Y998" i="1"/>
  <c r="Z998" i="1" s="1"/>
  <c r="AA998" i="1"/>
  <c r="AB998" i="1" s="1"/>
  <c r="S999" i="1"/>
  <c r="T999" i="1" s="1"/>
  <c r="U999" i="1"/>
  <c r="V999" i="1" s="1"/>
  <c r="W999" i="1"/>
  <c r="X999" i="1" s="1"/>
  <c r="Y999" i="1"/>
  <c r="Z999" i="1" s="1"/>
  <c r="AA999" i="1"/>
  <c r="AB999" i="1" s="1"/>
  <c r="S1000" i="1"/>
  <c r="T1000" i="1" s="1"/>
  <c r="U1000" i="1"/>
  <c r="V1000" i="1" s="1"/>
  <c r="W1000" i="1"/>
  <c r="X1000" i="1" s="1"/>
  <c r="Y1000" i="1"/>
  <c r="Z1000" i="1" s="1"/>
  <c r="AA1000" i="1"/>
  <c r="AB1000" i="1" s="1"/>
  <c r="S1001" i="1"/>
  <c r="T1001" i="1" s="1"/>
  <c r="U1001" i="1"/>
  <c r="V1001" i="1" s="1"/>
  <c r="W1001" i="1"/>
  <c r="X1001" i="1" s="1"/>
  <c r="Y1001" i="1"/>
  <c r="Z1001" i="1" s="1"/>
  <c r="AA1001" i="1"/>
  <c r="AB1001" i="1" s="1"/>
  <c r="S1002" i="1"/>
  <c r="T1002" i="1" s="1"/>
  <c r="U1002" i="1"/>
  <c r="V1002" i="1" s="1"/>
  <c r="W1002" i="1"/>
  <c r="X1002" i="1" s="1"/>
  <c r="Y1002" i="1"/>
  <c r="Z1002" i="1" s="1"/>
  <c r="AA1002" i="1"/>
  <c r="AB1002" i="1" s="1"/>
  <c r="S1003" i="1"/>
  <c r="T1003" i="1" s="1"/>
  <c r="U1003" i="1"/>
  <c r="V1003" i="1" s="1"/>
  <c r="W1003" i="1"/>
  <c r="X1003" i="1" s="1"/>
  <c r="Y1003" i="1"/>
  <c r="Z1003" i="1" s="1"/>
  <c r="AA1003" i="1"/>
  <c r="AB1003" i="1" s="1"/>
  <c r="S1004" i="1"/>
  <c r="T1004" i="1" s="1"/>
  <c r="U1004" i="1"/>
  <c r="V1004" i="1" s="1"/>
  <c r="W1004" i="1"/>
  <c r="X1004" i="1" s="1"/>
  <c r="Y1004" i="1"/>
  <c r="Z1004" i="1" s="1"/>
  <c r="AA1004" i="1"/>
  <c r="AB1004" i="1" s="1"/>
  <c r="S1005" i="1"/>
  <c r="T1005" i="1" s="1"/>
  <c r="U1005" i="1"/>
  <c r="V1005" i="1" s="1"/>
  <c r="W1005" i="1"/>
  <c r="X1005" i="1" s="1"/>
  <c r="Y1005" i="1"/>
  <c r="Z1005" i="1" s="1"/>
  <c r="AA1005" i="1"/>
  <c r="AB1005" i="1" s="1"/>
  <c r="S1006" i="1"/>
  <c r="T1006" i="1" s="1"/>
  <c r="U1006" i="1"/>
  <c r="V1006" i="1" s="1"/>
  <c r="W1006" i="1"/>
  <c r="X1006" i="1" s="1"/>
  <c r="Y1006" i="1"/>
  <c r="Z1006" i="1" s="1"/>
  <c r="AA1006" i="1"/>
  <c r="AB1006" i="1" s="1"/>
  <c r="S1007" i="1"/>
  <c r="T1007" i="1" s="1"/>
  <c r="U1007" i="1"/>
  <c r="V1007" i="1" s="1"/>
  <c r="W1007" i="1"/>
  <c r="X1007" i="1" s="1"/>
  <c r="Y1007" i="1"/>
  <c r="Z1007" i="1" s="1"/>
  <c r="AA1007" i="1"/>
  <c r="AB1007" i="1" s="1"/>
  <c r="S1008" i="1"/>
  <c r="T1008" i="1" s="1"/>
  <c r="U1008" i="1"/>
  <c r="V1008" i="1" s="1"/>
  <c r="W1008" i="1"/>
  <c r="X1008" i="1" s="1"/>
  <c r="Y1008" i="1"/>
  <c r="Z1008" i="1" s="1"/>
  <c r="AA1008" i="1"/>
  <c r="AB1008" i="1" s="1"/>
  <c r="S1009" i="1"/>
  <c r="T1009" i="1" s="1"/>
  <c r="U1009" i="1"/>
  <c r="V1009" i="1" s="1"/>
  <c r="W1009" i="1"/>
  <c r="X1009" i="1" s="1"/>
  <c r="Y1009" i="1"/>
  <c r="Z1009" i="1" s="1"/>
  <c r="AA1009" i="1"/>
  <c r="AB1009" i="1" s="1"/>
  <c r="S1010" i="1"/>
  <c r="T1010" i="1" s="1"/>
  <c r="U1010" i="1"/>
  <c r="V1010" i="1" s="1"/>
  <c r="W1010" i="1"/>
  <c r="X1010" i="1" s="1"/>
  <c r="Y1010" i="1"/>
  <c r="Z1010" i="1" s="1"/>
  <c r="AA1010" i="1"/>
  <c r="AB1010" i="1" s="1"/>
  <c r="S1011" i="1"/>
  <c r="T1011" i="1" s="1"/>
  <c r="U1011" i="1"/>
  <c r="V1011" i="1" s="1"/>
  <c r="W1011" i="1"/>
  <c r="X1011" i="1" s="1"/>
  <c r="Y1011" i="1"/>
  <c r="Z1011" i="1" s="1"/>
  <c r="AA1011" i="1"/>
  <c r="AB1011" i="1" s="1"/>
  <c r="S1012" i="1"/>
  <c r="T1012" i="1" s="1"/>
  <c r="U1012" i="1"/>
  <c r="V1012" i="1" s="1"/>
  <c r="W1012" i="1"/>
  <c r="X1012" i="1" s="1"/>
  <c r="Y1012" i="1"/>
  <c r="Z1012" i="1" s="1"/>
  <c r="AA1012" i="1"/>
  <c r="AB1012" i="1" s="1"/>
  <c r="S1013" i="1"/>
  <c r="T1013" i="1" s="1"/>
  <c r="U1013" i="1"/>
  <c r="V1013" i="1" s="1"/>
  <c r="W1013" i="1"/>
  <c r="X1013" i="1" s="1"/>
  <c r="Y1013" i="1"/>
  <c r="Z1013" i="1" s="1"/>
  <c r="AA1013" i="1"/>
  <c r="AB1013" i="1" s="1"/>
  <c r="S1014" i="1"/>
  <c r="T1014" i="1" s="1"/>
  <c r="U1014" i="1"/>
  <c r="V1014" i="1" s="1"/>
  <c r="W1014" i="1"/>
  <c r="X1014" i="1" s="1"/>
  <c r="Y1014" i="1"/>
  <c r="Z1014" i="1" s="1"/>
  <c r="AA1014" i="1"/>
  <c r="AB1014" i="1" s="1"/>
  <c r="S1015" i="1"/>
  <c r="T1015" i="1" s="1"/>
  <c r="U1015" i="1"/>
  <c r="V1015" i="1" s="1"/>
  <c r="W1015" i="1"/>
  <c r="X1015" i="1" s="1"/>
  <c r="Y1015" i="1"/>
  <c r="Z1015" i="1" s="1"/>
  <c r="AA1015" i="1"/>
  <c r="AB1015" i="1" s="1"/>
  <c r="S1016" i="1"/>
  <c r="T1016" i="1" s="1"/>
  <c r="U1016" i="1"/>
  <c r="V1016" i="1" s="1"/>
  <c r="W1016" i="1"/>
  <c r="X1016" i="1" s="1"/>
  <c r="Y1016" i="1"/>
  <c r="Z1016" i="1" s="1"/>
  <c r="AA1016" i="1"/>
  <c r="AB1016" i="1" s="1"/>
  <c r="S1017" i="1"/>
  <c r="T1017" i="1" s="1"/>
  <c r="U1017" i="1"/>
  <c r="V1017" i="1" s="1"/>
  <c r="W1017" i="1"/>
  <c r="X1017" i="1" s="1"/>
  <c r="Y1017" i="1"/>
  <c r="Z1017" i="1" s="1"/>
  <c r="AA1017" i="1"/>
  <c r="AB1017" i="1" s="1"/>
  <c r="S1018" i="1"/>
  <c r="T1018" i="1" s="1"/>
  <c r="U1018" i="1"/>
  <c r="V1018" i="1" s="1"/>
  <c r="W1018" i="1"/>
  <c r="X1018" i="1" s="1"/>
  <c r="Y1018" i="1"/>
  <c r="Z1018" i="1" s="1"/>
  <c r="AA1018" i="1"/>
  <c r="AB1018" i="1" s="1"/>
  <c r="S1019" i="1"/>
  <c r="T1019" i="1" s="1"/>
  <c r="U1019" i="1"/>
  <c r="V1019" i="1" s="1"/>
  <c r="W1019" i="1"/>
  <c r="X1019" i="1" s="1"/>
  <c r="Y1019" i="1"/>
  <c r="Z1019" i="1" s="1"/>
  <c r="AA1019" i="1"/>
  <c r="AB1019" i="1" s="1"/>
  <c r="S1020" i="1"/>
  <c r="T1020" i="1" s="1"/>
  <c r="U1020" i="1"/>
  <c r="V1020" i="1" s="1"/>
  <c r="W1020" i="1"/>
  <c r="X1020" i="1" s="1"/>
  <c r="Y1020" i="1"/>
  <c r="Z1020" i="1" s="1"/>
  <c r="AA1020" i="1"/>
  <c r="AB1020" i="1" s="1"/>
  <c r="S1021" i="1"/>
  <c r="T1021" i="1" s="1"/>
  <c r="U1021" i="1"/>
  <c r="V1021" i="1" s="1"/>
  <c r="W1021" i="1"/>
  <c r="X1021" i="1" s="1"/>
  <c r="Y1021" i="1"/>
  <c r="Z1021" i="1" s="1"/>
  <c r="AA1021" i="1"/>
  <c r="AB1021" i="1" s="1"/>
  <c r="S1022" i="1"/>
  <c r="T1022" i="1" s="1"/>
  <c r="U1022" i="1"/>
  <c r="V1022" i="1" s="1"/>
  <c r="W1022" i="1"/>
  <c r="X1022" i="1" s="1"/>
  <c r="Y1022" i="1"/>
  <c r="Z1022" i="1" s="1"/>
  <c r="AA1022" i="1"/>
  <c r="AB1022" i="1" s="1"/>
  <c r="S1023" i="1"/>
  <c r="T1023" i="1" s="1"/>
  <c r="U1023" i="1"/>
  <c r="V1023" i="1" s="1"/>
  <c r="W1023" i="1"/>
  <c r="X1023" i="1" s="1"/>
  <c r="Y1023" i="1"/>
  <c r="Z1023" i="1" s="1"/>
  <c r="AA1023" i="1"/>
  <c r="AB1023" i="1" s="1"/>
  <c r="S1024" i="1"/>
  <c r="T1024" i="1" s="1"/>
  <c r="U1024" i="1"/>
  <c r="V1024" i="1" s="1"/>
  <c r="W1024" i="1"/>
  <c r="X1024" i="1" s="1"/>
  <c r="Y1024" i="1"/>
  <c r="Z1024" i="1" s="1"/>
  <c r="AA1024" i="1"/>
  <c r="AB1024" i="1" s="1"/>
  <c r="S1025" i="1"/>
  <c r="T1025" i="1" s="1"/>
  <c r="U1025" i="1"/>
  <c r="V1025" i="1" s="1"/>
  <c r="W1025" i="1"/>
  <c r="X1025" i="1" s="1"/>
  <c r="Y1025" i="1"/>
  <c r="Z1025" i="1" s="1"/>
  <c r="AA1025" i="1"/>
  <c r="AB1025" i="1" s="1"/>
  <c r="S1026" i="1"/>
  <c r="T1026" i="1" s="1"/>
  <c r="U1026" i="1"/>
  <c r="V1026" i="1" s="1"/>
  <c r="W1026" i="1"/>
  <c r="X1026" i="1" s="1"/>
  <c r="Y1026" i="1"/>
  <c r="Z1026" i="1" s="1"/>
  <c r="AA1026" i="1"/>
  <c r="AB1026" i="1" s="1"/>
  <c r="S1027" i="1"/>
  <c r="T1027" i="1" s="1"/>
  <c r="U1027" i="1"/>
  <c r="V1027" i="1" s="1"/>
  <c r="W1027" i="1"/>
  <c r="X1027" i="1" s="1"/>
  <c r="Y1027" i="1"/>
  <c r="Z1027" i="1" s="1"/>
  <c r="AA1027" i="1"/>
  <c r="AB1027" i="1" s="1"/>
  <c r="S1028" i="1"/>
  <c r="T1028" i="1" s="1"/>
  <c r="U1028" i="1"/>
  <c r="V1028" i="1" s="1"/>
  <c r="W1028" i="1"/>
  <c r="X1028" i="1" s="1"/>
  <c r="Y1028" i="1"/>
  <c r="Z1028" i="1" s="1"/>
  <c r="AA1028" i="1"/>
  <c r="AB1028" i="1" s="1"/>
  <c r="S1029" i="1"/>
  <c r="T1029" i="1" s="1"/>
  <c r="U1029" i="1"/>
  <c r="V1029" i="1" s="1"/>
  <c r="W1029" i="1"/>
  <c r="X1029" i="1" s="1"/>
  <c r="Y1029" i="1"/>
  <c r="Z1029" i="1" s="1"/>
  <c r="AA1029" i="1"/>
  <c r="AB1029" i="1" s="1"/>
  <c r="S1030" i="1"/>
  <c r="T1030" i="1" s="1"/>
  <c r="U1030" i="1"/>
  <c r="V1030" i="1" s="1"/>
  <c r="W1030" i="1"/>
  <c r="X1030" i="1" s="1"/>
  <c r="Y1030" i="1"/>
  <c r="Z1030" i="1" s="1"/>
  <c r="AA1030" i="1"/>
  <c r="AB1030" i="1" s="1"/>
  <c r="S1031" i="1"/>
  <c r="T1031" i="1" s="1"/>
  <c r="U1031" i="1"/>
  <c r="V1031" i="1" s="1"/>
  <c r="W1031" i="1"/>
  <c r="X1031" i="1" s="1"/>
  <c r="Y1031" i="1"/>
  <c r="Z1031" i="1" s="1"/>
  <c r="AA1031" i="1"/>
  <c r="AB1031" i="1" s="1"/>
  <c r="S1032" i="1"/>
  <c r="T1032" i="1" s="1"/>
  <c r="U1032" i="1"/>
  <c r="V1032" i="1" s="1"/>
  <c r="W1032" i="1"/>
  <c r="X1032" i="1" s="1"/>
  <c r="Y1032" i="1"/>
  <c r="Z1032" i="1" s="1"/>
  <c r="AA1032" i="1"/>
  <c r="AB1032" i="1" s="1"/>
  <c r="S1033" i="1"/>
  <c r="T1033" i="1" s="1"/>
  <c r="U1033" i="1"/>
  <c r="V1033" i="1" s="1"/>
  <c r="W1033" i="1"/>
  <c r="X1033" i="1" s="1"/>
  <c r="Y1033" i="1"/>
  <c r="Z1033" i="1"/>
  <c r="AA1033" i="1"/>
  <c r="AB1033" i="1" s="1"/>
  <c r="S1034" i="1"/>
  <c r="T1034" i="1" s="1"/>
  <c r="U1034" i="1"/>
  <c r="V1034" i="1" s="1"/>
  <c r="W1034" i="1"/>
  <c r="X1034" i="1" s="1"/>
  <c r="Y1034" i="1"/>
  <c r="Z1034" i="1" s="1"/>
  <c r="AA1034" i="1"/>
  <c r="AB1034" i="1" s="1"/>
  <c r="S1035" i="1"/>
  <c r="T1035" i="1" s="1"/>
  <c r="U1035" i="1"/>
  <c r="V1035" i="1" s="1"/>
  <c r="W1035" i="1"/>
  <c r="X1035" i="1" s="1"/>
  <c r="Y1035" i="1"/>
  <c r="Z1035" i="1" s="1"/>
  <c r="AA1035" i="1"/>
  <c r="AB1035" i="1" s="1"/>
  <c r="S1036" i="1"/>
  <c r="T1036" i="1" s="1"/>
  <c r="U1036" i="1"/>
  <c r="V1036" i="1" s="1"/>
  <c r="W1036" i="1"/>
  <c r="X1036" i="1" s="1"/>
  <c r="Y1036" i="1"/>
  <c r="Z1036" i="1" s="1"/>
  <c r="AA1036" i="1"/>
  <c r="AB1036" i="1" s="1"/>
  <c r="S1037" i="1"/>
  <c r="T1037" i="1" s="1"/>
  <c r="U1037" i="1"/>
  <c r="V1037" i="1" s="1"/>
  <c r="W1037" i="1"/>
  <c r="X1037" i="1" s="1"/>
  <c r="Y1037" i="1"/>
  <c r="Z1037" i="1" s="1"/>
  <c r="AA1037" i="1"/>
  <c r="AB1037" i="1" s="1"/>
  <c r="S1038" i="1"/>
  <c r="T1038" i="1" s="1"/>
  <c r="U1038" i="1"/>
  <c r="V1038" i="1" s="1"/>
  <c r="W1038" i="1"/>
  <c r="X1038" i="1" s="1"/>
  <c r="Y1038" i="1"/>
  <c r="Z1038" i="1" s="1"/>
  <c r="AA1038" i="1"/>
  <c r="AB1038" i="1" s="1"/>
  <c r="S1039" i="1"/>
  <c r="T1039" i="1" s="1"/>
  <c r="U1039" i="1"/>
  <c r="V1039" i="1"/>
  <c r="W1039" i="1"/>
  <c r="X1039" i="1" s="1"/>
  <c r="Y1039" i="1"/>
  <c r="Z1039" i="1" s="1"/>
  <c r="AA1039" i="1"/>
  <c r="AB1039" i="1" s="1"/>
  <c r="S1040" i="1"/>
  <c r="T1040" i="1" s="1"/>
  <c r="U1040" i="1"/>
  <c r="V1040" i="1" s="1"/>
  <c r="W1040" i="1"/>
  <c r="X1040" i="1" s="1"/>
  <c r="Y1040" i="1"/>
  <c r="Z1040" i="1" s="1"/>
  <c r="AA1040" i="1"/>
  <c r="AB1040" i="1" s="1"/>
  <c r="S1041" i="1"/>
  <c r="T1041" i="1" s="1"/>
  <c r="U1041" i="1"/>
  <c r="V1041" i="1" s="1"/>
  <c r="W1041" i="1"/>
  <c r="X1041" i="1" s="1"/>
  <c r="Y1041" i="1"/>
  <c r="Z1041" i="1" s="1"/>
  <c r="AA1041" i="1"/>
  <c r="AB1041" i="1" s="1"/>
  <c r="S1042" i="1"/>
  <c r="T1042" i="1" s="1"/>
  <c r="U1042" i="1"/>
  <c r="V1042" i="1" s="1"/>
  <c r="W1042" i="1"/>
  <c r="X1042" i="1" s="1"/>
  <c r="Y1042" i="1"/>
  <c r="Z1042" i="1" s="1"/>
  <c r="AA1042" i="1"/>
  <c r="AB1042" i="1" s="1"/>
  <c r="S1043" i="1"/>
  <c r="T1043" i="1" s="1"/>
  <c r="U1043" i="1"/>
  <c r="V1043" i="1" s="1"/>
  <c r="W1043" i="1"/>
  <c r="X1043" i="1" s="1"/>
  <c r="Y1043" i="1"/>
  <c r="Z1043" i="1" s="1"/>
  <c r="AA1043" i="1"/>
  <c r="AB1043" i="1" s="1"/>
  <c r="S1044" i="1"/>
  <c r="T1044" i="1" s="1"/>
  <c r="U1044" i="1"/>
  <c r="V1044" i="1" s="1"/>
  <c r="W1044" i="1"/>
  <c r="X1044" i="1" s="1"/>
  <c r="Y1044" i="1"/>
  <c r="Z1044" i="1" s="1"/>
  <c r="AA1044" i="1"/>
  <c r="AB1044" i="1" s="1"/>
  <c r="S1045" i="1"/>
  <c r="T1045" i="1" s="1"/>
  <c r="U1045" i="1"/>
  <c r="V1045" i="1" s="1"/>
  <c r="W1045" i="1"/>
  <c r="X1045" i="1" s="1"/>
  <c r="Y1045" i="1"/>
  <c r="Z1045" i="1" s="1"/>
  <c r="AA1045" i="1"/>
  <c r="AB1045" i="1" s="1"/>
  <c r="S1046" i="1"/>
  <c r="T1046" i="1" s="1"/>
  <c r="U1046" i="1"/>
  <c r="V1046" i="1" s="1"/>
  <c r="W1046" i="1"/>
  <c r="X1046" i="1" s="1"/>
  <c r="Y1046" i="1"/>
  <c r="Z1046" i="1" s="1"/>
  <c r="AA1046" i="1"/>
  <c r="AB1046" i="1" s="1"/>
  <c r="S1047" i="1"/>
  <c r="T1047" i="1" s="1"/>
  <c r="U1047" i="1"/>
  <c r="V1047" i="1" s="1"/>
  <c r="W1047" i="1"/>
  <c r="X1047" i="1" s="1"/>
  <c r="Y1047" i="1"/>
  <c r="Z1047" i="1"/>
  <c r="AA1047" i="1"/>
  <c r="AB1047" i="1" s="1"/>
  <c r="S1048" i="1"/>
  <c r="T1048" i="1" s="1"/>
  <c r="U1048" i="1"/>
  <c r="V1048" i="1" s="1"/>
  <c r="W1048" i="1"/>
  <c r="X1048" i="1" s="1"/>
  <c r="Y1048" i="1"/>
  <c r="Z1048" i="1" s="1"/>
  <c r="AA1048" i="1"/>
  <c r="AB1048" i="1" s="1"/>
  <c r="S1049" i="1"/>
  <c r="T1049" i="1" s="1"/>
  <c r="U1049" i="1"/>
  <c r="V1049" i="1" s="1"/>
  <c r="W1049" i="1"/>
  <c r="X1049" i="1" s="1"/>
  <c r="Y1049" i="1"/>
  <c r="Z1049" i="1" s="1"/>
  <c r="AA1049" i="1"/>
  <c r="AB1049" i="1" s="1"/>
  <c r="S1050" i="1"/>
  <c r="T1050" i="1" s="1"/>
  <c r="U1050" i="1"/>
  <c r="V1050" i="1" s="1"/>
  <c r="W1050" i="1"/>
  <c r="X1050" i="1" s="1"/>
  <c r="Y1050" i="1"/>
  <c r="Z1050" i="1" s="1"/>
  <c r="AA1050" i="1"/>
  <c r="AB1050" i="1" s="1"/>
  <c r="S1051" i="1"/>
  <c r="T1051" i="1" s="1"/>
  <c r="U1051" i="1"/>
  <c r="V1051" i="1" s="1"/>
  <c r="W1051" i="1"/>
  <c r="X1051" i="1" s="1"/>
  <c r="Y1051" i="1"/>
  <c r="Z1051" i="1" s="1"/>
  <c r="AA1051" i="1"/>
  <c r="AB1051" i="1" s="1"/>
  <c r="S1052" i="1"/>
  <c r="T1052" i="1" s="1"/>
  <c r="U1052" i="1"/>
  <c r="V1052" i="1" s="1"/>
  <c r="W1052" i="1"/>
  <c r="X1052" i="1" s="1"/>
  <c r="Y1052" i="1"/>
  <c r="Z1052" i="1" s="1"/>
  <c r="AA1052" i="1"/>
  <c r="AB1052" i="1" s="1"/>
  <c r="S1053" i="1"/>
  <c r="T1053" i="1" s="1"/>
  <c r="U1053" i="1"/>
  <c r="V1053" i="1" s="1"/>
  <c r="W1053" i="1"/>
  <c r="X1053" i="1" s="1"/>
  <c r="Y1053" i="1"/>
  <c r="Z1053" i="1" s="1"/>
  <c r="AA1053" i="1"/>
  <c r="AB1053" i="1" s="1"/>
  <c r="S1054" i="1"/>
  <c r="T1054" i="1" s="1"/>
  <c r="U1054" i="1"/>
  <c r="V1054" i="1" s="1"/>
  <c r="W1054" i="1"/>
  <c r="X1054" i="1" s="1"/>
  <c r="Y1054" i="1"/>
  <c r="Z1054" i="1" s="1"/>
  <c r="AA1054" i="1"/>
  <c r="AB1054" i="1" s="1"/>
  <c r="S1055" i="1"/>
  <c r="T1055" i="1" s="1"/>
  <c r="U1055" i="1"/>
  <c r="V1055" i="1" s="1"/>
  <c r="W1055" i="1"/>
  <c r="X1055" i="1" s="1"/>
  <c r="Y1055" i="1"/>
  <c r="Z1055" i="1" s="1"/>
  <c r="AA1055" i="1"/>
  <c r="AB1055" i="1" s="1"/>
  <c r="S1056" i="1"/>
  <c r="T1056" i="1" s="1"/>
  <c r="U1056" i="1"/>
  <c r="V1056" i="1" s="1"/>
  <c r="W1056" i="1"/>
  <c r="X1056" i="1" s="1"/>
  <c r="Y1056" i="1"/>
  <c r="Z1056" i="1" s="1"/>
  <c r="AA1056" i="1"/>
  <c r="AB1056" i="1" s="1"/>
  <c r="S1057" i="1"/>
  <c r="T1057" i="1" s="1"/>
  <c r="U1057" i="1"/>
  <c r="V1057" i="1" s="1"/>
  <c r="W1057" i="1"/>
  <c r="X1057" i="1" s="1"/>
  <c r="Y1057" i="1"/>
  <c r="Z1057" i="1" s="1"/>
  <c r="AA1057" i="1"/>
  <c r="AB1057" i="1" s="1"/>
  <c r="S1058" i="1"/>
  <c r="T1058" i="1" s="1"/>
  <c r="U1058" i="1"/>
  <c r="V1058" i="1" s="1"/>
  <c r="W1058" i="1"/>
  <c r="X1058" i="1" s="1"/>
  <c r="Y1058" i="1"/>
  <c r="Z1058" i="1" s="1"/>
  <c r="AA1058" i="1"/>
  <c r="AB1058" i="1" s="1"/>
  <c r="S1059" i="1"/>
  <c r="T1059" i="1" s="1"/>
  <c r="U1059" i="1"/>
  <c r="V1059" i="1" s="1"/>
  <c r="W1059" i="1"/>
  <c r="X1059" i="1" s="1"/>
  <c r="Y1059" i="1"/>
  <c r="Z1059" i="1" s="1"/>
  <c r="AA1059" i="1"/>
  <c r="AB1059" i="1" s="1"/>
  <c r="S1060" i="1"/>
  <c r="T1060" i="1" s="1"/>
  <c r="U1060" i="1"/>
  <c r="V1060" i="1" s="1"/>
  <c r="W1060" i="1"/>
  <c r="X1060" i="1" s="1"/>
  <c r="Y1060" i="1"/>
  <c r="Z1060" i="1"/>
  <c r="AA1060" i="1"/>
  <c r="AB1060" i="1" s="1"/>
  <c r="S1061" i="1"/>
  <c r="T1061" i="1" s="1"/>
  <c r="U1061" i="1"/>
  <c r="V1061" i="1" s="1"/>
  <c r="W1061" i="1"/>
  <c r="X1061" i="1" s="1"/>
  <c r="Y1061" i="1"/>
  <c r="Z1061" i="1" s="1"/>
  <c r="AA1061" i="1"/>
  <c r="AB1061" i="1" s="1"/>
  <c r="S1062" i="1"/>
  <c r="T1062" i="1" s="1"/>
  <c r="U1062" i="1"/>
  <c r="V1062" i="1" s="1"/>
  <c r="W1062" i="1"/>
  <c r="X1062" i="1" s="1"/>
  <c r="Y1062" i="1"/>
  <c r="Z1062" i="1" s="1"/>
  <c r="AA1062" i="1"/>
  <c r="AB1062" i="1" s="1"/>
  <c r="S1063" i="1"/>
  <c r="T1063" i="1" s="1"/>
  <c r="U1063" i="1"/>
  <c r="V1063" i="1" s="1"/>
  <c r="W1063" i="1"/>
  <c r="X1063" i="1" s="1"/>
  <c r="Y1063" i="1"/>
  <c r="Z1063" i="1"/>
  <c r="AA1063" i="1"/>
  <c r="AB1063" i="1" s="1"/>
  <c r="S1064" i="1"/>
  <c r="T1064" i="1" s="1"/>
  <c r="U1064" i="1"/>
  <c r="V1064" i="1" s="1"/>
  <c r="W1064" i="1"/>
  <c r="X1064" i="1" s="1"/>
  <c r="Y1064" i="1"/>
  <c r="Z1064" i="1" s="1"/>
  <c r="AA1064" i="1"/>
  <c r="AB1064" i="1" s="1"/>
  <c r="S1065" i="1"/>
  <c r="T1065" i="1" s="1"/>
  <c r="U1065" i="1"/>
  <c r="V1065" i="1" s="1"/>
  <c r="W1065" i="1"/>
  <c r="X1065" i="1" s="1"/>
  <c r="Y1065" i="1"/>
  <c r="Z1065" i="1" s="1"/>
  <c r="AA1065" i="1"/>
  <c r="AB1065" i="1" s="1"/>
  <c r="S1066" i="1"/>
  <c r="T1066" i="1" s="1"/>
  <c r="U1066" i="1"/>
  <c r="V1066" i="1" s="1"/>
  <c r="W1066" i="1"/>
  <c r="X1066" i="1" s="1"/>
  <c r="Y1066" i="1"/>
  <c r="Z1066" i="1" s="1"/>
  <c r="AA1066" i="1"/>
  <c r="AB1066" i="1" s="1"/>
  <c r="S1067" i="1"/>
  <c r="T1067" i="1" s="1"/>
  <c r="U1067" i="1"/>
  <c r="V1067" i="1" s="1"/>
  <c r="W1067" i="1"/>
  <c r="X1067" i="1" s="1"/>
  <c r="Y1067" i="1"/>
  <c r="Z1067" i="1" s="1"/>
  <c r="AA1067" i="1"/>
  <c r="AB1067" i="1" s="1"/>
  <c r="S1068" i="1"/>
  <c r="T1068" i="1" s="1"/>
  <c r="U1068" i="1"/>
  <c r="V1068" i="1" s="1"/>
  <c r="W1068" i="1"/>
  <c r="X1068" i="1" s="1"/>
  <c r="Y1068" i="1"/>
  <c r="Z1068" i="1"/>
  <c r="AA1068" i="1"/>
  <c r="AB1068" i="1"/>
  <c r="S1069" i="1"/>
  <c r="T1069" i="1" s="1"/>
  <c r="U1069" i="1"/>
  <c r="V1069" i="1" s="1"/>
  <c r="W1069" i="1"/>
  <c r="X1069" i="1" s="1"/>
  <c r="Y1069" i="1"/>
  <c r="Z1069" i="1" s="1"/>
  <c r="AA1069" i="1"/>
  <c r="AB1069" i="1" s="1"/>
  <c r="S1070" i="1"/>
  <c r="T1070" i="1" s="1"/>
  <c r="U1070" i="1"/>
  <c r="V1070" i="1" s="1"/>
  <c r="W1070" i="1"/>
  <c r="X1070" i="1" s="1"/>
  <c r="Y1070" i="1"/>
  <c r="Z1070" i="1" s="1"/>
  <c r="AA1070" i="1"/>
  <c r="AB1070" i="1" s="1"/>
  <c r="S1071" i="1"/>
  <c r="T1071" i="1" s="1"/>
  <c r="U1071" i="1"/>
  <c r="V1071" i="1" s="1"/>
  <c r="W1071" i="1"/>
  <c r="X1071" i="1" s="1"/>
  <c r="Y1071" i="1"/>
  <c r="Z1071" i="1" s="1"/>
  <c r="AA1071" i="1"/>
  <c r="AB1071" i="1"/>
  <c r="S1072" i="1"/>
  <c r="T1072" i="1" s="1"/>
  <c r="U1072" i="1"/>
  <c r="V1072" i="1" s="1"/>
  <c r="W1072" i="1"/>
  <c r="X1072" i="1" s="1"/>
  <c r="Y1072" i="1"/>
  <c r="Z1072" i="1" s="1"/>
  <c r="AA1072" i="1"/>
  <c r="AB1072" i="1" s="1"/>
  <c r="S1073" i="1"/>
  <c r="T1073" i="1" s="1"/>
  <c r="U1073" i="1"/>
  <c r="V1073" i="1" s="1"/>
  <c r="W1073" i="1"/>
  <c r="X1073" i="1" s="1"/>
  <c r="Y1073" i="1"/>
  <c r="Z1073" i="1" s="1"/>
  <c r="AA1073" i="1"/>
  <c r="AB1073" i="1" s="1"/>
  <c r="S1074" i="1"/>
  <c r="T1074" i="1" s="1"/>
  <c r="U1074" i="1"/>
  <c r="V1074" i="1" s="1"/>
  <c r="W1074" i="1"/>
  <c r="X1074" i="1" s="1"/>
  <c r="Y1074" i="1"/>
  <c r="Z1074" i="1" s="1"/>
  <c r="AA1074" i="1"/>
  <c r="AB1074" i="1" s="1"/>
  <c r="S1075" i="1"/>
  <c r="T1075" i="1" s="1"/>
  <c r="U1075" i="1"/>
  <c r="V1075" i="1" s="1"/>
  <c r="W1075" i="1"/>
  <c r="X1075" i="1" s="1"/>
  <c r="Y1075" i="1"/>
  <c r="Z1075" i="1" s="1"/>
  <c r="AA1075" i="1"/>
  <c r="AB1075" i="1" s="1"/>
  <c r="S1076" i="1"/>
  <c r="T1076" i="1" s="1"/>
  <c r="U1076" i="1"/>
  <c r="V1076" i="1" s="1"/>
  <c r="W1076" i="1"/>
  <c r="X1076" i="1" s="1"/>
  <c r="Y1076" i="1"/>
  <c r="Z1076" i="1" s="1"/>
  <c r="AA1076" i="1"/>
  <c r="AB1076" i="1" s="1"/>
  <c r="S1077" i="1"/>
  <c r="T1077" i="1"/>
  <c r="U1077" i="1"/>
  <c r="V1077" i="1" s="1"/>
  <c r="W1077" i="1"/>
  <c r="X1077" i="1" s="1"/>
  <c r="Y1077" i="1"/>
  <c r="Z1077" i="1" s="1"/>
  <c r="AA1077" i="1"/>
  <c r="AB1077" i="1"/>
  <c r="S1078" i="1"/>
  <c r="T1078" i="1"/>
  <c r="U1078" i="1"/>
  <c r="V1078" i="1" s="1"/>
  <c r="W1078" i="1"/>
  <c r="X1078" i="1" s="1"/>
  <c r="Y1078" i="1"/>
  <c r="Z1078" i="1" s="1"/>
  <c r="AA1078" i="1"/>
  <c r="AB1078" i="1" s="1"/>
  <c r="S1079" i="1"/>
  <c r="T1079" i="1" s="1"/>
  <c r="U1079" i="1"/>
  <c r="V1079" i="1" s="1"/>
  <c r="W1079" i="1"/>
  <c r="X1079" i="1" s="1"/>
  <c r="Y1079" i="1"/>
  <c r="Z1079" i="1" s="1"/>
  <c r="AA1079" i="1"/>
  <c r="AB1079" i="1" s="1"/>
  <c r="S1080" i="1"/>
  <c r="T1080" i="1" s="1"/>
  <c r="U1080" i="1"/>
  <c r="V1080" i="1" s="1"/>
  <c r="W1080" i="1"/>
  <c r="X1080" i="1" s="1"/>
  <c r="Y1080" i="1"/>
  <c r="Z1080" i="1" s="1"/>
  <c r="AA1080" i="1"/>
  <c r="AB1080" i="1" s="1"/>
  <c r="S1081" i="1"/>
  <c r="T1081" i="1" s="1"/>
  <c r="U1081" i="1"/>
  <c r="V1081" i="1" s="1"/>
  <c r="W1081" i="1"/>
  <c r="X1081" i="1" s="1"/>
  <c r="Y1081" i="1"/>
  <c r="Z1081" i="1" s="1"/>
  <c r="AA1081" i="1"/>
  <c r="AB1081" i="1" s="1"/>
  <c r="S1082" i="1"/>
  <c r="T1082" i="1" s="1"/>
  <c r="U1082" i="1"/>
  <c r="V1082" i="1" s="1"/>
  <c r="W1082" i="1"/>
  <c r="X1082" i="1" s="1"/>
  <c r="Y1082" i="1"/>
  <c r="Z1082" i="1" s="1"/>
  <c r="AA1082" i="1"/>
  <c r="AB1082" i="1" s="1"/>
  <c r="S1083" i="1"/>
  <c r="T1083" i="1" s="1"/>
  <c r="U1083" i="1"/>
  <c r="V1083" i="1" s="1"/>
  <c r="W1083" i="1"/>
  <c r="X1083" i="1" s="1"/>
  <c r="Y1083" i="1"/>
  <c r="Z1083" i="1" s="1"/>
  <c r="AA1083" i="1"/>
  <c r="AB1083" i="1" s="1"/>
  <c r="S1084" i="1"/>
  <c r="T1084" i="1" s="1"/>
  <c r="U1084" i="1"/>
  <c r="V1084" i="1" s="1"/>
  <c r="W1084" i="1"/>
  <c r="X1084" i="1" s="1"/>
  <c r="Y1084" i="1"/>
  <c r="Z1084" i="1" s="1"/>
  <c r="AA1084" i="1"/>
  <c r="AB1084" i="1" s="1"/>
  <c r="S1085" i="1"/>
  <c r="T1085" i="1" s="1"/>
  <c r="U1085" i="1"/>
  <c r="V1085" i="1" s="1"/>
  <c r="W1085" i="1"/>
  <c r="X1085" i="1" s="1"/>
  <c r="Y1085" i="1"/>
  <c r="Z1085" i="1" s="1"/>
  <c r="AA1085" i="1"/>
  <c r="AB1085" i="1" s="1"/>
  <c r="S1086" i="1"/>
  <c r="T1086" i="1"/>
  <c r="U1086" i="1"/>
  <c r="V1086" i="1" s="1"/>
  <c r="W1086" i="1"/>
  <c r="X1086" i="1" s="1"/>
  <c r="Y1086" i="1"/>
  <c r="Z1086" i="1" s="1"/>
  <c r="AA1086" i="1"/>
  <c r="AB1086" i="1" s="1"/>
  <c r="S1087" i="1"/>
  <c r="T1087" i="1" s="1"/>
  <c r="U1087" i="1"/>
  <c r="V1087" i="1" s="1"/>
  <c r="W1087" i="1"/>
  <c r="X1087" i="1" s="1"/>
  <c r="Y1087" i="1"/>
  <c r="Z1087" i="1" s="1"/>
  <c r="AA1087" i="1"/>
  <c r="AB1087" i="1" s="1"/>
  <c r="S1088" i="1"/>
  <c r="T1088" i="1" s="1"/>
  <c r="U1088" i="1"/>
  <c r="V1088" i="1" s="1"/>
  <c r="W1088" i="1"/>
  <c r="X1088" i="1" s="1"/>
  <c r="Y1088" i="1"/>
  <c r="Z1088" i="1" s="1"/>
  <c r="AA1088" i="1"/>
  <c r="AB1088" i="1" s="1"/>
  <c r="S1089" i="1"/>
  <c r="T1089" i="1" s="1"/>
  <c r="U1089" i="1"/>
  <c r="V1089" i="1" s="1"/>
  <c r="W1089" i="1"/>
  <c r="X1089" i="1" s="1"/>
  <c r="Y1089" i="1"/>
  <c r="Z1089" i="1" s="1"/>
  <c r="AA1089" i="1"/>
  <c r="AB1089" i="1" s="1"/>
  <c r="S1090" i="1"/>
  <c r="T1090" i="1" s="1"/>
  <c r="U1090" i="1"/>
  <c r="V1090" i="1" s="1"/>
  <c r="W1090" i="1"/>
  <c r="X1090" i="1" s="1"/>
  <c r="Y1090" i="1"/>
  <c r="Z1090" i="1" s="1"/>
  <c r="AA1090" i="1"/>
  <c r="AB1090" i="1" s="1"/>
  <c r="S1091" i="1"/>
  <c r="T1091" i="1" s="1"/>
  <c r="U1091" i="1"/>
  <c r="V1091" i="1" s="1"/>
  <c r="W1091" i="1"/>
  <c r="X1091" i="1" s="1"/>
  <c r="Y1091" i="1"/>
  <c r="Z1091" i="1" s="1"/>
  <c r="AA1091" i="1"/>
  <c r="AB1091" i="1" s="1"/>
  <c r="S1092" i="1"/>
  <c r="T1092" i="1" s="1"/>
  <c r="U1092" i="1"/>
  <c r="V1092" i="1" s="1"/>
  <c r="W1092" i="1"/>
  <c r="X1092" i="1" s="1"/>
  <c r="Y1092" i="1"/>
  <c r="Z1092" i="1" s="1"/>
  <c r="AA1092" i="1"/>
  <c r="AB1092" i="1" s="1"/>
  <c r="S1093" i="1"/>
  <c r="T1093" i="1" s="1"/>
  <c r="U1093" i="1"/>
  <c r="V1093" i="1" s="1"/>
  <c r="W1093" i="1"/>
  <c r="X1093" i="1" s="1"/>
  <c r="Y1093" i="1"/>
  <c r="Z1093" i="1" s="1"/>
  <c r="AA1093" i="1"/>
  <c r="AB1093" i="1" s="1"/>
  <c r="S1094" i="1"/>
  <c r="T1094" i="1" s="1"/>
  <c r="U1094" i="1"/>
  <c r="V1094" i="1" s="1"/>
  <c r="W1094" i="1"/>
  <c r="X1094" i="1" s="1"/>
  <c r="Y1094" i="1"/>
  <c r="Z1094" i="1" s="1"/>
  <c r="AA1094" i="1"/>
  <c r="AB1094" i="1"/>
  <c r="S1095" i="1"/>
  <c r="T1095" i="1" s="1"/>
  <c r="U1095" i="1"/>
  <c r="V1095" i="1" s="1"/>
  <c r="W1095" i="1"/>
  <c r="X1095" i="1" s="1"/>
  <c r="Y1095" i="1"/>
  <c r="Z1095" i="1" s="1"/>
  <c r="AA1095" i="1"/>
  <c r="AB1095" i="1" s="1"/>
  <c r="S1096" i="1"/>
  <c r="T1096" i="1" s="1"/>
  <c r="U1096" i="1"/>
  <c r="V1096" i="1" s="1"/>
  <c r="W1096" i="1"/>
  <c r="X1096" i="1" s="1"/>
  <c r="Y1096" i="1"/>
  <c r="Z1096" i="1" s="1"/>
  <c r="AA1096" i="1"/>
  <c r="AB1096" i="1"/>
  <c r="S1097" i="1"/>
  <c r="T1097" i="1"/>
  <c r="U1097" i="1"/>
  <c r="V1097" i="1" s="1"/>
  <c r="W1097" i="1"/>
  <c r="X1097" i="1" s="1"/>
  <c r="Y1097" i="1"/>
  <c r="Z1097" i="1" s="1"/>
  <c r="AA1097" i="1"/>
  <c r="AB1097" i="1" s="1"/>
  <c r="S1098" i="1"/>
  <c r="T1098" i="1" s="1"/>
  <c r="U1098" i="1"/>
  <c r="V1098" i="1" s="1"/>
  <c r="W1098" i="1"/>
  <c r="X1098" i="1" s="1"/>
  <c r="Y1098" i="1"/>
  <c r="Z1098" i="1" s="1"/>
  <c r="AA1098" i="1"/>
  <c r="AB1098" i="1" s="1"/>
  <c r="S1099" i="1"/>
  <c r="T1099" i="1" s="1"/>
  <c r="U1099" i="1"/>
  <c r="V1099" i="1" s="1"/>
  <c r="W1099" i="1"/>
  <c r="X1099" i="1" s="1"/>
  <c r="Y1099" i="1"/>
  <c r="Z1099" i="1" s="1"/>
  <c r="AA1099" i="1"/>
  <c r="AB1099" i="1" s="1"/>
  <c r="S1100" i="1"/>
  <c r="T1100" i="1" s="1"/>
  <c r="U1100" i="1"/>
  <c r="V1100" i="1" s="1"/>
  <c r="W1100" i="1"/>
  <c r="X1100" i="1" s="1"/>
  <c r="Y1100" i="1"/>
  <c r="Z1100" i="1" s="1"/>
  <c r="AA1100" i="1"/>
  <c r="AB1100" i="1" s="1"/>
  <c r="S1101" i="1"/>
  <c r="T1101" i="1" s="1"/>
  <c r="U1101" i="1"/>
  <c r="V1101" i="1" s="1"/>
  <c r="W1101" i="1"/>
  <c r="X1101" i="1" s="1"/>
  <c r="Y1101" i="1"/>
  <c r="Z1101" i="1" s="1"/>
  <c r="AA1101" i="1"/>
  <c r="AB1101" i="1" s="1"/>
  <c r="S1102" i="1"/>
  <c r="T1102" i="1"/>
  <c r="U1102" i="1"/>
  <c r="V1102" i="1" s="1"/>
  <c r="W1102" i="1"/>
  <c r="X1102" i="1" s="1"/>
  <c r="Y1102" i="1"/>
  <c r="Z1102" i="1" s="1"/>
  <c r="AA1102" i="1"/>
  <c r="AB1102" i="1" s="1"/>
  <c r="S1103" i="1"/>
  <c r="T1103" i="1" s="1"/>
  <c r="U1103" i="1"/>
  <c r="V1103" i="1" s="1"/>
  <c r="W1103" i="1"/>
  <c r="X1103" i="1" s="1"/>
  <c r="Y1103" i="1"/>
  <c r="Z1103" i="1" s="1"/>
  <c r="AA1103" i="1"/>
  <c r="AB1103" i="1" s="1"/>
  <c r="S1104" i="1"/>
  <c r="T1104" i="1" s="1"/>
  <c r="U1104" i="1"/>
  <c r="V1104" i="1" s="1"/>
  <c r="W1104" i="1"/>
  <c r="X1104" i="1"/>
  <c r="Y1104" i="1"/>
  <c r="Z1104" i="1" s="1"/>
  <c r="AA1104" i="1"/>
  <c r="AB1104" i="1" s="1"/>
  <c r="S1105" i="1"/>
  <c r="T1105" i="1" s="1"/>
  <c r="U1105" i="1"/>
  <c r="V1105" i="1" s="1"/>
  <c r="W1105" i="1"/>
  <c r="X1105" i="1"/>
  <c r="Y1105" i="1"/>
  <c r="Z1105" i="1" s="1"/>
  <c r="AA1105" i="1"/>
  <c r="AB1105" i="1" s="1"/>
  <c r="S1106" i="1"/>
  <c r="T1106" i="1" s="1"/>
  <c r="U1106" i="1"/>
  <c r="V1106" i="1" s="1"/>
  <c r="W1106" i="1"/>
  <c r="X1106" i="1" s="1"/>
  <c r="Y1106" i="1"/>
  <c r="Z1106" i="1" s="1"/>
  <c r="AA1106" i="1"/>
  <c r="AB1106" i="1" s="1"/>
  <c r="S1107" i="1"/>
  <c r="T1107" i="1" s="1"/>
  <c r="U1107" i="1"/>
  <c r="V1107" i="1" s="1"/>
  <c r="W1107" i="1"/>
  <c r="X1107" i="1" s="1"/>
  <c r="Y1107" i="1"/>
  <c r="Z1107" i="1" s="1"/>
  <c r="AA1107" i="1"/>
  <c r="AB1107" i="1" s="1"/>
  <c r="S1108" i="1"/>
  <c r="T1108" i="1" s="1"/>
  <c r="U1108" i="1"/>
  <c r="V1108" i="1" s="1"/>
  <c r="W1108" i="1"/>
  <c r="X1108" i="1" s="1"/>
  <c r="Y1108" i="1"/>
  <c r="Z1108" i="1" s="1"/>
  <c r="AA1108" i="1"/>
  <c r="AB1108" i="1" s="1"/>
  <c r="S1109" i="1"/>
  <c r="T1109" i="1" s="1"/>
  <c r="U1109" i="1"/>
  <c r="V1109" i="1"/>
  <c r="W1109" i="1"/>
  <c r="X1109" i="1" s="1"/>
  <c r="Y1109" i="1"/>
  <c r="Z1109" i="1" s="1"/>
  <c r="AA1109" i="1"/>
  <c r="AB1109" i="1" s="1"/>
  <c r="S1110" i="1"/>
  <c r="T1110" i="1" s="1"/>
  <c r="U1110" i="1"/>
  <c r="V1110" i="1" s="1"/>
  <c r="W1110" i="1"/>
  <c r="X1110" i="1" s="1"/>
  <c r="Y1110" i="1"/>
  <c r="Z1110" i="1" s="1"/>
  <c r="AA1110" i="1"/>
  <c r="AB1110" i="1" s="1"/>
  <c r="S1111" i="1"/>
  <c r="T1111" i="1" s="1"/>
  <c r="U1111" i="1"/>
  <c r="V1111" i="1" s="1"/>
  <c r="W1111" i="1"/>
  <c r="X1111" i="1" s="1"/>
  <c r="Y1111" i="1"/>
  <c r="Z1111" i="1" s="1"/>
  <c r="AA1111" i="1"/>
  <c r="AB1111" i="1" s="1"/>
  <c r="S1112" i="1"/>
  <c r="T1112" i="1" s="1"/>
  <c r="U1112" i="1"/>
  <c r="V1112" i="1" s="1"/>
  <c r="W1112" i="1"/>
  <c r="X1112" i="1" s="1"/>
  <c r="Y1112" i="1"/>
  <c r="Z1112" i="1" s="1"/>
  <c r="AA1112" i="1"/>
  <c r="AB1112" i="1" s="1"/>
  <c r="S1113" i="1"/>
  <c r="T1113" i="1" s="1"/>
  <c r="U1113" i="1"/>
  <c r="V1113" i="1" s="1"/>
  <c r="W1113" i="1"/>
  <c r="X1113" i="1" s="1"/>
  <c r="Y1113" i="1"/>
  <c r="Z1113" i="1" s="1"/>
  <c r="AA1113" i="1"/>
  <c r="AB1113" i="1" s="1"/>
  <c r="S1114" i="1"/>
  <c r="T1114" i="1" s="1"/>
  <c r="U1114" i="1"/>
  <c r="V1114" i="1" s="1"/>
  <c r="W1114" i="1"/>
  <c r="X1114" i="1" s="1"/>
  <c r="Y1114" i="1"/>
  <c r="Z1114" i="1"/>
  <c r="AA1114" i="1"/>
  <c r="AB1114" i="1" s="1"/>
  <c r="S1115" i="1"/>
  <c r="T1115" i="1" s="1"/>
  <c r="U1115" i="1"/>
  <c r="V1115" i="1" s="1"/>
  <c r="W1115" i="1"/>
  <c r="X1115" i="1" s="1"/>
  <c r="Y1115" i="1"/>
  <c r="Z1115" i="1" s="1"/>
  <c r="AA1115" i="1"/>
  <c r="AB1115" i="1" s="1"/>
  <c r="S1116" i="1"/>
  <c r="T1116" i="1" s="1"/>
  <c r="U1116" i="1"/>
  <c r="V1116" i="1" s="1"/>
  <c r="W1116" i="1"/>
  <c r="X1116" i="1" s="1"/>
  <c r="Y1116" i="1"/>
  <c r="Z1116" i="1" s="1"/>
  <c r="AA1116" i="1"/>
  <c r="AB1116" i="1" s="1"/>
  <c r="S1117" i="1"/>
  <c r="T1117" i="1"/>
  <c r="U1117" i="1"/>
  <c r="V1117" i="1" s="1"/>
  <c r="W1117" i="1"/>
  <c r="X1117" i="1" s="1"/>
  <c r="Y1117" i="1"/>
  <c r="Z1117" i="1" s="1"/>
  <c r="AA1117" i="1"/>
  <c r="AB1117" i="1" s="1"/>
  <c r="S1118" i="1"/>
  <c r="T1118" i="1"/>
  <c r="U1118" i="1"/>
  <c r="V1118" i="1" s="1"/>
  <c r="W1118" i="1"/>
  <c r="X1118" i="1" s="1"/>
  <c r="Y1118" i="1"/>
  <c r="Z1118" i="1" s="1"/>
  <c r="AA1118" i="1"/>
  <c r="AB1118" i="1" s="1"/>
  <c r="S1119" i="1"/>
  <c r="T1119" i="1" s="1"/>
  <c r="U1119" i="1"/>
  <c r="V1119" i="1" s="1"/>
  <c r="W1119" i="1"/>
  <c r="X1119" i="1" s="1"/>
  <c r="Y1119" i="1"/>
  <c r="Z1119" i="1" s="1"/>
  <c r="AA1119" i="1"/>
  <c r="AB1119" i="1" s="1"/>
  <c r="S1120" i="1"/>
  <c r="T1120" i="1" s="1"/>
  <c r="U1120" i="1"/>
  <c r="V1120" i="1" s="1"/>
  <c r="W1120" i="1"/>
  <c r="X1120" i="1"/>
  <c r="Y1120" i="1"/>
  <c r="Z1120" i="1" s="1"/>
  <c r="AA1120" i="1"/>
  <c r="AB1120" i="1" s="1"/>
  <c r="S1121" i="1"/>
  <c r="T1121" i="1" s="1"/>
  <c r="U1121" i="1"/>
  <c r="V1121" i="1" s="1"/>
  <c r="W1121" i="1"/>
  <c r="X1121" i="1" s="1"/>
  <c r="Y1121" i="1"/>
  <c r="Z1121" i="1" s="1"/>
  <c r="AA1121" i="1"/>
  <c r="AB1121" i="1"/>
  <c r="S1122" i="1"/>
  <c r="T1122" i="1" s="1"/>
  <c r="U1122" i="1"/>
  <c r="V1122" i="1" s="1"/>
  <c r="W1122" i="1"/>
  <c r="X1122" i="1" s="1"/>
  <c r="Y1122" i="1"/>
  <c r="Z1122" i="1" s="1"/>
  <c r="AA1122" i="1"/>
  <c r="AB1122" i="1" s="1"/>
  <c r="S1123" i="1"/>
  <c r="T1123" i="1" s="1"/>
  <c r="U1123" i="1"/>
  <c r="V1123" i="1"/>
  <c r="W1123" i="1"/>
  <c r="X1123" i="1" s="1"/>
  <c r="Y1123" i="1"/>
  <c r="Z1123" i="1" s="1"/>
  <c r="AA1123" i="1"/>
  <c r="AB1123" i="1" s="1"/>
  <c r="S1124" i="1"/>
  <c r="T1124" i="1" s="1"/>
  <c r="U1124" i="1"/>
  <c r="V1124" i="1" s="1"/>
  <c r="W1124" i="1"/>
  <c r="X1124" i="1" s="1"/>
  <c r="Y1124" i="1"/>
  <c r="Z1124" i="1" s="1"/>
  <c r="AA1124" i="1"/>
  <c r="AB1124" i="1" s="1"/>
  <c r="S1125" i="1"/>
  <c r="T1125" i="1" s="1"/>
  <c r="U1125" i="1"/>
  <c r="V1125" i="1"/>
  <c r="W1125" i="1"/>
  <c r="X1125" i="1"/>
  <c r="Y1125" i="1"/>
  <c r="Z1125" i="1" s="1"/>
  <c r="AA1125" i="1"/>
  <c r="AB1125" i="1" s="1"/>
  <c r="S1126" i="1"/>
  <c r="T1126" i="1" s="1"/>
  <c r="U1126" i="1"/>
  <c r="V1126" i="1" s="1"/>
  <c r="W1126" i="1"/>
  <c r="X1126" i="1" s="1"/>
  <c r="Y1126" i="1"/>
  <c r="Z1126" i="1" s="1"/>
  <c r="AA1126" i="1"/>
  <c r="AB1126" i="1" s="1"/>
  <c r="S1127" i="1"/>
  <c r="T1127" i="1" s="1"/>
  <c r="U1127" i="1"/>
  <c r="V1127" i="1"/>
  <c r="W1127" i="1"/>
  <c r="X1127" i="1" s="1"/>
  <c r="Y1127" i="1"/>
  <c r="Z1127" i="1" s="1"/>
  <c r="AA1127" i="1"/>
  <c r="AB1127" i="1" s="1"/>
  <c r="S1128" i="1"/>
  <c r="T1128" i="1" s="1"/>
  <c r="U1128" i="1"/>
  <c r="V1128" i="1" s="1"/>
  <c r="W1128" i="1"/>
  <c r="X1128" i="1" s="1"/>
  <c r="Y1128" i="1"/>
  <c r="Z1128" i="1" s="1"/>
  <c r="AA1128" i="1"/>
  <c r="AB1128" i="1" s="1"/>
  <c r="S1129" i="1"/>
  <c r="T1129" i="1" s="1"/>
  <c r="U1129" i="1"/>
  <c r="V1129" i="1" s="1"/>
  <c r="W1129" i="1"/>
  <c r="X1129" i="1" s="1"/>
  <c r="Y1129" i="1"/>
  <c r="Z1129" i="1" s="1"/>
  <c r="AA1129" i="1"/>
  <c r="AB1129" i="1" s="1"/>
  <c r="S1130" i="1"/>
  <c r="T1130" i="1" s="1"/>
  <c r="U1130" i="1"/>
  <c r="V1130" i="1" s="1"/>
  <c r="W1130" i="1"/>
  <c r="X1130" i="1" s="1"/>
  <c r="Y1130" i="1"/>
  <c r="Z1130" i="1" s="1"/>
  <c r="AA1130" i="1"/>
  <c r="AB1130" i="1"/>
  <c r="S1131" i="1"/>
  <c r="T1131" i="1" s="1"/>
  <c r="U1131" i="1"/>
  <c r="V1131" i="1" s="1"/>
  <c r="W1131" i="1"/>
  <c r="X1131" i="1" s="1"/>
  <c r="Y1131" i="1"/>
  <c r="Z1131" i="1" s="1"/>
  <c r="AA1131" i="1"/>
  <c r="AB1131" i="1" s="1"/>
  <c r="S1132" i="1"/>
  <c r="T1132" i="1" s="1"/>
  <c r="U1132" i="1"/>
  <c r="V1132" i="1" s="1"/>
  <c r="W1132" i="1"/>
  <c r="X1132" i="1" s="1"/>
  <c r="Y1132" i="1"/>
  <c r="Z1132" i="1"/>
  <c r="AA1132" i="1"/>
  <c r="AB1132" i="1" s="1"/>
  <c r="S1133" i="1"/>
  <c r="T1133" i="1" s="1"/>
  <c r="U1133" i="1"/>
  <c r="V1133" i="1" s="1"/>
  <c r="W1133" i="1"/>
  <c r="X1133" i="1" s="1"/>
  <c r="Y1133" i="1"/>
  <c r="Z1133" i="1" s="1"/>
  <c r="AA1133" i="1"/>
  <c r="AB1133" i="1" s="1"/>
  <c r="S1134" i="1"/>
  <c r="T1134" i="1"/>
  <c r="U1134" i="1"/>
  <c r="V1134" i="1" s="1"/>
  <c r="W1134" i="1"/>
  <c r="X1134" i="1" s="1"/>
  <c r="Y1134" i="1"/>
  <c r="Z1134" i="1" s="1"/>
  <c r="AA1134" i="1"/>
  <c r="AB1134" i="1" s="1"/>
  <c r="S1135" i="1"/>
  <c r="T1135" i="1" s="1"/>
  <c r="U1135" i="1"/>
  <c r="V1135" i="1" s="1"/>
  <c r="W1135" i="1"/>
  <c r="X1135" i="1" s="1"/>
  <c r="Y1135" i="1"/>
  <c r="Z1135" i="1" s="1"/>
  <c r="AA1135" i="1"/>
  <c r="AB1135" i="1" s="1"/>
  <c r="S1136" i="1"/>
  <c r="T1136" i="1" s="1"/>
  <c r="U1136" i="1"/>
  <c r="V1136" i="1" s="1"/>
  <c r="W1136" i="1"/>
  <c r="X1136" i="1" s="1"/>
  <c r="Y1136" i="1"/>
  <c r="Z1136" i="1" s="1"/>
  <c r="AA1136" i="1"/>
  <c r="AB1136" i="1" s="1"/>
  <c r="S1137" i="1"/>
  <c r="T1137" i="1" s="1"/>
  <c r="U1137" i="1"/>
  <c r="V1137" i="1" s="1"/>
  <c r="W1137" i="1"/>
  <c r="X1137" i="1"/>
  <c r="Y1137" i="1"/>
  <c r="Z1137" i="1" s="1"/>
  <c r="AA1137" i="1"/>
  <c r="AB1137" i="1" s="1"/>
  <c r="S1138" i="1"/>
  <c r="T1138" i="1" s="1"/>
  <c r="U1138" i="1"/>
  <c r="V1138" i="1" s="1"/>
  <c r="W1138" i="1"/>
  <c r="X1138" i="1" s="1"/>
  <c r="Y1138" i="1"/>
  <c r="Z1138" i="1" s="1"/>
  <c r="AA1138" i="1"/>
  <c r="AB1138" i="1" s="1"/>
  <c r="S1139" i="1"/>
  <c r="T1139" i="1" s="1"/>
  <c r="U1139" i="1"/>
  <c r="V1139" i="1" s="1"/>
  <c r="W1139" i="1"/>
  <c r="X1139" i="1"/>
  <c r="Y1139" i="1"/>
  <c r="Z1139" i="1" s="1"/>
  <c r="AA1139" i="1"/>
  <c r="AB1139" i="1" s="1"/>
  <c r="S1140" i="1"/>
  <c r="T1140" i="1" s="1"/>
  <c r="U1140" i="1"/>
  <c r="V1140" i="1" s="1"/>
  <c r="W1140" i="1"/>
  <c r="X1140" i="1" s="1"/>
  <c r="Y1140" i="1"/>
  <c r="Z1140" i="1" s="1"/>
  <c r="AA1140" i="1"/>
  <c r="AB1140" i="1" s="1"/>
  <c r="S1141" i="1"/>
  <c r="T1141" i="1" s="1"/>
  <c r="U1141" i="1"/>
  <c r="V1141" i="1" s="1"/>
  <c r="W1141" i="1"/>
  <c r="X1141" i="1" s="1"/>
  <c r="Y1141" i="1"/>
  <c r="Z1141" i="1" s="1"/>
  <c r="AA1141" i="1"/>
  <c r="AB1141" i="1" s="1"/>
  <c r="S1142" i="1"/>
  <c r="T1142" i="1" s="1"/>
  <c r="U1142" i="1"/>
  <c r="V1142" i="1" s="1"/>
  <c r="W1142" i="1"/>
  <c r="X1142" i="1" s="1"/>
  <c r="Y1142" i="1"/>
  <c r="Z1142" i="1" s="1"/>
  <c r="AA1142" i="1"/>
  <c r="AB1142" i="1" s="1"/>
  <c r="S1143" i="1"/>
  <c r="T1143" i="1" s="1"/>
  <c r="U1143" i="1"/>
  <c r="V1143" i="1" s="1"/>
  <c r="W1143" i="1"/>
  <c r="X1143" i="1" s="1"/>
  <c r="Y1143" i="1"/>
  <c r="Z1143" i="1" s="1"/>
  <c r="AA1143" i="1"/>
  <c r="AB1143" i="1"/>
  <c r="S1144" i="1"/>
  <c r="T1144" i="1"/>
  <c r="U1144" i="1"/>
  <c r="V1144" i="1" s="1"/>
  <c r="W1144" i="1"/>
  <c r="X1144" i="1" s="1"/>
  <c r="Y1144" i="1"/>
  <c r="Z1144" i="1" s="1"/>
  <c r="AA1144" i="1"/>
  <c r="AB1144" i="1"/>
  <c r="S1145" i="1"/>
  <c r="T1145" i="1" s="1"/>
  <c r="U1145" i="1"/>
  <c r="V1145" i="1" s="1"/>
  <c r="W1145" i="1"/>
  <c r="X1145" i="1" s="1"/>
  <c r="Y1145" i="1"/>
  <c r="Z1145" i="1" s="1"/>
  <c r="AA1145" i="1"/>
  <c r="AB1145" i="1" s="1"/>
  <c r="S1146" i="1"/>
  <c r="T1146" i="1" s="1"/>
  <c r="U1146" i="1"/>
  <c r="V1146" i="1" s="1"/>
  <c r="W1146" i="1"/>
  <c r="X1146" i="1" s="1"/>
  <c r="Y1146" i="1"/>
  <c r="Z1146" i="1" s="1"/>
  <c r="AA1146" i="1"/>
  <c r="AB1146" i="1" s="1"/>
  <c r="S1147" i="1"/>
  <c r="T1147" i="1" s="1"/>
  <c r="U1147" i="1"/>
  <c r="V1147" i="1" s="1"/>
  <c r="W1147" i="1"/>
  <c r="X1147" i="1" s="1"/>
  <c r="Y1147" i="1"/>
  <c r="Z1147" i="1" s="1"/>
  <c r="AA1147" i="1"/>
  <c r="AB1147" i="1" s="1"/>
  <c r="S1148" i="1"/>
  <c r="T1148" i="1" s="1"/>
  <c r="U1148" i="1"/>
  <c r="V1148" i="1" s="1"/>
  <c r="W1148" i="1"/>
  <c r="X1148" i="1" s="1"/>
  <c r="Y1148" i="1"/>
  <c r="Z1148" i="1"/>
  <c r="AA1148" i="1"/>
  <c r="AB1148" i="1" s="1"/>
  <c r="S1149" i="1"/>
  <c r="T1149" i="1" s="1"/>
  <c r="U1149" i="1"/>
  <c r="V1149" i="1" s="1"/>
  <c r="W1149" i="1"/>
  <c r="X1149" i="1" s="1"/>
  <c r="Y1149" i="1"/>
  <c r="Z1149" i="1" s="1"/>
  <c r="AA1149" i="1"/>
  <c r="AB1149" i="1" s="1"/>
  <c r="S1150" i="1"/>
  <c r="T1150" i="1" s="1"/>
  <c r="U1150" i="1"/>
  <c r="V1150" i="1" s="1"/>
  <c r="W1150" i="1"/>
  <c r="X1150" i="1" s="1"/>
  <c r="Y1150" i="1"/>
  <c r="Z1150" i="1" s="1"/>
  <c r="AA1150" i="1"/>
  <c r="AB1150" i="1" s="1"/>
  <c r="S1151" i="1"/>
  <c r="T1151" i="1" s="1"/>
  <c r="U1151" i="1"/>
  <c r="V1151" i="1" s="1"/>
  <c r="W1151" i="1"/>
  <c r="X1151" i="1" s="1"/>
  <c r="Y1151" i="1"/>
  <c r="Z1151" i="1" s="1"/>
  <c r="AA1151" i="1"/>
  <c r="AB1151" i="1"/>
  <c r="S1152" i="1"/>
  <c r="T1152" i="1"/>
  <c r="U1152" i="1"/>
  <c r="V1152" i="1" s="1"/>
  <c r="W1152" i="1"/>
  <c r="X1152" i="1" s="1"/>
  <c r="Y1152" i="1"/>
  <c r="Z1152" i="1" s="1"/>
  <c r="AA1152" i="1"/>
  <c r="AB1152" i="1" s="1"/>
  <c r="S1153" i="1"/>
  <c r="T1153" i="1" s="1"/>
  <c r="U1153" i="1"/>
  <c r="V1153" i="1" s="1"/>
  <c r="W1153" i="1"/>
  <c r="X1153" i="1" s="1"/>
  <c r="Y1153" i="1"/>
  <c r="Z1153" i="1" s="1"/>
  <c r="AA1153" i="1"/>
  <c r="AB1153" i="1" s="1"/>
  <c r="S1154" i="1"/>
  <c r="T1154" i="1" s="1"/>
  <c r="U1154" i="1"/>
  <c r="V1154" i="1" s="1"/>
  <c r="W1154" i="1"/>
  <c r="X1154" i="1" s="1"/>
  <c r="Y1154" i="1"/>
  <c r="Z1154" i="1" s="1"/>
  <c r="AA1154" i="1"/>
  <c r="AB1154" i="1" s="1"/>
  <c r="S1155" i="1"/>
  <c r="T1155" i="1" s="1"/>
  <c r="U1155" i="1"/>
  <c r="V1155" i="1" s="1"/>
  <c r="W1155" i="1"/>
  <c r="X1155" i="1" s="1"/>
  <c r="Y1155" i="1"/>
  <c r="Z1155" i="1" s="1"/>
  <c r="AA1155" i="1"/>
  <c r="AB1155" i="1"/>
  <c r="S1156" i="1"/>
  <c r="T1156" i="1" s="1"/>
  <c r="U1156" i="1"/>
  <c r="V1156" i="1" s="1"/>
  <c r="W1156" i="1"/>
  <c r="X1156" i="1" s="1"/>
  <c r="Y1156" i="1"/>
  <c r="Z1156" i="1" s="1"/>
  <c r="AA1156" i="1"/>
  <c r="AB1156" i="1" s="1"/>
  <c r="S1157" i="1"/>
  <c r="T1157" i="1" s="1"/>
  <c r="U1157" i="1"/>
  <c r="V1157" i="1" s="1"/>
  <c r="W1157" i="1"/>
  <c r="X1157" i="1" s="1"/>
  <c r="Y1157" i="1"/>
  <c r="Z1157" i="1" s="1"/>
  <c r="AA1157" i="1"/>
  <c r="AB1157" i="1" s="1"/>
  <c r="S1158" i="1"/>
  <c r="T1158" i="1"/>
  <c r="U1158" i="1"/>
  <c r="V1158" i="1" s="1"/>
  <c r="W1158" i="1"/>
  <c r="X1158" i="1" s="1"/>
  <c r="Y1158" i="1"/>
  <c r="Z1158" i="1" s="1"/>
  <c r="AA1158" i="1"/>
  <c r="AB1158" i="1" s="1"/>
  <c r="S1159" i="1"/>
  <c r="T1159" i="1" s="1"/>
  <c r="U1159" i="1"/>
  <c r="V1159" i="1" s="1"/>
  <c r="W1159" i="1"/>
  <c r="X1159" i="1" s="1"/>
  <c r="Y1159" i="1"/>
  <c r="Z1159" i="1" s="1"/>
  <c r="AA1159" i="1"/>
  <c r="AB1159" i="1" s="1"/>
  <c r="S1160" i="1"/>
  <c r="T1160" i="1" s="1"/>
  <c r="U1160" i="1"/>
  <c r="V1160" i="1" s="1"/>
  <c r="W1160" i="1"/>
  <c r="X1160" i="1" s="1"/>
  <c r="Y1160" i="1"/>
  <c r="Z1160" i="1" s="1"/>
  <c r="AA1160" i="1"/>
  <c r="AB1160" i="1" s="1"/>
  <c r="S1161" i="1"/>
  <c r="T1161" i="1" s="1"/>
  <c r="U1161" i="1"/>
  <c r="V1161" i="1" s="1"/>
  <c r="W1161" i="1"/>
  <c r="X1161" i="1" s="1"/>
  <c r="Y1161" i="1"/>
  <c r="Z1161" i="1" s="1"/>
  <c r="AA1161" i="1"/>
  <c r="AB1161" i="1" s="1"/>
  <c r="S1162" i="1"/>
  <c r="T1162" i="1" s="1"/>
  <c r="U1162" i="1"/>
  <c r="V1162" i="1" s="1"/>
  <c r="W1162" i="1"/>
  <c r="X1162" i="1"/>
  <c r="Y1162" i="1"/>
  <c r="Z1162" i="1" s="1"/>
  <c r="AA1162" i="1"/>
  <c r="AB1162" i="1" s="1"/>
  <c r="S1163" i="1"/>
  <c r="T1163" i="1" s="1"/>
  <c r="U1163" i="1"/>
  <c r="V1163" i="1" s="1"/>
  <c r="W1163" i="1"/>
  <c r="X1163" i="1" s="1"/>
  <c r="Y1163" i="1"/>
  <c r="Z1163" i="1" s="1"/>
  <c r="AA1163" i="1"/>
  <c r="AB1163" i="1"/>
  <c r="S1164" i="1"/>
  <c r="T1164" i="1" s="1"/>
  <c r="U1164" i="1"/>
  <c r="V1164" i="1" s="1"/>
  <c r="W1164" i="1"/>
  <c r="X1164" i="1" s="1"/>
  <c r="Y1164" i="1"/>
  <c r="Z1164" i="1" s="1"/>
  <c r="AA1164" i="1"/>
  <c r="AB1164" i="1"/>
  <c r="S1165" i="1"/>
  <c r="T1165" i="1" s="1"/>
  <c r="U1165" i="1"/>
  <c r="V1165" i="1" s="1"/>
  <c r="W1165" i="1"/>
  <c r="X1165" i="1" s="1"/>
  <c r="Y1165" i="1"/>
  <c r="Z1165" i="1" s="1"/>
  <c r="AA1165" i="1"/>
  <c r="AB1165" i="1" s="1"/>
  <c r="S1166" i="1"/>
  <c r="T1166" i="1" s="1"/>
  <c r="U1166" i="1"/>
  <c r="V1166" i="1" s="1"/>
  <c r="W1166" i="1"/>
  <c r="X1166" i="1" s="1"/>
  <c r="Y1166" i="1"/>
  <c r="Z1166" i="1" s="1"/>
  <c r="AA1166" i="1"/>
  <c r="AB1166" i="1" s="1"/>
  <c r="S1167" i="1"/>
  <c r="T1167" i="1"/>
  <c r="U1167" i="1"/>
  <c r="V1167" i="1" s="1"/>
  <c r="W1167" i="1"/>
  <c r="X1167" i="1" s="1"/>
  <c r="Y1167" i="1"/>
  <c r="Z1167" i="1" s="1"/>
  <c r="AA1167" i="1"/>
  <c r="AB1167" i="1" s="1"/>
  <c r="S1168" i="1"/>
  <c r="T1168" i="1" s="1"/>
  <c r="U1168" i="1"/>
  <c r="V1168" i="1" s="1"/>
  <c r="W1168" i="1"/>
  <c r="X1168" i="1" s="1"/>
  <c r="Y1168" i="1"/>
  <c r="Z1168" i="1" s="1"/>
  <c r="AA1168" i="1"/>
  <c r="AB1168" i="1" s="1"/>
  <c r="S1169" i="1"/>
  <c r="T1169" i="1" s="1"/>
  <c r="U1169" i="1"/>
  <c r="V1169" i="1" s="1"/>
  <c r="W1169" i="1"/>
  <c r="X1169" i="1" s="1"/>
  <c r="Y1169" i="1"/>
  <c r="Z1169" i="1" s="1"/>
  <c r="AA1169" i="1"/>
  <c r="AB1169" i="1" s="1"/>
  <c r="S1170" i="1"/>
  <c r="T1170" i="1" s="1"/>
  <c r="U1170" i="1"/>
  <c r="V1170" i="1" s="1"/>
  <c r="W1170" i="1"/>
  <c r="X1170" i="1" s="1"/>
  <c r="Y1170" i="1"/>
  <c r="Z1170" i="1" s="1"/>
  <c r="AA1170" i="1"/>
  <c r="AB1170" i="1"/>
  <c r="S1171" i="1"/>
  <c r="T1171" i="1" s="1"/>
  <c r="U1171" i="1"/>
  <c r="V1171" i="1" s="1"/>
  <c r="W1171" i="1"/>
  <c r="X1171" i="1" s="1"/>
  <c r="Y1171" i="1"/>
  <c r="Z1171" i="1" s="1"/>
  <c r="AA1171" i="1"/>
  <c r="AB1171" i="1" s="1"/>
  <c r="S1172" i="1"/>
  <c r="T1172" i="1"/>
  <c r="U1172" i="1"/>
  <c r="V1172" i="1" s="1"/>
  <c r="W1172" i="1"/>
  <c r="X1172" i="1" s="1"/>
  <c r="Y1172" i="1"/>
  <c r="Z1172" i="1" s="1"/>
  <c r="AA1172" i="1"/>
  <c r="AB1172" i="1" s="1"/>
  <c r="S1173" i="1"/>
  <c r="T1173" i="1" s="1"/>
  <c r="U1173" i="1"/>
  <c r="V1173" i="1" s="1"/>
  <c r="W1173" i="1"/>
  <c r="X1173" i="1" s="1"/>
  <c r="Y1173" i="1"/>
  <c r="Z1173" i="1" s="1"/>
  <c r="AA1173" i="1"/>
  <c r="AB1173" i="1" s="1"/>
  <c r="S10" i="1"/>
  <c r="T10" i="1" s="1"/>
  <c r="U10" i="1"/>
  <c r="V10" i="1" s="1"/>
  <c r="W10" i="1"/>
  <c r="X10" i="1" s="1"/>
  <c r="Y10" i="1"/>
  <c r="Z10" i="1" s="1"/>
  <c r="AA10" i="1"/>
  <c r="AB10" i="1" s="1"/>
  <c r="S11" i="1"/>
  <c r="T11" i="1" s="1"/>
  <c r="U11" i="1"/>
  <c r="V11" i="1" s="1"/>
  <c r="W11" i="1"/>
  <c r="X11" i="1" s="1"/>
  <c r="Y11" i="1"/>
  <c r="Z11" i="1" s="1"/>
  <c r="AA11" i="1"/>
  <c r="AB11" i="1" s="1"/>
  <c r="S12" i="1"/>
  <c r="T12" i="1" s="1"/>
  <c r="U12" i="1"/>
  <c r="V12" i="1" s="1"/>
  <c r="W12" i="1"/>
  <c r="X12" i="1" s="1"/>
  <c r="Y12" i="1"/>
  <c r="Z12" i="1" s="1"/>
  <c r="AA12" i="1"/>
  <c r="AB12" i="1" s="1"/>
  <c r="S13" i="1"/>
  <c r="T13" i="1" s="1"/>
  <c r="U13" i="1"/>
  <c r="V13" i="1" s="1"/>
  <c r="W13" i="1"/>
  <c r="X13" i="1" s="1"/>
  <c r="Y13" i="1"/>
  <c r="Z13" i="1" s="1"/>
  <c r="AA13" i="1"/>
  <c r="AB13" i="1" s="1"/>
  <c r="S14" i="1"/>
  <c r="T14" i="1" s="1"/>
  <c r="U14" i="1"/>
  <c r="V14" i="1" s="1"/>
  <c r="W14" i="1"/>
  <c r="X14" i="1" s="1"/>
  <c r="Y14" i="1"/>
  <c r="Z14" i="1" s="1"/>
  <c r="AA14" i="1"/>
  <c r="AB14" i="1" s="1"/>
  <c r="S15" i="1"/>
  <c r="T15" i="1" s="1"/>
  <c r="U15" i="1"/>
  <c r="V15" i="1" s="1"/>
  <c r="W15" i="1"/>
  <c r="X15" i="1" s="1"/>
  <c r="Y15" i="1"/>
  <c r="Z15" i="1" s="1"/>
  <c r="AA15" i="1"/>
  <c r="AB15" i="1" s="1"/>
  <c r="S16" i="1"/>
  <c r="T16" i="1" s="1"/>
  <c r="U16" i="1"/>
  <c r="V16" i="1" s="1"/>
  <c r="W16" i="1"/>
  <c r="X16" i="1" s="1"/>
  <c r="Y16" i="1"/>
  <c r="Z16" i="1" s="1"/>
  <c r="AA16" i="1"/>
  <c r="AB16" i="1" s="1"/>
  <c r="S17" i="1"/>
  <c r="T17" i="1" s="1"/>
  <c r="U17" i="1"/>
  <c r="V17" i="1" s="1"/>
  <c r="W17" i="1"/>
  <c r="X17" i="1"/>
  <c r="Y17" i="1"/>
  <c r="Z17" i="1" s="1"/>
  <c r="AA17" i="1"/>
  <c r="AB17" i="1" s="1"/>
  <c r="S18" i="1"/>
  <c r="T18" i="1" s="1"/>
  <c r="U18" i="1"/>
  <c r="V18" i="1" s="1"/>
  <c r="W18" i="1"/>
  <c r="X18" i="1" s="1"/>
  <c r="Y18" i="1"/>
  <c r="Z18" i="1" s="1"/>
  <c r="AA18" i="1"/>
  <c r="AB18" i="1" s="1"/>
  <c r="S19" i="1"/>
  <c r="T19" i="1" s="1"/>
  <c r="U19" i="1"/>
  <c r="V19" i="1" s="1"/>
  <c r="W19" i="1"/>
  <c r="X19" i="1" s="1"/>
  <c r="Y19" i="1"/>
  <c r="Z19" i="1" s="1"/>
  <c r="AA19" i="1"/>
  <c r="AB19" i="1" s="1"/>
  <c r="S20" i="1"/>
  <c r="T20" i="1" s="1"/>
  <c r="U20" i="1"/>
  <c r="V20" i="1" s="1"/>
  <c r="W20" i="1"/>
  <c r="X20" i="1" s="1"/>
  <c r="Y20" i="1"/>
  <c r="Z20" i="1" s="1"/>
  <c r="AA20" i="1"/>
  <c r="AB20" i="1" s="1"/>
  <c r="S21" i="1"/>
  <c r="T21" i="1" s="1"/>
  <c r="U21" i="1"/>
  <c r="V21" i="1" s="1"/>
  <c r="W21" i="1"/>
  <c r="X21" i="1" s="1"/>
  <c r="Y21" i="1"/>
  <c r="Z21" i="1" s="1"/>
  <c r="AA21" i="1"/>
  <c r="AB21" i="1" s="1"/>
  <c r="S22" i="1"/>
  <c r="T22" i="1" s="1"/>
  <c r="U22" i="1"/>
  <c r="V22" i="1" s="1"/>
  <c r="W22" i="1"/>
  <c r="X22" i="1" s="1"/>
  <c r="Y22" i="1"/>
  <c r="Z22" i="1" s="1"/>
  <c r="AA22" i="1"/>
  <c r="AB22" i="1" s="1"/>
  <c r="S23" i="1"/>
  <c r="T23" i="1" s="1"/>
  <c r="U23" i="1"/>
  <c r="V23" i="1" s="1"/>
  <c r="W23" i="1"/>
  <c r="X23" i="1" s="1"/>
  <c r="Y23" i="1"/>
  <c r="Z23" i="1" s="1"/>
  <c r="AA23" i="1"/>
  <c r="AB23" i="1" s="1"/>
  <c r="S24" i="1"/>
  <c r="T24" i="1" s="1"/>
  <c r="U24" i="1"/>
  <c r="V24" i="1" s="1"/>
  <c r="W24" i="1"/>
  <c r="X24" i="1" s="1"/>
  <c r="Y24" i="1"/>
  <c r="Z24" i="1" s="1"/>
  <c r="AA24" i="1"/>
  <c r="AB24" i="1" s="1"/>
  <c r="S25" i="1"/>
  <c r="T25" i="1" s="1"/>
  <c r="U25" i="1"/>
  <c r="V25" i="1" s="1"/>
  <c r="W25" i="1"/>
  <c r="X25" i="1" s="1"/>
  <c r="Y25" i="1"/>
  <c r="Z25" i="1" s="1"/>
  <c r="AA25" i="1"/>
  <c r="AB25" i="1" s="1"/>
  <c r="S26" i="1"/>
  <c r="T26" i="1" s="1"/>
  <c r="U26" i="1"/>
  <c r="V26" i="1" s="1"/>
  <c r="W26" i="1"/>
  <c r="X26" i="1" s="1"/>
  <c r="Y26" i="1"/>
  <c r="Z26" i="1" s="1"/>
  <c r="AA26" i="1"/>
  <c r="AB26" i="1" s="1"/>
  <c r="S27" i="1"/>
  <c r="T27" i="1" s="1"/>
  <c r="U27" i="1"/>
  <c r="V27" i="1" s="1"/>
  <c r="W27" i="1"/>
  <c r="X27" i="1" s="1"/>
  <c r="Y27" i="1"/>
  <c r="Z27" i="1" s="1"/>
  <c r="AA27" i="1"/>
  <c r="AB27" i="1" s="1"/>
  <c r="S28" i="1"/>
  <c r="T28" i="1" s="1"/>
  <c r="U28" i="1"/>
  <c r="V28" i="1" s="1"/>
  <c r="W28" i="1"/>
  <c r="X28" i="1" s="1"/>
  <c r="Y28" i="1"/>
  <c r="Z28" i="1" s="1"/>
  <c r="AA28" i="1"/>
  <c r="AB28" i="1" s="1"/>
  <c r="S29" i="1"/>
  <c r="T29" i="1" s="1"/>
  <c r="U29" i="1"/>
  <c r="V29" i="1" s="1"/>
  <c r="W29" i="1"/>
  <c r="X29" i="1" s="1"/>
  <c r="Y29" i="1"/>
  <c r="Z29" i="1" s="1"/>
  <c r="AA29" i="1"/>
  <c r="AB29" i="1" s="1"/>
  <c r="S30" i="1"/>
  <c r="T30" i="1" s="1"/>
  <c r="U30" i="1"/>
  <c r="V30" i="1" s="1"/>
  <c r="W30" i="1"/>
  <c r="X30" i="1" s="1"/>
  <c r="Y30" i="1"/>
  <c r="Z30" i="1" s="1"/>
  <c r="AA30" i="1"/>
  <c r="AB30" i="1" s="1"/>
  <c r="S31" i="1"/>
  <c r="T31" i="1" s="1"/>
  <c r="U31" i="1"/>
  <c r="V31" i="1" s="1"/>
  <c r="W31" i="1"/>
  <c r="X31" i="1" s="1"/>
  <c r="Y31" i="1"/>
  <c r="Z31" i="1" s="1"/>
  <c r="AA31" i="1"/>
  <c r="AB31" i="1" s="1"/>
  <c r="S32" i="1"/>
  <c r="T32" i="1" s="1"/>
  <c r="U32" i="1"/>
  <c r="V32" i="1" s="1"/>
  <c r="W32" i="1"/>
  <c r="X32" i="1" s="1"/>
  <c r="Y32" i="1"/>
  <c r="Z32" i="1" s="1"/>
  <c r="AA32" i="1"/>
  <c r="AB32" i="1" s="1"/>
  <c r="S33" i="1"/>
  <c r="T33" i="1" s="1"/>
  <c r="U33" i="1"/>
  <c r="V33" i="1" s="1"/>
  <c r="W33" i="1"/>
  <c r="X33" i="1" s="1"/>
  <c r="Y33" i="1"/>
  <c r="Z33" i="1" s="1"/>
  <c r="AA33" i="1"/>
  <c r="AB33" i="1" s="1"/>
  <c r="S34" i="1"/>
  <c r="T34" i="1" s="1"/>
  <c r="U34" i="1"/>
  <c r="V34" i="1" s="1"/>
  <c r="W34" i="1"/>
  <c r="X34" i="1" s="1"/>
  <c r="Y34" i="1"/>
  <c r="Z34" i="1" s="1"/>
  <c r="AA34" i="1"/>
  <c r="AB34" i="1" s="1"/>
  <c r="S35" i="1"/>
  <c r="T35" i="1" s="1"/>
  <c r="U35" i="1"/>
  <c r="V35" i="1" s="1"/>
  <c r="W35" i="1"/>
  <c r="X35" i="1" s="1"/>
  <c r="Y35" i="1"/>
  <c r="Z35" i="1" s="1"/>
  <c r="AA35" i="1"/>
  <c r="AB35" i="1" s="1"/>
  <c r="S36" i="1"/>
  <c r="T36" i="1"/>
  <c r="U36" i="1"/>
  <c r="V36" i="1" s="1"/>
  <c r="W36" i="1"/>
  <c r="X36" i="1" s="1"/>
  <c r="Y36" i="1"/>
  <c r="Z36" i="1" s="1"/>
  <c r="AA36" i="1"/>
  <c r="AB36" i="1" s="1"/>
  <c r="S37" i="1"/>
  <c r="T37" i="1" s="1"/>
  <c r="U37" i="1"/>
  <c r="V37" i="1" s="1"/>
  <c r="W37" i="1"/>
  <c r="X37" i="1" s="1"/>
  <c r="Y37" i="1"/>
  <c r="Z37" i="1" s="1"/>
  <c r="AA37" i="1"/>
  <c r="AB37" i="1" s="1"/>
  <c r="S38" i="1"/>
  <c r="T38" i="1" s="1"/>
  <c r="U38" i="1"/>
  <c r="V38" i="1" s="1"/>
  <c r="W38" i="1"/>
  <c r="X38" i="1" s="1"/>
  <c r="Y38" i="1"/>
  <c r="Z38" i="1" s="1"/>
  <c r="AA38" i="1"/>
  <c r="AB38" i="1" s="1"/>
  <c r="S39" i="1"/>
  <c r="T39" i="1" s="1"/>
  <c r="U39" i="1"/>
  <c r="V39" i="1" s="1"/>
  <c r="W39" i="1"/>
  <c r="X39" i="1" s="1"/>
  <c r="Y39" i="1"/>
  <c r="Z39" i="1" s="1"/>
  <c r="AA39" i="1"/>
  <c r="AB39" i="1" s="1"/>
  <c r="S40" i="1"/>
  <c r="T40" i="1" s="1"/>
  <c r="U40" i="1"/>
  <c r="V40" i="1" s="1"/>
  <c r="W40" i="1"/>
  <c r="X40" i="1" s="1"/>
  <c r="Y40" i="1"/>
  <c r="Z40" i="1" s="1"/>
  <c r="AA40" i="1"/>
  <c r="AB40" i="1" s="1"/>
  <c r="S41" i="1"/>
  <c r="T41" i="1" s="1"/>
  <c r="U41" i="1"/>
  <c r="V41" i="1" s="1"/>
  <c r="W41" i="1"/>
  <c r="X41" i="1" s="1"/>
  <c r="Y41" i="1"/>
  <c r="Z41" i="1" s="1"/>
  <c r="AA41" i="1"/>
  <c r="AB41" i="1" s="1"/>
  <c r="S42" i="1"/>
  <c r="T42" i="1" s="1"/>
  <c r="U42" i="1"/>
  <c r="V42" i="1" s="1"/>
  <c r="W42" i="1"/>
  <c r="X42" i="1" s="1"/>
  <c r="Y42" i="1"/>
  <c r="Z42" i="1" s="1"/>
  <c r="AA42" i="1"/>
  <c r="AB42" i="1" s="1"/>
  <c r="S43" i="1"/>
  <c r="T43" i="1" s="1"/>
  <c r="U43" i="1"/>
  <c r="V43" i="1" s="1"/>
  <c r="W43" i="1"/>
  <c r="X43" i="1" s="1"/>
  <c r="Y43" i="1"/>
  <c r="Z43" i="1" s="1"/>
  <c r="AA43" i="1"/>
  <c r="AB43" i="1" s="1"/>
  <c r="S44" i="1"/>
  <c r="T44" i="1" s="1"/>
  <c r="U44" i="1"/>
  <c r="V44" i="1" s="1"/>
  <c r="W44" i="1"/>
  <c r="X44" i="1" s="1"/>
  <c r="Y44" i="1"/>
  <c r="Z44" i="1" s="1"/>
  <c r="AA44" i="1"/>
  <c r="AB44" i="1" s="1"/>
  <c r="S45" i="1"/>
  <c r="T45" i="1" s="1"/>
  <c r="U45" i="1"/>
  <c r="V45" i="1" s="1"/>
  <c r="W45" i="1"/>
  <c r="X45" i="1" s="1"/>
  <c r="Y45" i="1"/>
  <c r="Z45" i="1" s="1"/>
  <c r="AA45" i="1"/>
  <c r="AB45" i="1" s="1"/>
  <c r="S46" i="1"/>
  <c r="T46" i="1" s="1"/>
  <c r="U46" i="1"/>
  <c r="V46" i="1" s="1"/>
  <c r="W46" i="1"/>
  <c r="X46" i="1" s="1"/>
  <c r="Y46" i="1"/>
  <c r="Z46" i="1" s="1"/>
  <c r="AA46" i="1"/>
  <c r="AB46" i="1"/>
  <c r="S47" i="1"/>
  <c r="T47" i="1" s="1"/>
  <c r="U47" i="1"/>
  <c r="V47" i="1" s="1"/>
  <c r="W47" i="1"/>
  <c r="X47" i="1" s="1"/>
  <c r="Y47" i="1"/>
  <c r="Z47" i="1" s="1"/>
  <c r="AA47" i="1"/>
  <c r="AB47" i="1" s="1"/>
  <c r="S48" i="1"/>
  <c r="T48" i="1" s="1"/>
  <c r="U48" i="1"/>
  <c r="V48" i="1" s="1"/>
  <c r="W48" i="1"/>
  <c r="X48" i="1" s="1"/>
  <c r="Y48" i="1"/>
  <c r="Z48" i="1" s="1"/>
  <c r="AA48" i="1"/>
  <c r="AB48" i="1" s="1"/>
  <c r="S49" i="1"/>
  <c r="T49" i="1" s="1"/>
  <c r="U49" i="1"/>
  <c r="V49" i="1" s="1"/>
  <c r="W49" i="1"/>
  <c r="X49" i="1" s="1"/>
  <c r="Y49" i="1"/>
  <c r="Z49" i="1" s="1"/>
  <c r="AA49" i="1"/>
  <c r="AB49" i="1" s="1"/>
  <c r="S50" i="1"/>
  <c r="T50" i="1" s="1"/>
  <c r="U50" i="1"/>
  <c r="V50" i="1" s="1"/>
  <c r="W50" i="1"/>
  <c r="X50" i="1" s="1"/>
  <c r="Y50" i="1"/>
  <c r="Z50" i="1" s="1"/>
  <c r="AA50" i="1"/>
  <c r="AB50" i="1" s="1"/>
  <c r="S51" i="1"/>
  <c r="T51" i="1" s="1"/>
  <c r="U51" i="1"/>
  <c r="V51" i="1" s="1"/>
  <c r="W51" i="1"/>
  <c r="X51" i="1" s="1"/>
  <c r="Y51" i="1"/>
  <c r="Z51" i="1" s="1"/>
  <c r="AA51" i="1"/>
  <c r="AB51" i="1" s="1"/>
  <c r="S52" i="1"/>
  <c r="T52" i="1" s="1"/>
  <c r="U52" i="1"/>
  <c r="V52" i="1" s="1"/>
  <c r="W52" i="1"/>
  <c r="X52" i="1" s="1"/>
  <c r="Y52" i="1"/>
  <c r="Z52" i="1" s="1"/>
  <c r="AA52" i="1"/>
  <c r="AB52" i="1" s="1"/>
  <c r="S53" i="1"/>
  <c r="T53" i="1" s="1"/>
  <c r="U53" i="1"/>
  <c r="V53" i="1" s="1"/>
  <c r="W53" i="1"/>
  <c r="X53" i="1" s="1"/>
  <c r="Y53" i="1"/>
  <c r="Z53" i="1" s="1"/>
  <c r="AA53" i="1"/>
  <c r="AB53" i="1" s="1"/>
  <c r="S54" i="1"/>
  <c r="T54" i="1" s="1"/>
  <c r="U54" i="1"/>
  <c r="V54" i="1" s="1"/>
  <c r="W54" i="1"/>
  <c r="X54" i="1" s="1"/>
  <c r="Y54" i="1"/>
  <c r="Z54" i="1" s="1"/>
  <c r="AA54" i="1"/>
  <c r="AB54" i="1" s="1"/>
  <c r="S55" i="1"/>
  <c r="T55" i="1" s="1"/>
  <c r="U55" i="1"/>
  <c r="V55" i="1" s="1"/>
  <c r="W55" i="1"/>
  <c r="X55" i="1" s="1"/>
  <c r="Y55" i="1"/>
  <c r="Z55" i="1" s="1"/>
  <c r="AA55" i="1"/>
  <c r="AB55" i="1" s="1"/>
  <c r="S56" i="1"/>
  <c r="T56" i="1" s="1"/>
  <c r="U56" i="1"/>
  <c r="V56" i="1" s="1"/>
  <c r="W56" i="1"/>
  <c r="X56" i="1" s="1"/>
  <c r="Y56" i="1"/>
  <c r="Z56" i="1" s="1"/>
  <c r="AA56" i="1"/>
  <c r="AB56" i="1" s="1"/>
  <c r="S57" i="1"/>
  <c r="T57" i="1" s="1"/>
  <c r="U57" i="1"/>
  <c r="V57" i="1" s="1"/>
  <c r="W57" i="1"/>
  <c r="X57" i="1" s="1"/>
  <c r="Y57" i="1"/>
  <c r="Z57" i="1" s="1"/>
  <c r="AA57" i="1"/>
  <c r="AB57" i="1" s="1"/>
  <c r="S58" i="1"/>
  <c r="T58" i="1"/>
  <c r="U58" i="1"/>
  <c r="V58" i="1" s="1"/>
  <c r="W58" i="1"/>
  <c r="X58" i="1" s="1"/>
  <c r="Y58" i="1"/>
  <c r="Z58" i="1" s="1"/>
  <c r="AA58" i="1"/>
  <c r="AB58" i="1" s="1"/>
  <c r="S59" i="1"/>
  <c r="T59" i="1" s="1"/>
  <c r="U59" i="1"/>
  <c r="V59" i="1" s="1"/>
  <c r="W59" i="1"/>
  <c r="X59" i="1" s="1"/>
  <c r="Y59" i="1"/>
  <c r="Z59" i="1" s="1"/>
  <c r="AA59" i="1"/>
  <c r="AB59" i="1" s="1"/>
  <c r="S60" i="1"/>
  <c r="T60" i="1" s="1"/>
  <c r="U60" i="1"/>
  <c r="V60" i="1" s="1"/>
  <c r="W60" i="1"/>
  <c r="X60" i="1" s="1"/>
  <c r="Y60" i="1"/>
  <c r="Z60" i="1" s="1"/>
  <c r="AA60" i="1"/>
  <c r="AB60" i="1" s="1"/>
  <c r="S61" i="1"/>
  <c r="T61" i="1" s="1"/>
  <c r="U61" i="1"/>
  <c r="V61" i="1" s="1"/>
  <c r="W61" i="1"/>
  <c r="X61" i="1" s="1"/>
  <c r="Y61" i="1"/>
  <c r="Z61" i="1" s="1"/>
  <c r="AA61" i="1"/>
  <c r="AB61" i="1" s="1"/>
  <c r="S62" i="1"/>
  <c r="T62" i="1" s="1"/>
  <c r="U62" i="1"/>
  <c r="V62" i="1" s="1"/>
  <c r="W62" i="1"/>
  <c r="X62" i="1" s="1"/>
  <c r="Y62" i="1"/>
  <c r="Z62" i="1" s="1"/>
  <c r="AA62" i="1"/>
  <c r="AB62" i="1" s="1"/>
  <c r="S63" i="1"/>
  <c r="T63" i="1" s="1"/>
  <c r="U63" i="1"/>
  <c r="V63" i="1" s="1"/>
  <c r="W63" i="1"/>
  <c r="X63" i="1" s="1"/>
  <c r="Y63" i="1"/>
  <c r="Z63" i="1" s="1"/>
  <c r="AA63" i="1"/>
  <c r="AB63" i="1" s="1"/>
  <c r="S64" i="1"/>
  <c r="T64" i="1" s="1"/>
  <c r="U64" i="1"/>
  <c r="V64" i="1" s="1"/>
  <c r="W64" i="1"/>
  <c r="X64" i="1" s="1"/>
  <c r="Y64" i="1"/>
  <c r="Z64" i="1" s="1"/>
  <c r="AA64" i="1"/>
  <c r="AB64" i="1" s="1"/>
  <c r="S65" i="1"/>
  <c r="T65" i="1" s="1"/>
  <c r="U65" i="1"/>
  <c r="V65" i="1" s="1"/>
  <c r="W65" i="1"/>
  <c r="X65" i="1" s="1"/>
  <c r="Y65" i="1"/>
  <c r="Z65" i="1" s="1"/>
  <c r="AA65" i="1"/>
  <c r="AB65" i="1" s="1"/>
  <c r="S66" i="1"/>
  <c r="T66" i="1" s="1"/>
  <c r="U66" i="1"/>
  <c r="V66" i="1" s="1"/>
  <c r="W66" i="1"/>
  <c r="X66" i="1" s="1"/>
  <c r="Y66" i="1"/>
  <c r="Z66" i="1" s="1"/>
  <c r="AA66" i="1"/>
  <c r="AB66" i="1" s="1"/>
  <c r="S67" i="1"/>
  <c r="T67" i="1" s="1"/>
  <c r="U67" i="1"/>
  <c r="V67" i="1" s="1"/>
  <c r="W67" i="1"/>
  <c r="X67" i="1" s="1"/>
  <c r="Y67" i="1"/>
  <c r="Z67" i="1" s="1"/>
  <c r="AA67" i="1"/>
  <c r="AB67" i="1" s="1"/>
  <c r="S68" i="1"/>
  <c r="T68" i="1" s="1"/>
  <c r="U68" i="1"/>
  <c r="V68" i="1" s="1"/>
  <c r="W68" i="1"/>
  <c r="X68" i="1" s="1"/>
  <c r="Y68" i="1"/>
  <c r="Z68" i="1" s="1"/>
  <c r="AA68" i="1"/>
  <c r="AB68" i="1" s="1"/>
  <c r="S69" i="1"/>
  <c r="T69" i="1" s="1"/>
  <c r="U69" i="1"/>
  <c r="V69" i="1" s="1"/>
  <c r="W69" i="1"/>
  <c r="X69" i="1" s="1"/>
  <c r="Y69" i="1"/>
  <c r="Z69" i="1"/>
  <c r="AA69" i="1"/>
  <c r="AB69" i="1" s="1"/>
  <c r="S70" i="1"/>
  <c r="T70" i="1" s="1"/>
  <c r="U70" i="1"/>
  <c r="V70" i="1" s="1"/>
  <c r="W70" i="1"/>
  <c r="X70" i="1" s="1"/>
  <c r="Y70" i="1"/>
  <c r="Z70" i="1"/>
  <c r="AA70" i="1"/>
  <c r="AB70" i="1" s="1"/>
  <c r="S71" i="1"/>
  <c r="T71" i="1" s="1"/>
  <c r="U71" i="1"/>
  <c r="V71" i="1" s="1"/>
  <c r="W71" i="1"/>
  <c r="X71" i="1" s="1"/>
  <c r="Y71" i="1"/>
  <c r="Z71" i="1" s="1"/>
  <c r="AA71" i="1"/>
  <c r="AB71" i="1" s="1"/>
  <c r="S72" i="1"/>
  <c r="T72" i="1" s="1"/>
  <c r="U72" i="1"/>
  <c r="V72" i="1" s="1"/>
  <c r="W72" i="1"/>
  <c r="X72" i="1" s="1"/>
  <c r="Y72" i="1"/>
  <c r="Z72" i="1" s="1"/>
  <c r="AA72" i="1"/>
  <c r="AB72" i="1" s="1"/>
  <c r="S73" i="1"/>
  <c r="T73" i="1" s="1"/>
  <c r="U73" i="1"/>
  <c r="V73" i="1" s="1"/>
  <c r="W73" i="1"/>
  <c r="X73" i="1" s="1"/>
  <c r="Y73" i="1"/>
  <c r="Z73" i="1" s="1"/>
  <c r="AA73" i="1"/>
  <c r="AB73" i="1" s="1"/>
  <c r="S74" i="1"/>
  <c r="T74" i="1" s="1"/>
  <c r="U74" i="1"/>
  <c r="V74" i="1" s="1"/>
  <c r="W74" i="1"/>
  <c r="X74" i="1" s="1"/>
  <c r="Y74" i="1"/>
  <c r="Z74" i="1" s="1"/>
  <c r="AA74" i="1"/>
  <c r="AB74" i="1" s="1"/>
  <c r="S75" i="1"/>
  <c r="T75" i="1" s="1"/>
  <c r="U75" i="1"/>
  <c r="V75" i="1" s="1"/>
  <c r="W75" i="1"/>
  <c r="X75" i="1" s="1"/>
  <c r="Y75" i="1"/>
  <c r="Z75" i="1" s="1"/>
  <c r="AA75" i="1"/>
  <c r="AB75" i="1" s="1"/>
  <c r="S76" i="1"/>
  <c r="T76" i="1" s="1"/>
  <c r="U76" i="1"/>
  <c r="V76" i="1" s="1"/>
  <c r="W76" i="1"/>
  <c r="X76" i="1" s="1"/>
  <c r="Y76" i="1"/>
  <c r="Z76" i="1" s="1"/>
  <c r="AA76" i="1"/>
  <c r="AB76" i="1" s="1"/>
  <c r="S77" i="1"/>
  <c r="T77" i="1" s="1"/>
  <c r="U77" i="1"/>
  <c r="V77" i="1" s="1"/>
  <c r="W77" i="1"/>
  <c r="X77" i="1" s="1"/>
  <c r="Y77" i="1"/>
  <c r="Z77" i="1" s="1"/>
  <c r="AA77" i="1"/>
  <c r="AB77" i="1" s="1"/>
  <c r="S78" i="1"/>
  <c r="T78" i="1" s="1"/>
  <c r="U78" i="1"/>
  <c r="V78" i="1" s="1"/>
  <c r="W78" i="1"/>
  <c r="X78" i="1" s="1"/>
  <c r="Y78" i="1"/>
  <c r="Z78" i="1" s="1"/>
  <c r="AA78" i="1"/>
  <c r="AB78" i="1" s="1"/>
  <c r="S79" i="1"/>
  <c r="T79" i="1" s="1"/>
  <c r="U79" i="1"/>
  <c r="V79" i="1" s="1"/>
  <c r="W79" i="1"/>
  <c r="X79" i="1" s="1"/>
  <c r="Y79" i="1"/>
  <c r="Z79" i="1" s="1"/>
  <c r="AA79" i="1"/>
  <c r="AB79" i="1" s="1"/>
  <c r="S80" i="1"/>
  <c r="T80" i="1" s="1"/>
  <c r="U80" i="1"/>
  <c r="V80" i="1" s="1"/>
  <c r="W80" i="1"/>
  <c r="X80" i="1" s="1"/>
  <c r="Y80" i="1"/>
  <c r="Z80" i="1" s="1"/>
  <c r="AA80" i="1"/>
  <c r="AB80" i="1" s="1"/>
  <c r="S81" i="1"/>
  <c r="T81" i="1" s="1"/>
  <c r="U81" i="1"/>
  <c r="V81" i="1" s="1"/>
  <c r="W81" i="1"/>
  <c r="X81" i="1" s="1"/>
  <c r="Y81" i="1"/>
  <c r="Z81" i="1" s="1"/>
  <c r="AA81" i="1"/>
  <c r="AB81" i="1" s="1"/>
  <c r="S82" i="1"/>
  <c r="T82" i="1" s="1"/>
  <c r="U82" i="1"/>
  <c r="V82" i="1" s="1"/>
  <c r="W82" i="1"/>
  <c r="X82" i="1" s="1"/>
  <c r="Y82" i="1"/>
  <c r="Z82" i="1" s="1"/>
  <c r="AA82" i="1"/>
  <c r="AB82" i="1" s="1"/>
  <c r="S83" i="1"/>
  <c r="T83" i="1" s="1"/>
  <c r="U83" i="1"/>
  <c r="V83" i="1" s="1"/>
  <c r="W83" i="1"/>
  <c r="X83" i="1" s="1"/>
  <c r="Y83" i="1"/>
  <c r="Z83" i="1"/>
  <c r="AA83" i="1"/>
  <c r="AB83" i="1" s="1"/>
  <c r="S84" i="1"/>
  <c r="T84" i="1" s="1"/>
  <c r="U84" i="1"/>
  <c r="V84" i="1" s="1"/>
  <c r="W84" i="1"/>
  <c r="X84" i="1" s="1"/>
  <c r="Y84" i="1"/>
  <c r="Z84" i="1" s="1"/>
  <c r="AA84" i="1"/>
  <c r="AB84" i="1" s="1"/>
  <c r="S85" i="1"/>
  <c r="T85" i="1" s="1"/>
  <c r="U85" i="1"/>
  <c r="V85" i="1" s="1"/>
  <c r="W85" i="1"/>
  <c r="X85" i="1" s="1"/>
  <c r="Y85" i="1"/>
  <c r="Z85" i="1" s="1"/>
  <c r="AA85" i="1"/>
  <c r="AB85" i="1" s="1"/>
  <c r="S86" i="1"/>
  <c r="T86" i="1" s="1"/>
  <c r="U86" i="1"/>
  <c r="V86" i="1" s="1"/>
  <c r="W86" i="1"/>
  <c r="X86" i="1" s="1"/>
  <c r="Y86" i="1"/>
  <c r="Z86" i="1" s="1"/>
  <c r="AA86" i="1"/>
  <c r="AB86" i="1" s="1"/>
  <c r="S87" i="1"/>
  <c r="T87" i="1" s="1"/>
  <c r="U87" i="1"/>
  <c r="V87" i="1" s="1"/>
  <c r="W87" i="1"/>
  <c r="X87" i="1" s="1"/>
  <c r="Y87" i="1"/>
  <c r="Z87" i="1" s="1"/>
  <c r="AA87" i="1"/>
  <c r="AB87" i="1"/>
  <c r="S88" i="1"/>
  <c r="T88" i="1" s="1"/>
  <c r="U88" i="1"/>
  <c r="V88" i="1" s="1"/>
  <c r="W88" i="1"/>
  <c r="X88" i="1" s="1"/>
  <c r="Y88" i="1"/>
  <c r="Z88" i="1" s="1"/>
  <c r="AA88" i="1"/>
  <c r="AB88" i="1" s="1"/>
  <c r="S89" i="1"/>
  <c r="T89" i="1" s="1"/>
  <c r="U89" i="1"/>
  <c r="V89" i="1" s="1"/>
  <c r="W89" i="1"/>
  <c r="X89" i="1" s="1"/>
  <c r="Y89" i="1"/>
  <c r="Z89" i="1" s="1"/>
  <c r="AA89" i="1"/>
  <c r="AB89" i="1" s="1"/>
  <c r="S90" i="1"/>
  <c r="T90" i="1" s="1"/>
  <c r="U90" i="1"/>
  <c r="V90" i="1" s="1"/>
  <c r="W90" i="1"/>
  <c r="X90" i="1" s="1"/>
  <c r="Y90" i="1"/>
  <c r="Z90" i="1" s="1"/>
  <c r="AA90" i="1"/>
  <c r="AB90" i="1" s="1"/>
  <c r="S91" i="1"/>
  <c r="T91" i="1" s="1"/>
  <c r="U91" i="1"/>
  <c r="V91" i="1" s="1"/>
  <c r="W91" i="1"/>
  <c r="X91" i="1" s="1"/>
  <c r="Y91" i="1"/>
  <c r="Z91" i="1" s="1"/>
  <c r="AA91" i="1"/>
  <c r="AB91" i="1" s="1"/>
  <c r="S92" i="1"/>
  <c r="T92" i="1" s="1"/>
  <c r="U92" i="1"/>
  <c r="V92" i="1" s="1"/>
  <c r="W92" i="1"/>
  <c r="X92" i="1" s="1"/>
  <c r="Y92" i="1"/>
  <c r="Z92" i="1" s="1"/>
  <c r="AA92" i="1"/>
  <c r="AB92" i="1" s="1"/>
  <c r="S93" i="1"/>
  <c r="T93" i="1" s="1"/>
  <c r="U93" i="1"/>
  <c r="V93" i="1" s="1"/>
  <c r="W93" i="1"/>
  <c r="X93" i="1" s="1"/>
  <c r="Y93" i="1"/>
  <c r="Z93" i="1" s="1"/>
  <c r="AA93" i="1"/>
  <c r="AB93" i="1" s="1"/>
  <c r="S94" i="1"/>
  <c r="T94" i="1" s="1"/>
  <c r="U94" i="1"/>
  <c r="V94" i="1" s="1"/>
  <c r="W94" i="1"/>
  <c r="X94" i="1" s="1"/>
  <c r="Y94" i="1"/>
  <c r="Z94" i="1" s="1"/>
  <c r="AA94" i="1"/>
  <c r="AB94" i="1" s="1"/>
  <c r="S95" i="1"/>
  <c r="T95" i="1" s="1"/>
  <c r="U95" i="1"/>
  <c r="V95" i="1" s="1"/>
  <c r="W95" i="1"/>
  <c r="X95" i="1" s="1"/>
  <c r="Y95" i="1"/>
  <c r="Z95" i="1" s="1"/>
  <c r="AA95" i="1"/>
  <c r="AB95" i="1" s="1"/>
  <c r="S96" i="1"/>
  <c r="T96" i="1" s="1"/>
  <c r="U96" i="1"/>
  <c r="V96" i="1" s="1"/>
  <c r="W96" i="1"/>
  <c r="X96" i="1" s="1"/>
  <c r="Y96" i="1"/>
  <c r="Z96" i="1" s="1"/>
  <c r="AA96" i="1"/>
  <c r="AB96" i="1" s="1"/>
  <c r="S97" i="1"/>
  <c r="T97" i="1" s="1"/>
  <c r="U97" i="1"/>
  <c r="V97" i="1"/>
  <c r="W97" i="1"/>
  <c r="X97" i="1" s="1"/>
  <c r="Y97" i="1"/>
  <c r="Z97" i="1" s="1"/>
  <c r="AA97" i="1"/>
  <c r="AB97" i="1" s="1"/>
  <c r="S98" i="1"/>
  <c r="T98" i="1" s="1"/>
  <c r="U98" i="1"/>
  <c r="V98" i="1" s="1"/>
  <c r="W98" i="1"/>
  <c r="X98" i="1" s="1"/>
  <c r="Y98" i="1"/>
  <c r="Z98" i="1" s="1"/>
  <c r="AA98" i="1"/>
  <c r="AB98" i="1" s="1"/>
  <c r="S99" i="1"/>
  <c r="T99" i="1" s="1"/>
  <c r="U99" i="1"/>
  <c r="V99" i="1" s="1"/>
  <c r="W99" i="1"/>
  <c r="X99" i="1" s="1"/>
  <c r="Y99" i="1"/>
  <c r="Z99" i="1"/>
  <c r="AA99" i="1"/>
  <c r="AB99" i="1" s="1"/>
  <c r="S100" i="1"/>
  <c r="T100" i="1" s="1"/>
  <c r="U100" i="1"/>
  <c r="V100" i="1" s="1"/>
  <c r="W100" i="1"/>
  <c r="X100" i="1" s="1"/>
  <c r="Y100" i="1"/>
  <c r="Z100" i="1" s="1"/>
  <c r="AA100" i="1"/>
  <c r="AB100" i="1" s="1"/>
  <c r="S101" i="1"/>
  <c r="T101" i="1"/>
  <c r="U101" i="1"/>
  <c r="V101" i="1" s="1"/>
  <c r="W101" i="1"/>
  <c r="X101" i="1" s="1"/>
  <c r="Y101" i="1"/>
  <c r="Z101" i="1" s="1"/>
  <c r="AA101" i="1"/>
  <c r="AB101" i="1" s="1"/>
  <c r="S102" i="1"/>
  <c r="T102" i="1" s="1"/>
  <c r="U102" i="1"/>
  <c r="V102" i="1"/>
  <c r="W102" i="1"/>
  <c r="X102" i="1" s="1"/>
  <c r="Y102" i="1"/>
  <c r="Z102" i="1"/>
  <c r="AA102" i="1"/>
  <c r="AB102" i="1" s="1"/>
  <c r="S103" i="1"/>
  <c r="T103" i="1" s="1"/>
  <c r="U103" i="1"/>
  <c r="V103" i="1" s="1"/>
  <c r="W103" i="1"/>
  <c r="X103" i="1" s="1"/>
  <c r="Y103" i="1"/>
  <c r="Z103" i="1" s="1"/>
  <c r="AA103" i="1"/>
  <c r="AB103" i="1" s="1"/>
  <c r="S104" i="1"/>
  <c r="T104" i="1" s="1"/>
  <c r="U104" i="1"/>
  <c r="V104" i="1" s="1"/>
  <c r="W104" i="1"/>
  <c r="X104" i="1" s="1"/>
  <c r="Y104" i="1"/>
  <c r="Z104" i="1"/>
  <c r="AA104" i="1"/>
  <c r="AB104" i="1" s="1"/>
  <c r="S105" i="1"/>
  <c r="T105" i="1" s="1"/>
  <c r="U105" i="1"/>
  <c r="V105" i="1" s="1"/>
  <c r="W105" i="1"/>
  <c r="X105" i="1" s="1"/>
  <c r="Y105" i="1"/>
  <c r="Z105" i="1" s="1"/>
  <c r="AA105" i="1"/>
  <c r="AB105" i="1" s="1"/>
  <c r="S106" i="1"/>
  <c r="T106" i="1" s="1"/>
  <c r="U106" i="1"/>
  <c r="V106" i="1" s="1"/>
  <c r="W106" i="1"/>
  <c r="X106" i="1"/>
  <c r="Y106" i="1"/>
  <c r="Z106" i="1" s="1"/>
  <c r="AA106" i="1"/>
  <c r="AB106" i="1" s="1"/>
  <c r="S107" i="1"/>
  <c r="T107" i="1" s="1"/>
  <c r="U107" i="1"/>
  <c r="V107" i="1" s="1"/>
  <c r="W107" i="1"/>
  <c r="X107" i="1" s="1"/>
  <c r="Y107" i="1"/>
  <c r="Z107" i="1" s="1"/>
  <c r="AA107" i="1"/>
  <c r="AB107" i="1" s="1"/>
  <c r="S108" i="1"/>
  <c r="T108" i="1" s="1"/>
  <c r="U108" i="1"/>
  <c r="V108" i="1" s="1"/>
  <c r="W108" i="1"/>
  <c r="X108" i="1" s="1"/>
  <c r="Y108" i="1"/>
  <c r="Z108" i="1" s="1"/>
  <c r="AA108" i="1"/>
  <c r="AB108" i="1" s="1"/>
  <c r="S109" i="1"/>
  <c r="T109" i="1"/>
  <c r="U109" i="1"/>
  <c r="V109" i="1"/>
  <c r="W109" i="1"/>
  <c r="X109" i="1" s="1"/>
  <c r="Y109" i="1"/>
  <c r="Z109" i="1" s="1"/>
  <c r="AA109" i="1"/>
  <c r="AB109" i="1" s="1"/>
  <c r="S110" i="1"/>
  <c r="T110" i="1" s="1"/>
  <c r="U110" i="1"/>
  <c r="V110" i="1" s="1"/>
  <c r="W110" i="1"/>
  <c r="X110" i="1" s="1"/>
  <c r="Y110" i="1"/>
  <c r="Z110" i="1" s="1"/>
  <c r="AA110" i="1"/>
  <c r="AB110" i="1" s="1"/>
  <c r="S111" i="1"/>
  <c r="T111" i="1" s="1"/>
  <c r="U111" i="1"/>
  <c r="V111" i="1" s="1"/>
  <c r="W111" i="1"/>
  <c r="X111" i="1" s="1"/>
  <c r="Y111" i="1"/>
  <c r="Z111" i="1" s="1"/>
  <c r="AA111" i="1"/>
  <c r="AB111" i="1"/>
  <c r="S112" i="1"/>
  <c r="T112" i="1" s="1"/>
  <c r="U112" i="1"/>
  <c r="V112" i="1" s="1"/>
  <c r="W112" i="1"/>
  <c r="X112" i="1" s="1"/>
  <c r="Y112" i="1"/>
  <c r="Z112" i="1" s="1"/>
  <c r="AA112" i="1"/>
  <c r="AB112" i="1" s="1"/>
  <c r="S113" i="1"/>
  <c r="T113" i="1"/>
  <c r="U113" i="1"/>
  <c r="V113" i="1"/>
  <c r="W113" i="1"/>
  <c r="X113" i="1" s="1"/>
  <c r="Y113" i="1"/>
  <c r="Z113" i="1" s="1"/>
  <c r="AA113" i="1"/>
  <c r="AB113" i="1" s="1"/>
  <c r="S114" i="1"/>
  <c r="T114" i="1" s="1"/>
  <c r="U114" i="1"/>
  <c r="V114" i="1" s="1"/>
  <c r="W114" i="1"/>
  <c r="X114" i="1" s="1"/>
  <c r="Y114" i="1"/>
  <c r="Z114" i="1"/>
  <c r="AA114" i="1"/>
  <c r="AB114" i="1" s="1"/>
  <c r="S115" i="1"/>
  <c r="T115" i="1" s="1"/>
  <c r="U115" i="1"/>
  <c r="V115" i="1" s="1"/>
  <c r="W115" i="1"/>
  <c r="X115" i="1" s="1"/>
  <c r="Y115" i="1"/>
  <c r="Z115" i="1" s="1"/>
  <c r="AA115" i="1"/>
  <c r="AB115" i="1" s="1"/>
  <c r="S116" i="1"/>
  <c r="T116" i="1" s="1"/>
  <c r="U116" i="1"/>
  <c r="V116" i="1" s="1"/>
  <c r="W116" i="1"/>
  <c r="X116" i="1" s="1"/>
  <c r="Y116" i="1"/>
  <c r="Z116" i="1"/>
  <c r="AA116" i="1"/>
  <c r="AB116" i="1" s="1"/>
  <c r="S117" i="1"/>
  <c r="T117" i="1"/>
  <c r="U117" i="1"/>
  <c r="V117" i="1" s="1"/>
  <c r="W117" i="1"/>
  <c r="X117" i="1" s="1"/>
  <c r="Y117" i="1"/>
  <c r="Z117" i="1" s="1"/>
  <c r="AA117" i="1"/>
  <c r="AB117" i="1" s="1"/>
  <c r="S118" i="1"/>
  <c r="T118" i="1" s="1"/>
  <c r="U118" i="1"/>
  <c r="V118" i="1"/>
  <c r="W118" i="1"/>
  <c r="X118" i="1"/>
  <c r="Y118" i="1"/>
  <c r="Z118" i="1" s="1"/>
  <c r="AA118" i="1"/>
  <c r="AB118" i="1" s="1"/>
  <c r="S119" i="1"/>
  <c r="T119" i="1" s="1"/>
  <c r="U119" i="1"/>
  <c r="V119" i="1" s="1"/>
  <c r="W119" i="1"/>
  <c r="X119" i="1" s="1"/>
  <c r="Y119" i="1"/>
  <c r="Z119" i="1" s="1"/>
  <c r="AA119" i="1"/>
  <c r="AB119" i="1" s="1"/>
  <c r="S120" i="1"/>
  <c r="T120" i="1" s="1"/>
  <c r="U120" i="1"/>
  <c r="V120" i="1"/>
  <c r="W120" i="1"/>
  <c r="X120" i="1" s="1"/>
  <c r="Y120" i="1"/>
  <c r="Z120" i="1"/>
  <c r="AA120" i="1"/>
  <c r="AB120" i="1" s="1"/>
  <c r="S121" i="1"/>
  <c r="T121" i="1" s="1"/>
  <c r="U121" i="1"/>
  <c r="V121" i="1" s="1"/>
  <c r="W121" i="1"/>
  <c r="X121" i="1" s="1"/>
  <c r="Y121" i="1"/>
  <c r="Z121" i="1" s="1"/>
  <c r="AA121" i="1"/>
  <c r="AB121" i="1" s="1"/>
  <c r="S122" i="1"/>
  <c r="T122" i="1" s="1"/>
  <c r="U122" i="1"/>
  <c r="V122" i="1" s="1"/>
  <c r="W122" i="1"/>
  <c r="X122" i="1"/>
  <c r="Y122" i="1"/>
  <c r="Z122" i="1" s="1"/>
  <c r="AA122" i="1"/>
  <c r="AB122" i="1" s="1"/>
  <c r="S123" i="1"/>
  <c r="T123" i="1" s="1"/>
  <c r="U123" i="1"/>
  <c r="V123" i="1" s="1"/>
  <c r="W123" i="1"/>
  <c r="X123" i="1" s="1"/>
  <c r="Y123" i="1"/>
  <c r="Z123" i="1" s="1"/>
  <c r="AA123" i="1"/>
  <c r="AB123" i="1" s="1"/>
  <c r="S124" i="1"/>
  <c r="T124" i="1" s="1"/>
  <c r="U124" i="1"/>
  <c r="V124" i="1" s="1"/>
  <c r="W124" i="1"/>
  <c r="X124" i="1" s="1"/>
  <c r="Y124" i="1"/>
  <c r="Z124" i="1" s="1"/>
  <c r="AA124" i="1"/>
  <c r="AB124" i="1" s="1"/>
  <c r="S125" i="1"/>
  <c r="T125" i="1"/>
  <c r="U125" i="1"/>
  <c r="V125" i="1" s="1"/>
  <c r="W125" i="1"/>
  <c r="X125" i="1" s="1"/>
  <c r="Y125" i="1"/>
  <c r="Z125" i="1" s="1"/>
  <c r="AA125" i="1"/>
  <c r="AB125" i="1" s="1"/>
  <c r="S126" i="1"/>
  <c r="T126" i="1" s="1"/>
  <c r="U126" i="1"/>
  <c r="V126" i="1" s="1"/>
  <c r="W126" i="1"/>
  <c r="X126" i="1" s="1"/>
  <c r="Y126" i="1"/>
  <c r="Z126" i="1" s="1"/>
  <c r="AA126" i="1"/>
  <c r="AB126" i="1" s="1"/>
  <c r="S127" i="1"/>
  <c r="T127" i="1" s="1"/>
  <c r="U127" i="1"/>
  <c r="V127" i="1" s="1"/>
  <c r="W127" i="1"/>
  <c r="X127" i="1" s="1"/>
  <c r="Y127" i="1"/>
  <c r="Z127" i="1" s="1"/>
  <c r="AA127" i="1"/>
  <c r="AB127" i="1"/>
  <c r="S128" i="1"/>
  <c r="T128" i="1" s="1"/>
  <c r="U128" i="1"/>
  <c r="V128" i="1" s="1"/>
  <c r="W128" i="1"/>
  <c r="X128" i="1" s="1"/>
  <c r="Y128" i="1"/>
  <c r="Z128" i="1" s="1"/>
  <c r="AA128" i="1"/>
  <c r="AB128" i="1" s="1"/>
  <c r="S129" i="1"/>
  <c r="T129" i="1" s="1"/>
  <c r="U129" i="1"/>
  <c r="V129" i="1"/>
  <c r="W129" i="1"/>
  <c r="X129" i="1" s="1"/>
  <c r="Y129" i="1"/>
  <c r="Z129" i="1" s="1"/>
  <c r="AA129" i="1"/>
  <c r="AB129" i="1" s="1"/>
  <c r="S130" i="1"/>
  <c r="T130" i="1" s="1"/>
  <c r="U130" i="1"/>
  <c r="V130" i="1" s="1"/>
  <c r="W130" i="1"/>
  <c r="X130" i="1"/>
  <c r="Y130" i="1"/>
  <c r="Z130" i="1"/>
  <c r="AA130" i="1"/>
  <c r="AB130" i="1" s="1"/>
  <c r="S131" i="1"/>
  <c r="T131" i="1" s="1"/>
  <c r="U131" i="1"/>
  <c r="V131" i="1" s="1"/>
  <c r="W131" i="1"/>
  <c r="X131" i="1" s="1"/>
  <c r="Y131" i="1"/>
  <c r="Z131" i="1" s="1"/>
  <c r="AA131" i="1"/>
  <c r="AB131" i="1" s="1"/>
  <c r="S132" i="1"/>
  <c r="T132" i="1" s="1"/>
  <c r="U132" i="1"/>
  <c r="V132" i="1" s="1"/>
  <c r="W132" i="1"/>
  <c r="X132" i="1" s="1"/>
  <c r="Y132" i="1"/>
  <c r="Z132" i="1" s="1"/>
  <c r="AA132" i="1"/>
  <c r="AB132" i="1" s="1"/>
  <c r="S133" i="1"/>
  <c r="T133" i="1" s="1"/>
  <c r="U133" i="1"/>
  <c r="V133" i="1" s="1"/>
  <c r="W133" i="1"/>
  <c r="X133" i="1" s="1"/>
  <c r="Y133" i="1"/>
  <c r="Z133" i="1" s="1"/>
  <c r="AA133" i="1"/>
  <c r="AB133" i="1" s="1"/>
  <c r="S134" i="1"/>
  <c r="T134" i="1" s="1"/>
  <c r="U134" i="1"/>
  <c r="V134" i="1" s="1"/>
  <c r="W134" i="1"/>
  <c r="X134" i="1" s="1"/>
  <c r="Y134" i="1"/>
  <c r="Z134" i="1"/>
  <c r="AA134" i="1"/>
  <c r="AB134" i="1" s="1"/>
  <c r="S135" i="1"/>
  <c r="T135" i="1" s="1"/>
  <c r="U135" i="1"/>
  <c r="V135" i="1" s="1"/>
  <c r="W135" i="1"/>
  <c r="X135" i="1" s="1"/>
  <c r="Y135" i="1"/>
  <c r="Z135" i="1" s="1"/>
  <c r="AA135" i="1"/>
  <c r="AB135" i="1" s="1"/>
  <c r="S136" i="1"/>
  <c r="T136" i="1" s="1"/>
  <c r="U136" i="1"/>
  <c r="V136" i="1" s="1"/>
  <c r="W136" i="1"/>
  <c r="X136" i="1" s="1"/>
  <c r="Y136" i="1"/>
  <c r="Z136" i="1" s="1"/>
  <c r="AA136" i="1"/>
  <c r="AB136" i="1" s="1"/>
  <c r="S137" i="1"/>
  <c r="T137" i="1" s="1"/>
  <c r="U137" i="1"/>
  <c r="V137" i="1" s="1"/>
  <c r="W137" i="1"/>
  <c r="X137" i="1" s="1"/>
  <c r="Y137" i="1"/>
  <c r="Z137" i="1" s="1"/>
  <c r="AA137" i="1"/>
  <c r="AB137" i="1" s="1"/>
  <c r="S138" i="1"/>
  <c r="T138" i="1" s="1"/>
  <c r="U138" i="1"/>
  <c r="V138" i="1" s="1"/>
  <c r="W138" i="1"/>
  <c r="X138" i="1"/>
  <c r="Y138" i="1"/>
  <c r="Z138" i="1" s="1"/>
  <c r="AA138" i="1"/>
  <c r="AB138" i="1" s="1"/>
  <c r="S139" i="1"/>
  <c r="T139" i="1" s="1"/>
  <c r="U139" i="1"/>
  <c r="V139" i="1" s="1"/>
  <c r="W139" i="1"/>
  <c r="X139" i="1" s="1"/>
  <c r="Y139" i="1"/>
  <c r="Z139" i="1" s="1"/>
  <c r="AA139" i="1"/>
  <c r="AB139" i="1" s="1"/>
  <c r="S140" i="1"/>
  <c r="T140" i="1" s="1"/>
  <c r="U140" i="1"/>
  <c r="V140" i="1" s="1"/>
  <c r="W140" i="1"/>
  <c r="X140" i="1" s="1"/>
  <c r="Y140" i="1"/>
  <c r="Z140" i="1" s="1"/>
  <c r="AA140" i="1"/>
  <c r="AB140" i="1" s="1"/>
  <c r="S141" i="1"/>
  <c r="T141" i="1" s="1"/>
  <c r="U141" i="1"/>
  <c r="V141" i="1" s="1"/>
  <c r="W141" i="1"/>
  <c r="X141" i="1" s="1"/>
  <c r="Y141" i="1"/>
  <c r="Z141" i="1" s="1"/>
  <c r="AA141" i="1"/>
  <c r="AB141" i="1" s="1"/>
  <c r="S142" i="1"/>
  <c r="T142" i="1" s="1"/>
  <c r="U142" i="1"/>
  <c r="V142" i="1" s="1"/>
  <c r="W142" i="1"/>
  <c r="X142" i="1" s="1"/>
  <c r="Y142" i="1"/>
  <c r="Z142" i="1" s="1"/>
  <c r="AA142" i="1"/>
  <c r="AB142" i="1" s="1"/>
  <c r="S143" i="1"/>
  <c r="T143" i="1" s="1"/>
  <c r="U143" i="1"/>
  <c r="V143" i="1" s="1"/>
  <c r="W143" i="1"/>
  <c r="X143" i="1" s="1"/>
  <c r="Y143" i="1"/>
  <c r="Z143" i="1" s="1"/>
  <c r="AA143" i="1"/>
  <c r="AB143" i="1"/>
  <c r="S144" i="1"/>
  <c r="T144" i="1" s="1"/>
  <c r="U144" i="1"/>
  <c r="V144" i="1" s="1"/>
  <c r="W144" i="1"/>
  <c r="X144" i="1" s="1"/>
  <c r="Y144" i="1"/>
  <c r="Z144" i="1" s="1"/>
  <c r="AA144" i="1"/>
  <c r="AB144" i="1" s="1"/>
  <c r="S145" i="1"/>
  <c r="T145" i="1"/>
  <c r="U145" i="1"/>
  <c r="V145" i="1" s="1"/>
  <c r="W145" i="1"/>
  <c r="X145" i="1" s="1"/>
  <c r="Y145" i="1"/>
  <c r="Z145" i="1" s="1"/>
  <c r="AA145" i="1"/>
  <c r="AB145" i="1" s="1"/>
  <c r="S146" i="1"/>
  <c r="T146" i="1" s="1"/>
  <c r="U146" i="1"/>
  <c r="V146" i="1" s="1"/>
  <c r="W146" i="1"/>
  <c r="X146" i="1" s="1"/>
  <c r="Y146" i="1"/>
  <c r="Z146" i="1"/>
  <c r="AA146" i="1"/>
  <c r="AB146" i="1" s="1"/>
  <c r="S147" i="1"/>
  <c r="T147" i="1" s="1"/>
  <c r="U147" i="1"/>
  <c r="V147" i="1" s="1"/>
  <c r="W147" i="1"/>
  <c r="X147" i="1" s="1"/>
  <c r="Y147" i="1"/>
  <c r="Z147" i="1" s="1"/>
  <c r="AA147" i="1"/>
  <c r="AB147" i="1" s="1"/>
  <c r="S148" i="1"/>
  <c r="T148" i="1" s="1"/>
  <c r="U148" i="1"/>
  <c r="V148" i="1" s="1"/>
  <c r="W148" i="1"/>
  <c r="X148" i="1" s="1"/>
  <c r="Y148" i="1"/>
  <c r="Z148" i="1" s="1"/>
  <c r="AA148" i="1"/>
  <c r="AB148" i="1" s="1"/>
  <c r="S149" i="1"/>
  <c r="T149" i="1" s="1"/>
  <c r="U149" i="1"/>
  <c r="V149" i="1" s="1"/>
  <c r="W149" i="1"/>
  <c r="X149" i="1" s="1"/>
  <c r="Y149" i="1"/>
  <c r="Z149" i="1" s="1"/>
  <c r="AA149" i="1"/>
  <c r="AB149" i="1" s="1"/>
  <c r="S150" i="1"/>
  <c r="T150" i="1" s="1"/>
  <c r="U150" i="1"/>
  <c r="V150" i="1" s="1"/>
  <c r="W150" i="1"/>
  <c r="X150" i="1"/>
  <c r="Y150" i="1"/>
  <c r="Z150" i="1" s="1"/>
  <c r="AA150" i="1"/>
  <c r="AB150" i="1" s="1"/>
  <c r="S151" i="1"/>
  <c r="T151" i="1" s="1"/>
  <c r="U151" i="1"/>
  <c r="V151" i="1" s="1"/>
  <c r="W151" i="1"/>
  <c r="X151" i="1" s="1"/>
  <c r="Y151" i="1"/>
  <c r="Z151" i="1" s="1"/>
  <c r="AA151" i="1"/>
  <c r="AB151" i="1" s="1"/>
  <c r="S152" i="1"/>
  <c r="T152" i="1" s="1"/>
  <c r="U152" i="1"/>
  <c r="V152" i="1" s="1"/>
  <c r="W152" i="1"/>
  <c r="X152" i="1" s="1"/>
  <c r="Y152" i="1"/>
  <c r="Z152" i="1" s="1"/>
  <c r="AA152" i="1"/>
  <c r="AB152" i="1" s="1"/>
  <c r="S153" i="1"/>
  <c r="T153" i="1" s="1"/>
  <c r="U153" i="1"/>
  <c r="V153" i="1" s="1"/>
  <c r="W153" i="1"/>
  <c r="X153" i="1" s="1"/>
  <c r="Y153" i="1"/>
  <c r="Z153" i="1" s="1"/>
  <c r="AA153" i="1"/>
  <c r="AB153" i="1"/>
  <c r="S154" i="1"/>
  <c r="T154" i="1" s="1"/>
  <c r="U154" i="1"/>
  <c r="V154" i="1" s="1"/>
  <c r="W154" i="1"/>
  <c r="X154" i="1" s="1"/>
  <c r="Y154" i="1"/>
  <c r="Z154" i="1" s="1"/>
  <c r="AA154" i="1"/>
  <c r="AB154" i="1" s="1"/>
  <c r="S155" i="1"/>
  <c r="T155" i="1" s="1"/>
  <c r="U155" i="1"/>
  <c r="V155" i="1" s="1"/>
  <c r="W155" i="1"/>
  <c r="X155" i="1" s="1"/>
  <c r="Y155" i="1"/>
  <c r="Z155" i="1" s="1"/>
  <c r="AA155" i="1"/>
  <c r="AB155" i="1" s="1"/>
  <c r="S156" i="1"/>
  <c r="T156" i="1" s="1"/>
  <c r="U156" i="1"/>
  <c r="V156" i="1" s="1"/>
  <c r="W156" i="1"/>
  <c r="X156" i="1" s="1"/>
  <c r="Y156" i="1"/>
  <c r="Z156" i="1" s="1"/>
  <c r="AA156" i="1"/>
  <c r="AB156" i="1" s="1"/>
  <c r="S157" i="1"/>
  <c r="T157" i="1" s="1"/>
  <c r="U157" i="1"/>
  <c r="V157" i="1" s="1"/>
  <c r="W157" i="1"/>
  <c r="X157" i="1" s="1"/>
  <c r="Y157" i="1"/>
  <c r="Z157" i="1" s="1"/>
  <c r="AA157" i="1"/>
  <c r="AB157" i="1" s="1"/>
  <c r="S158" i="1"/>
  <c r="T158" i="1" s="1"/>
  <c r="U158" i="1"/>
  <c r="V158" i="1" s="1"/>
  <c r="W158" i="1"/>
  <c r="X158" i="1" s="1"/>
  <c r="Y158" i="1"/>
  <c r="Z158" i="1" s="1"/>
  <c r="AA158" i="1"/>
  <c r="AB158" i="1" s="1"/>
  <c r="S159" i="1"/>
  <c r="T159" i="1" s="1"/>
  <c r="U159" i="1"/>
  <c r="V159" i="1" s="1"/>
  <c r="W159" i="1"/>
  <c r="X159" i="1" s="1"/>
  <c r="Y159" i="1"/>
  <c r="Z159" i="1" s="1"/>
  <c r="AA159" i="1"/>
  <c r="AB159" i="1" s="1"/>
  <c r="S160" i="1"/>
  <c r="T160" i="1" s="1"/>
  <c r="U160" i="1"/>
  <c r="V160" i="1"/>
  <c r="W160" i="1"/>
  <c r="X160" i="1" s="1"/>
  <c r="Y160" i="1"/>
  <c r="Z160" i="1" s="1"/>
  <c r="AA160" i="1"/>
  <c r="AB160" i="1" s="1"/>
  <c r="S161" i="1"/>
  <c r="T161" i="1" s="1"/>
  <c r="U161" i="1"/>
  <c r="V161" i="1" s="1"/>
  <c r="W161" i="1"/>
  <c r="X161" i="1" s="1"/>
  <c r="Y161" i="1"/>
  <c r="Z161" i="1" s="1"/>
  <c r="AA161" i="1"/>
  <c r="AB161" i="1" s="1"/>
  <c r="S162" i="1"/>
  <c r="T162" i="1" s="1"/>
  <c r="U162" i="1"/>
  <c r="V162" i="1" s="1"/>
  <c r="W162" i="1"/>
  <c r="X162" i="1" s="1"/>
  <c r="Y162" i="1"/>
  <c r="Z162" i="1" s="1"/>
  <c r="AA162" i="1"/>
  <c r="AB162" i="1" s="1"/>
  <c r="S163" i="1"/>
  <c r="T163" i="1"/>
  <c r="U163" i="1"/>
  <c r="V163" i="1" s="1"/>
  <c r="W163" i="1"/>
  <c r="X163" i="1" s="1"/>
  <c r="Y163" i="1"/>
  <c r="Z163" i="1" s="1"/>
  <c r="AA163" i="1"/>
  <c r="AB163" i="1" s="1"/>
  <c r="S164" i="1"/>
  <c r="T164" i="1" s="1"/>
  <c r="U164" i="1"/>
  <c r="V164" i="1"/>
  <c r="W164" i="1"/>
  <c r="X164" i="1" s="1"/>
  <c r="Y164" i="1"/>
  <c r="Z164" i="1" s="1"/>
  <c r="AA164" i="1"/>
  <c r="AB164" i="1" s="1"/>
  <c r="S165" i="1"/>
  <c r="T165" i="1" s="1"/>
  <c r="U165" i="1"/>
  <c r="V165" i="1" s="1"/>
  <c r="W165" i="1"/>
  <c r="X165" i="1" s="1"/>
  <c r="Y165" i="1"/>
  <c r="Z165" i="1" s="1"/>
  <c r="AA165" i="1"/>
  <c r="AB165" i="1" s="1"/>
  <c r="S166" i="1"/>
  <c r="T166" i="1" s="1"/>
  <c r="U166" i="1"/>
  <c r="V166" i="1" s="1"/>
  <c r="W166" i="1"/>
  <c r="X166" i="1" s="1"/>
  <c r="Y166" i="1"/>
  <c r="Z166" i="1" s="1"/>
  <c r="AA166" i="1"/>
  <c r="AB166" i="1" s="1"/>
  <c r="S167" i="1"/>
  <c r="T167" i="1" s="1"/>
  <c r="U167" i="1"/>
  <c r="V167" i="1" s="1"/>
  <c r="W167" i="1"/>
  <c r="X167" i="1" s="1"/>
  <c r="Y167" i="1"/>
  <c r="Z167" i="1" s="1"/>
  <c r="AA167" i="1"/>
  <c r="AB167" i="1" s="1"/>
  <c r="S168" i="1"/>
  <c r="T168" i="1" s="1"/>
  <c r="U168" i="1"/>
  <c r="V168" i="1" s="1"/>
  <c r="W168" i="1"/>
  <c r="X168" i="1" s="1"/>
  <c r="Y168" i="1"/>
  <c r="Z168" i="1" s="1"/>
  <c r="AA168" i="1"/>
  <c r="AB168" i="1" s="1"/>
  <c r="S169" i="1"/>
  <c r="T169" i="1" s="1"/>
  <c r="U169" i="1"/>
  <c r="V169" i="1" s="1"/>
  <c r="W169" i="1"/>
  <c r="X169" i="1" s="1"/>
  <c r="Y169" i="1"/>
  <c r="Z169" i="1" s="1"/>
  <c r="AA169" i="1"/>
  <c r="AB169" i="1" s="1"/>
  <c r="S170" i="1"/>
  <c r="T170" i="1" s="1"/>
  <c r="U170" i="1"/>
  <c r="V170" i="1" s="1"/>
  <c r="W170" i="1"/>
  <c r="X170" i="1" s="1"/>
  <c r="Y170" i="1"/>
  <c r="Z170" i="1"/>
  <c r="AA170" i="1"/>
  <c r="AB170" i="1" s="1"/>
  <c r="S171" i="1"/>
  <c r="T171" i="1" s="1"/>
  <c r="U171" i="1"/>
  <c r="V171" i="1" s="1"/>
  <c r="W171" i="1"/>
  <c r="X171" i="1" s="1"/>
  <c r="Y171" i="1"/>
  <c r="Z171" i="1" s="1"/>
  <c r="AA171" i="1"/>
  <c r="AB171" i="1"/>
  <c r="S172" i="1"/>
  <c r="T172" i="1" s="1"/>
  <c r="U172" i="1"/>
  <c r="V172" i="1" s="1"/>
  <c r="W172" i="1"/>
  <c r="X172" i="1" s="1"/>
  <c r="Y172" i="1"/>
  <c r="Z172" i="1" s="1"/>
  <c r="AA172" i="1"/>
  <c r="AB172" i="1" s="1"/>
  <c r="S173" i="1"/>
  <c r="T173" i="1" s="1"/>
  <c r="U173" i="1"/>
  <c r="V173" i="1" s="1"/>
  <c r="W173" i="1"/>
  <c r="X173" i="1" s="1"/>
  <c r="Y173" i="1"/>
  <c r="Z173" i="1" s="1"/>
  <c r="AA173" i="1"/>
  <c r="AB173" i="1" s="1"/>
  <c r="S174" i="1"/>
  <c r="T174" i="1" s="1"/>
  <c r="U174" i="1"/>
  <c r="V174" i="1" s="1"/>
  <c r="W174" i="1"/>
  <c r="X174" i="1"/>
  <c r="Y174" i="1"/>
  <c r="Z174" i="1" s="1"/>
  <c r="AA174" i="1"/>
  <c r="AB174" i="1" s="1"/>
  <c r="S175" i="1"/>
  <c r="T175" i="1" s="1"/>
  <c r="U175" i="1"/>
  <c r="V175" i="1" s="1"/>
  <c r="W175" i="1"/>
  <c r="X175" i="1" s="1"/>
  <c r="Y175" i="1"/>
  <c r="Z175" i="1" s="1"/>
  <c r="AA175" i="1"/>
  <c r="AB175" i="1" s="1"/>
  <c r="S176" i="1"/>
  <c r="T176" i="1" s="1"/>
  <c r="U176" i="1"/>
  <c r="V176" i="1"/>
  <c r="W176" i="1"/>
  <c r="X176" i="1" s="1"/>
  <c r="Y176" i="1"/>
  <c r="Z176" i="1" s="1"/>
  <c r="AA176" i="1"/>
  <c r="AB176" i="1" s="1"/>
  <c r="S177" i="1"/>
  <c r="T177" i="1" s="1"/>
  <c r="U177" i="1"/>
  <c r="V177" i="1" s="1"/>
  <c r="W177" i="1"/>
  <c r="X177" i="1" s="1"/>
  <c r="Y177" i="1"/>
  <c r="Z177" i="1" s="1"/>
  <c r="AA177" i="1"/>
  <c r="AB177" i="1" s="1"/>
  <c r="S178" i="1"/>
  <c r="T178" i="1" s="1"/>
  <c r="U178" i="1"/>
  <c r="V178" i="1" s="1"/>
  <c r="W178" i="1"/>
  <c r="X178" i="1" s="1"/>
  <c r="Y178" i="1"/>
  <c r="Z178" i="1" s="1"/>
  <c r="AA178" i="1"/>
  <c r="AB178" i="1" s="1"/>
  <c r="S179" i="1"/>
  <c r="T179" i="1" s="1"/>
  <c r="U179" i="1"/>
  <c r="V179" i="1" s="1"/>
  <c r="W179" i="1"/>
  <c r="X179" i="1" s="1"/>
  <c r="Y179" i="1"/>
  <c r="Z179" i="1" s="1"/>
  <c r="AA179" i="1"/>
  <c r="AB179" i="1" s="1"/>
  <c r="S180" i="1"/>
  <c r="T180" i="1" s="1"/>
  <c r="U180" i="1"/>
  <c r="V180" i="1" s="1"/>
  <c r="W180" i="1"/>
  <c r="X180" i="1" s="1"/>
  <c r="Y180" i="1"/>
  <c r="Z180" i="1" s="1"/>
  <c r="AA180" i="1"/>
  <c r="AB180" i="1" s="1"/>
  <c r="S181" i="1"/>
  <c r="T181" i="1" s="1"/>
  <c r="U181" i="1"/>
  <c r="V181" i="1" s="1"/>
  <c r="W181" i="1"/>
  <c r="X181" i="1" s="1"/>
  <c r="Y181" i="1"/>
  <c r="Z181" i="1" s="1"/>
  <c r="AA181" i="1"/>
  <c r="AB181" i="1" s="1"/>
  <c r="S182" i="1"/>
  <c r="T182" i="1" s="1"/>
  <c r="U182" i="1"/>
  <c r="V182" i="1" s="1"/>
  <c r="W182" i="1"/>
  <c r="X182" i="1" s="1"/>
  <c r="Y182" i="1"/>
  <c r="Z182" i="1" s="1"/>
  <c r="AA182" i="1"/>
  <c r="AB182" i="1" s="1"/>
  <c r="S183" i="1"/>
  <c r="T183" i="1" s="1"/>
  <c r="U183" i="1"/>
  <c r="V183" i="1" s="1"/>
  <c r="W183" i="1"/>
  <c r="X183" i="1" s="1"/>
  <c r="Y183" i="1"/>
  <c r="Z183" i="1" s="1"/>
  <c r="AA183" i="1"/>
  <c r="AB183" i="1" s="1"/>
  <c r="S184" i="1"/>
  <c r="T184" i="1" s="1"/>
  <c r="U184" i="1"/>
  <c r="V184" i="1" s="1"/>
  <c r="W184" i="1"/>
  <c r="X184" i="1" s="1"/>
  <c r="Y184" i="1"/>
  <c r="Z184" i="1" s="1"/>
  <c r="AA184" i="1"/>
  <c r="AB184" i="1" s="1"/>
  <c r="S185" i="1"/>
  <c r="T185" i="1" s="1"/>
  <c r="U185" i="1"/>
  <c r="V185" i="1" s="1"/>
  <c r="W185" i="1"/>
  <c r="X185" i="1" s="1"/>
  <c r="Y185" i="1"/>
  <c r="Z185" i="1" s="1"/>
  <c r="AA185" i="1"/>
  <c r="AB185" i="1" s="1"/>
  <c r="S186" i="1"/>
  <c r="T186" i="1" s="1"/>
  <c r="U186" i="1"/>
  <c r="V186" i="1" s="1"/>
  <c r="W186" i="1"/>
  <c r="X186" i="1" s="1"/>
  <c r="Y186" i="1"/>
  <c r="Z186" i="1"/>
  <c r="AA186" i="1"/>
  <c r="AB186" i="1" s="1"/>
  <c r="S187" i="1"/>
  <c r="T187" i="1" s="1"/>
  <c r="U187" i="1"/>
  <c r="V187" i="1"/>
  <c r="W187" i="1"/>
  <c r="X187" i="1" s="1"/>
  <c r="Y187" i="1"/>
  <c r="Z187" i="1" s="1"/>
  <c r="AA187" i="1"/>
  <c r="AB187" i="1"/>
  <c r="S188" i="1"/>
  <c r="T188" i="1" s="1"/>
  <c r="U188" i="1"/>
  <c r="V188" i="1" s="1"/>
  <c r="W188" i="1"/>
  <c r="X188" i="1" s="1"/>
  <c r="Y188" i="1"/>
  <c r="Z188" i="1" s="1"/>
  <c r="AA188" i="1"/>
  <c r="AB188" i="1" s="1"/>
  <c r="S189" i="1"/>
  <c r="T189" i="1" s="1"/>
  <c r="U189" i="1"/>
  <c r="V189" i="1" s="1"/>
  <c r="W189" i="1"/>
  <c r="X189" i="1" s="1"/>
  <c r="Y189" i="1"/>
  <c r="Z189" i="1"/>
  <c r="AA189" i="1"/>
  <c r="AB189" i="1" s="1"/>
  <c r="S190" i="1"/>
  <c r="T190" i="1" s="1"/>
  <c r="U190" i="1"/>
  <c r="V190" i="1" s="1"/>
  <c r="W190" i="1"/>
  <c r="X190" i="1" s="1"/>
  <c r="Y190" i="1"/>
  <c r="Z190" i="1" s="1"/>
  <c r="AA190" i="1"/>
  <c r="AB190" i="1" s="1"/>
  <c r="S191" i="1"/>
  <c r="T191" i="1" s="1"/>
  <c r="U191" i="1"/>
  <c r="V191" i="1" s="1"/>
  <c r="W191" i="1"/>
  <c r="X191" i="1" s="1"/>
  <c r="Y191" i="1"/>
  <c r="Z191" i="1" s="1"/>
  <c r="AA191" i="1"/>
  <c r="AB191" i="1" s="1"/>
  <c r="S192" i="1"/>
  <c r="T192" i="1" s="1"/>
  <c r="U192" i="1"/>
  <c r="V192" i="1" s="1"/>
  <c r="W192" i="1"/>
  <c r="X192" i="1" s="1"/>
  <c r="Y192" i="1"/>
  <c r="Z192" i="1" s="1"/>
  <c r="AA192" i="1"/>
  <c r="AB192" i="1" s="1"/>
  <c r="S193" i="1"/>
  <c r="T193" i="1"/>
  <c r="U193" i="1"/>
  <c r="V193" i="1" s="1"/>
  <c r="W193" i="1"/>
  <c r="X193" i="1" s="1"/>
  <c r="Y193" i="1"/>
  <c r="Z193" i="1" s="1"/>
  <c r="AA193" i="1"/>
  <c r="AB193" i="1" s="1"/>
  <c r="S194" i="1"/>
  <c r="T194" i="1" s="1"/>
  <c r="U194" i="1"/>
  <c r="V194" i="1" s="1"/>
  <c r="W194" i="1"/>
  <c r="X194" i="1" s="1"/>
  <c r="Y194" i="1"/>
  <c r="Z194" i="1" s="1"/>
  <c r="AA194" i="1"/>
  <c r="AB194" i="1" s="1"/>
  <c r="S195" i="1"/>
  <c r="T195" i="1" s="1"/>
  <c r="U195" i="1"/>
  <c r="V195" i="1" s="1"/>
  <c r="W195" i="1"/>
  <c r="X195" i="1" s="1"/>
  <c r="Y195" i="1"/>
  <c r="Z195" i="1" s="1"/>
  <c r="AA195" i="1"/>
  <c r="AB195" i="1"/>
  <c r="S196" i="1"/>
  <c r="T196" i="1" s="1"/>
  <c r="U196" i="1"/>
  <c r="V196" i="1" s="1"/>
  <c r="W196" i="1"/>
  <c r="X196" i="1" s="1"/>
  <c r="Y196" i="1"/>
  <c r="Z196" i="1" s="1"/>
  <c r="AA196" i="1"/>
  <c r="AB196" i="1" s="1"/>
  <c r="S197" i="1"/>
  <c r="T197" i="1" s="1"/>
  <c r="U197" i="1"/>
  <c r="V197" i="1" s="1"/>
  <c r="W197" i="1"/>
  <c r="X197" i="1" s="1"/>
  <c r="Y197" i="1"/>
  <c r="Z197" i="1" s="1"/>
  <c r="AA197" i="1"/>
  <c r="AB197" i="1" s="1"/>
  <c r="S198" i="1"/>
  <c r="T198" i="1" s="1"/>
  <c r="U198" i="1"/>
  <c r="V198" i="1" s="1"/>
  <c r="W198" i="1"/>
  <c r="X198" i="1" s="1"/>
  <c r="Y198" i="1"/>
  <c r="Z198" i="1" s="1"/>
  <c r="AA198" i="1"/>
  <c r="AB198" i="1" s="1"/>
  <c r="S199" i="1"/>
  <c r="T199" i="1" s="1"/>
  <c r="U199" i="1"/>
  <c r="V199" i="1" s="1"/>
  <c r="W199" i="1"/>
  <c r="X199" i="1" s="1"/>
  <c r="Y199" i="1"/>
  <c r="Z199" i="1"/>
  <c r="AA199" i="1"/>
  <c r="AB199" i="1" s="1"/>
  <c r="S200" i="1"/>
  <c r="T200" i="1" s="1"/>
  <c r="U200" i="1"/>
  <c r="V200" i="1"/>
  <c r="W200" i="1"/>
  <c r="X200" i="1"/>
  <c r="Y200" i="1"/>
  <c r="Z200" i="1"/>
  <c r="AA200" i="1"/>
  <c r="AB200" i="1" s="1"/>
  <c r="S201" i="1"/>
  <c r="T201" i="1" s="1"/>
  <c r="U201" i="1"/>
  <c r="V201" i="1" s="1"/>
  <c r="W201" i="1"/>
  <c r="X201" i="1" s="1"/>
  <c r="Y201" i="1"/>
  <c r="Z201" i="1"/>
  <c r="AA201" i="1"/>
  <c r="AB201" i="1"/>
  <c r="S202" i="1"/>
  <c r="T202" i="1" s="1"/>
  <c r="U202" i="1"/>
  <c r="V202" i="1" s="1"/>
  <c r="W202" i="1"/>
  <c r="X202" i="1" s="1"/>
  <c r="Y202" i="1"/>
  <c r="Z202" i="1" s="1"/>
  <c r="AA202" i="1"/>
  <c r="AB202" i="1" s="1"/>
  <c r="S203" i="1"/>
  <c r="T203" i="1" s="1"/>
  <c r="U203" i="1"/>
  <c r="V203" i="1" s="1"/>
  <c r="W203" i="1"/>
  <c r="X203" i="1" s="1"/>
  <c r="Y203" i="1"/>
  <c r="Z203" i="1" s="1"/>
  <c r="AA203" i="1"/>
  <c r="AB203" i="1" s="1"/>
  <c r="S204" i="1"/>
  <c r="T204" i="1" s="1"/>
  <c r="U204" i="1"/>
  <c r="V204" i="1" s="1"/>
  <c r="W204" i="1"/>
  <c r="X204" i="1" s="1"/>
  <c r="Y204" i="1"/>
  <c r="Z204" i="1" s="1"/>
  <c r="AA204" i="1"/>
  <c r="AB204" i="1" s="1"/>
  <c r="S205" i="1"/>
  <c r="T205" i="1" s="1"/>
  <c r="U205" i="1"/>
  <c r="V205" i="1" s="1"/>
  <c r="W205" i="1"/>
  <c r="X205" i="1" s="1"/>
  <c r="Y205" i="1"/>
  <c r="Z205" i="1"/>
  <c r="AA205" i="1"/>
  <c r="AB205" i="1" s="1"/>
  <c r="S206" i="1"/>
  <c r="T206" i="1" s="1"/>
  <c r="U206" i="1"/>
  <c r="V206" i="1" s="1"/>
  <c r="W206" i="1"/>
  <c r="X206" i="1" s="1"/>
  <c r="Y206" i="1"/>
  <c r="Z206" i="1" s="1"/>
  <c r="AA206" i="1"/>
  <c r="AB206" i="1" s="1"/>
  <c r="S207" i="1"/>
  <c r="T207" i="1"/>
  <c r="U207" i="1"/>
  <c r="V207" i="1" s="1"/>
  <c r="W207" i="1"/>
  <c r="X207" i="1" s="1"/>
  <c r="Y207" i="1"/>
  <c r="Z207" i="1" s="1"/>
  <c r="AA207" i="1"/>
  <c r="AB207" i="1" s="1"/>
  <c r="S208" i="1"/>
  <c r="T208" i="1" s="1"/>
  <c r="U208" i="1"/>
  <c r="V208" i="1" s="1"/>
  <c r="W208" i="1"/>
  <c r="X208" i="1" s="1"/>
  <c r="Y208" i="1"/>
  <c r="Z208" i="1" s="1"/>
  <c r="AA208" i="1"/>
  <c r="AB208" i="1" s="1"/>
  <c r="S209" i="1"/>
  <c r="T209" i="1" s="1"/>
  <c r="U209" i="1"/>
  <c r="V209" i="1" s="1"/>
  <c r="W209" i="1"/>
  <c r="X209" i="1" s="1"/>
  <c r="Y209" i="1"/>
  <c r="Z209" i="1" s="1"/>
  <c r="AA209" i="1"/>
  <c r="AB209" i="1"/>
  <c r="S210" i="1"/>
  <c r="T210" i="1" s="1"/>
  <c r="U210" i="1"/>
  <c r="V210" i="1" s="1"/>
  <c r="W210" i="1"/>
  <c r="X210" i="1" s="1"/>
  <c r="Y210" i="1"/>
  <c r="Z210" i="1" s="1"/>
  <c r="AA210" i="1"/>
  <c r="AB210" i="1" s="1"/>
  <c r="S211" i="1"/>
  <c r="T211" i="1" s="1"/>
  <c r="U211" i="1"/>
  <c r="V211" i="1" s="1"/>
  <c r="W211" i="1"/>
  <c r="X211" i="1" s="1"/>
  <c r="Y211" i="1"/>
  <c r="Z211" i="1" s="1"/>
  <c r="AA211" i="1"/>
  <c r="AB211" i="1"/>
  <c r="S212" i="1"/>
  <c r="T212" i="1" s="1"/>
  <c r="U212" i="1"/>
  <c r="V212" i="1" s="1"/>
  <c r="W212" i="1"/>
  <c r="X212" i="1" s="1"/>
  <c r="Y212" i="1"/>
  <c r="Z212" i="1" s="1"/>
  <c r="AA212" i="1"/>
  <c r="AB212" i="1" s="1"/>
  <c r="S213" i="1"/>
  <c r="T213" i="1" s="1"/>
  <c r="U213" i="1"/>
  <c r="V213" i="1" s="1"/>
  <c r="W213" i="1"/>
  <c r="X213" i="1" s="1"/>
  <c r="Y213" i="1"/>
  <c r="Z213" i="1" s="1"/>
  <c r="AA213" i="1"/>
  <c r="AB213" i="1" s="1"/>
  <c r="S214" i="1"/>
  <c r="T214" i="1" s="1"/>
  <c r="U214" i="1"/>
  <c r="V214" i="1" s="1"/>
  <c r="W214" i="1"/>
  <c r="X214" i="1" s="1"/>
  <c r="Y214" i="1"/>
  <c r="Z214" i="1" s="1"/>
  <c r="AA214" i="1"/>
  <c r="AB214" i="1" s="1"/>
  <c r="S215" i="1"/>
  <c r="T215" i="1"/>
  <c r="U215" i="1"/>
  <c r="V215" i="1" s="1"/>
  <c r="W215" i="1"/>
  <c r="X215" i="1" s="1"/>
  <c r="Y215" i="1"/>
  <c r="Z215" i="1" s="1"/>
  <c r="AA215" i="1"/>
  <c r="AB215" i="1" s="1"/>
  <c r="S216" i="1"/>
  <c r="T216" i="1" s="1"/>
  <c r="U216" i="1"/>
  <c r="V216" i="1" s="1"/>
  <c r="W216" i="1"/>
  <c r="X216" i="1"/>
  <c r="Y216" i="1"/>
  <c r="Z216" i="1" s="1"/>
  <c r="AA216" i="1"/>
  <c r="AB216" i="1" s="1"/>
  <c r="S217" i="1"/>
  <c r="T217" i="1" s="1"/>
  <c r="U217" i="1"/>
  <c r="V217" i="1" s="1"/>
  <c r="W217" i="1"/>
  <c r="X217" i="1" s="1"/>
  <c r="Y217" i="1"/>
  <c r="Z217" i="1" s="1"/>
  <c r="AA217" i="1"/>
  <c r="AB217" i="1" s="1"/>
  <c r="S218" i="1"/>
  <c r="T218" i="1" s="1"/>
  <c r="U218" i="1"/>
  <c r="V218" i="1" s="1"/>
  <c r="W218" i="1"/>
  <c r="X218" i="1" s="1"/>
  <c r="Y218" i="1"/>
  <c r="Z218" i="1" s="1"/>
  <c r="AA218" i="1"/>
  <c r="AB218" i="1" s="1"/>
  <c r="S219" i="1"/>
  <c r="T219" i="1" s="1"/>
  <c r="U219" i="1"/>
  <c r="V219" i="1" s="1"/>
  <c r="W219" i="1"/>
  <c r="X219" i="1" s="1"/>
  <c r="Y219" i="1"/>
  <c r="Z219" i="1" s="1"/>
  <c r="AA219" i="1"/>
  <c r="AB219" i="1" s="1"/>
  <c r="S220" i="1"/>
  <c r="T220" i="1" s="1"/>
  <c r="U220" i="1"/>
  <c r="V220" i="1" s="1"/>
  <c r="W220" i="1"/>
  <c r="X220" i="1" s="1"/>
  <c r="Y220" i="1"/>
  <c r="Z220" i="1" s="1"/>
  <c r="AA220" i="1"/>
  <c r="AB220" i="1" s="1"/>
  <c r="S221" i="1"/>
  <c r="T221" i="1" s="1"/>
  <c r="U221" i="1"/>
  <c r="V221" i="1"/>
  <c r="W221" i="1"/>
  <c r="X221" i="1" s="1"/>
  <c r="Y221" i="1"/>
  <c r="Z221" i="1" s="1"/>
  <c r="AA221" i="1"/>
  <c r="AB221" i="1" s="1"/>
  <c r="S222" i="1"/>
  <c r="T222" i="1" s="1"/>
  <c r="U222" i="1"/>
  <c r="V222" i="1"/>
  <c r="W222" i="1"/>
  <c r="X222" i="1" s="1"/>
  <c r="Y222" i="1"/>
  <c r="Z222" i="1" s="1"/>
  <c r="AA222" i="1"/>
  <c r="AB222" i="1" s="1"/>
  <c r="S223" i="1"/>
  <c r="T223" i="1" s="1"/>
  <c r="U223" i="1"/>
  <c r="V223" i="1" s="1"/>
  <c r="W223" i="1"/>
  <c r="X223" i="1" s="1"/>
  <c r="Y223" i="1"/>
  <c r="Z223" i="1" s="1"/>
  <c r="AA223" i="1"/>
  <c r="AB223" i="1" s="1"/>
  <c r="S224" i="1"/>
  <c r="T224" i="1" s="1"/>
  <c r="U224" i="1"/>
  <c r="V224" i="1" s="1"/>
  <c r="W224" i="1"/>
  <c r="X224" i="1" s="1"/>
  <c r="Y224" i="1"/>
  <c r="Z224" i="1" s="1"/>
  <c r="AA224" i="1"/>
  <c r="AB224" i="1" s="1"/>
  <c r="S225" i="1"/>
  <c r="T225" i="1" s="1"/>
  <c r="U225" i="1"/>
  <c r="V225" i="1" s="1"/>
  <c r="W225" i="1"/>
  <c r="X225" i="1" s="1"/>
  <c r="Y225" i="1"/>
  <c r="Z225" i="1" s="1"/>
  <c r="AA225" i="1"/>
  <c r="AB225" i="1" s="1"/>
  <c r="S226" i="1"/>
  <c r="T226" i="1" s="1"/>
  <c r="U226" i="1"/>
  <c r="V226" i="1" s="1"/>
  <c r="W226" i="1"/>
  <c r="X226" i="1" s="1"/>
  <c r="Y226" i="1"/>
  <c r="Z226" i="1" s="1"/>
  <c r="AA226" i="1"/>
  <c r="AB226" i="1" s="1"/>
  <c r="S227" i="1"/>
  <c r="T227" i="1" s="1"/>
  <c r="U227" i="1"/>
  <c r="V227" i="1"/>
  <c r="W227" i="1"/>
  <c r="X227" i="1" s="1"/>
  <c r="Y227" i="1"/>
  <c r="Z227" i="1" s="1"/>
  <c r="AA227" i="1"/>
  <c r="AB227" i="1"/>
  <c r="S228" i="1"/>
  <c r="T228" i="1" s="1"/>
  <c r="U228" i="1"/>
  <c r="V228" i="1" s="1"/>
  <c r="W228" i="1"/>
  <c r="X228" i="1" s="1"/>
  <c r="Y228" i="1"/>
  <c r="Z228" i="1" s="1"/>
  <c r="AA228" i="1"/>
  <c r="AB228" i="1" s="1"/>
  <c r="S229" i="1"/>
  <c r="T229" i="1" s="1"/>
  <c r="U229" i="1"/>
  <c r="V229" i="1" s="1"/>
  <c r="W229" i="1"/>
  <c r="X229" i="1" s="1"/>
  <c r="Y229" i="1"/>
  <c r="Z229" i="1" s="1"/>
  <c r="AA229" i="1"/>
  <c r="AB229" i="1" s="1"/>
  <c r="S230" i="1"/>
  <c r="T230" i="1" s="1"/>
  <c r="U230" i="1"/>
  <c r="V230" i="1" s="1"/>
  <c r="W230" i="1"/>
  <c r="X230" i="1" s="1"/>
  <c r="Y230" i="1"/>
  <c r="Z230" i="1" s="1"/>
  <c r="AA230" i="1"/>
  <c r="AB230" i="1" s="1"/>
  <c r="S231" i="1"/>
  <c r="T231" i="1" s="1"/>
  <c r="U231" i="1"/>
  <c r="V231" i="1" s="1"/>
  <c r="W231" i="1"/>
  <c r="X231" i="1" s="1"/>
  <c r="Y231" i="1"/>
  <c r="Z231" i="1" s="1"/>
  <c r="AA231" i="1"/>
  <c r="AB231" i="1" s="1"/>
  <c r="S232" i="1"/>
  <c r="T232" i="1" s="1"/>
  <c r="U232" i="1"/>
  <c r="V232" i="1" s="1"/>
  <c r="W232" i="1"/>
  <c r="X232" i="1" s="1"/>
  <c r="Y232" i="1"/>
  <c r="Z232" i="1"/>
  <c r="AA232" i="1"/>
  <c r="AB232" i="1" s="1"/>
  <c r="S233" i="1"/>
  <c r="T233" i="1" s="1"/>
  <c r="U233" i="1"/>
  <c r="V233" i="1"/>
  <c r="W233" i="1"/>
  <c r="X233" i="1" s="1"/>
  <c r="Y233" i="1"/>
  <c r="Z233" i="1" s="1"/>
  <c r="AA233" i="1"/>
  <c r="AB233" i="1" s="1"/>
  <c r="S234" i="1"/>
  <c r="T234" i="1" s="1"/>
  <c r="U234" i="1"/>
  <c r="V234" i="1" s="1"/>
  <c r="W234" i="1"/>
  <c r="X234" i="1" s="1"/>
  <c r="Y234" i="1"/>
  <c r="Z234" i="1"/>
  <c r="AA234" i="1"/>
  <c r="AB234" i="1" s="1"/>
  <c r="S235" i="1"/>
  <c r="T235" i="1" s="1"/>
  <c r="U235" i="1"/>
  <c r="V235" i="1" s="1"/>
  <c r="W235" i="1"/>
  <c r="X235" i="1" s="1"/>
  <c r="Y235" i="1"/>
  <c r="Z235" i="1" s="1"/>
  <c r="AA235" i="1"/>
  <c r="AB235" i="1" s="1"/>
  <c r="S236" i="1"/>
  <c r="T236" i="1" s="1"/>
  <c r="U236" i="1"/>
  <c r="V236" i="1" s="1"/>
  <c r="W236" i="1"/>
  <c r="X236" i="1" s="1"/>
  <c r="Y236" i="1"/>
  <c r="Z236" i="1" s="1"/>
  <c r="AA236" i="1"/>
  <c r="AB236" i="1" s="1"/>
  <c r="S237" i="1"/>
  <c r="T237" i="1" s="1"/>
  <c r="U237" i="1"/>
  <c r="V237" i="1"/>
  <c r="W237" i="1"/>
  <c r="X237" i="1" s="1"/>
  <c r="Y237" i="1"/>
  <c r="Z237" i="1" s="1"/>
  <c r="AA237" i="1"/>
  <c r="AB237" i="1" s="1"/>
  <c r="S238" i="1"/>
  <c r="T238" i="1" s="1"/>
  <c r="U238" i="1"/>
  <c r="V238" i="1" s="1"/>
  <c r="W238" i="1"/>
  <c r="X238" i="1" s="1"/>
  <c r="Y238" i="1"/>
  <c r="Z238" i="1"/>
  <c r="AA238" i="1"/>
  <c r="AB238" i="1" s="1"/>
  <c r="S239" i="1"/>
  <c r="T239" i="1" s="1"/>
  <c r="U239" i="1"/>
  <c r="V239" i="1" s="1"/>
  <c r="W239" i="1"/>
  <c r="X239" i="1" s="1"/>
  <c r="Y239" i="1"/>
  <c r="Z239" i="1" s="1"/>
  <c r="AA239" i="1"/>
  <c r="AB239" i="1" s="1"/>
  <c r="S240" i="1"/>
  <c r="T240" i="1" s="1"/>
  <c r="U240" i="1"/>
  <c r="V240" i="1" s="1"/>
  <c r="W240" i="1"/>
  <c r="X240" i="1" s="1"/>
  <c r="Y240" i="1"/>
  <c r="Z240" i="1" s="1"/>
  <c r="AA240" i="1"/>
  <c r="AB240" i="1" s="1"/>
  <c r="S241" i="1"/>
  <c r="T241" i="1" s="1"/>
  <c r="U241" i="1"/>
  <c r="V241" i="1" s="1"/>
  <c r="W241" i="1"/>
  <c r="X241" i="1" s="1"/>
  <c r="Y241" i="1"/>
  <c r="Z241" i="1" s="1"/>
  <c r="AA241" i="1"/>
  <c r="AB241" i="1" s="1"/>
  <c r="S242" i="1"/>
  <c r="T242" i="1" s="1"/>
  <c r="U242" i="1"/>
  <c r="V242" i="1" s="1"/>
  <c r="W242" i="1"/>
  <c r="X242" i="1" s="1"/>
  <c r="Y242" i="1"/>
  <c r="Z242" i="1" s="1"/>
  <c r="AA242" i="1"/>
  <c r="AB242" i="1" s="1"/>
  <c r="S243" i="1"/>
  <c r="T243" i="1" s="1"/>
  <c r="U243" i="1"/>
  <c r="V243" i="1" s="1"/>
  <c r="W243" i="1"/>
  <c r="X243" i="1" s="1"/>
  <c r="Y243" i="1"/>
  <c r="Z243" i="1" s="1"/>
  <c r="AA243" i="1"/>
  <c r="AB243" i="1" s="1"/>
  <c r="S244" i="1"/>
  <c r="T244" i="1" s="1"/>
  <c r="U244" i="1"/>
  <c r="V244" i="1" s="1"/>
  <c r="W244" i="1"/>
  <c r="X244" i="1" s="1"/>
  <c r="Y244" i="1"/>
  <c r="Z244" i="1" s="1"/>
  <c r="AA244" i="1"/>
  <c r="AB244" i="1" s="1"/>
  <c r="S245" i="1"/>
  <c r="T245" i="1" s="1"/>
  <c r="U245" i="1"/>
  <c r="V245" i="1" s="1"/>
  <c r="W245" i="1"/>
  <c r="X245" i="1" s="1"/>
  <c r="Y245" i="1"/>
  <c r="Z245" i="1" s="1"/>
  <c r="AA245" i="1"/>
  <c r="AB245" i="1" s="1"/>
  <c r="S246" i="1"/>
  <c r="T246" i="1" s="1"/>
  <c r="U246" i="1"/>
  <c r="V246" i="1" s="1"/>
  <c r="W246" i="1"/>
  <c r="X246" i="1" s="1"/>
  <c r="Y246" i="1"/>
  <c r="Z246" i="1" s="1"/>
  <c r="AA246" i="1"/>
  <c r="AB246" i="1" s="1"/>
  <c r="S247" i="1"/>
  <c r="T247" i="1" s="1"/>
  <c r="U247" i="1"/>
  <c r="V247" i="1" s="1"/>
  <c r="W247" i="1"/>
  <c r="X247" i="1" s="1"/>
  <c r="Y247" i="1"/>
  <c r="Z247" i="1" s="1"/>
  <c r="AA247" i="1"/>
  <c r="AB247" i="1" s="1"/>
  <c r="S248" i="1"/>
  <c r="T248" i="1" s="1"/>
  <c r="U248" i="1"/>
  <c r="V248" i="1" s="1"/>
  <c r="W248" i="1"/>
  <c r="X248" i="1" s="1"/>
  <c r="Y248" i="1"/>
  <c r="Z248" i="1" s="1"/>
  <c r="AA248" i="1"/>
  <c r="AB248" i="1" s="1"/>
  <c r="S249" i="1"/>
  <c r="T249" i="1" s="1"/>
  <c r="U249" i="1"/>
  <c r="V249" i="1" s="1"/>
  <c r="W249" i="1"/>
  <c r="X249" i="1" s="1"/>
  <c r="Y249" i="1"/>
  <c r="Z249" i="1" s="1"/>
  <c r="AA249" i="1"/>
  <c r="AB249" i="1" s="1"/>
  <c r="S250" i="1"/>
  <c r="T250" i="1" s="1"/>
  <c r="U250" i="1"/>
  <c r="V250" i="1" s="1"/>
  <c r="W250" i="1"/>
  <c r="X250" i="1" s="1"/>
  <c r="Y250" i="1"/>
  <c r="Z250" i="1" s="1"/>
  <c r="AA250" i="1"/>
  <c r="AB250" i="1" s="1"/>
  <c r="S251" i="1"/>
  <c r="T251" i="1" s="1"/>
  <c r="U251" i="1"/>
  <c r="V251" i="1" s="1"/>
  <c r="W251" i="1"/>
  <c r="X251" i="1" s="1"/>
  <c r="Y251" i="1"/>
  <c r="Z251" i="1" s="1"/>
  <c r="AA251" i="1"/>
  <c r="AB251" i="1" s="1"/>
  <c r="S252" i="1"/>
  <c r="T252" i="1" s="1"/>
  <c r="U252" i="1"/>
  <c r="V252" i="1" s="1"/>
  <c r="W252" i="1"/>
  <c r="X252" i="1" s="1"/>
  <c r="Y252" i="1"/>
  <c r="Z252" i="1" s="1"/>
  <c r="AA252" i="1"/>
  <c r="AB252" i="1" s="1"/>
  <c r="S253" i="1"/>
  <c r="T253" i="1" s="1"/>
  <c r="U253" i="1"/>
  <c r="V253" i="1" s="1"/>
  <c r="W253" i="1"/>
  <c r="X253" i="1" s="1"/>
  <c r="Y253" i="1"/>
  <c r="Z253" i="1" s="1"/>
  <c r="AA253" i="1"/>
  <c r="AB253" i="1" s="1"/>
  <c r="S254" i="1"/>
  <c r="T254" i="1" s="1"/>
  <c r="U254" i="1"/>
  <c r="V254" i="1" s="1"/>
  <c r="W254" i="1"/>
  <c r="X254" i="1" s="1"/>
  <c r="Y254" i="1"/>
  <c r="Z254" i="1" s="1"/>
  <c r="AA254" i="1"/>
  <c r="AB254" i="1" s="1"/>
  <c r="S255" i="1"/>
  <c r="T255" i="1" s="1"/>
  <c r="U255" i="1"/>
  <c r="V255" i="1" s="1"/>
  <c r="W255" i="1"/>
  <c r="X255" i="1" s="1"/>
  <c r="Y255" i="1"/>
  <c r="Z255" i="1" s="1"/>
  <c r="AA255" i="1"/>
  <c r="AB255" i="1" s="1"/>
  <c r="S256" i="1"/>
  <c r="T256" i="1" s="1"/>
  <c r="U256" i="1"/>
  <c r="V256" i="1" s="1"/>
  <c r="W256" i="1"/>
  <c r="X256" i="1" s="1"/>
  <c r="Y256" i="1"/>
  <c r="Z256" i="1" s="1"/>
  <c r="AA256" i="1"/>
  <c r="AB256" i="1" s="1"/>
  <c r="S257" i="1"/>
  <c r="T257" i="1" s="1"/>
  <c r="U257" i="1"/>
  <c r="V257" i="1" s="1"/>
  <c r="W257" i="1"/>
  <c r="X257" i="1" s="1"/>
  <c r="Y257" i="1"/>
  <c r="Z257" i="1" s="1"/>
  <c r="AA257" i="1"/>
  <c r="AB257" i="1" s="1"/>
  <c r="S258" i="1"/>
  <c r="T258" i="1" s="1"/>
  <c r="U258" i="1"/>
  <c r="V258" i="1" s="1"/>
  <c r="W258" i="1"/>
  <c r="X258" i="1" s="1"/>
  <c r="Y258" i="1"/>
  <c r="Z258" i="1" s="1"/>
  <c r="AA258" i="1"/>
  <c r="AB258" i="1" s="1"/>
  <c r="S259" i="1"/>
  <c r="T259" i="1" s="1"/>
  <c r="U259" i="1"/>
  <c r="V259" i="1" s="1"/>
  <c r="W259" i="1"/>
  <c r="X259" i="1" s="1"/>
  <c r="Y259" i="1"/>
  <c r="Z259" i="1" s="1"/>
  <c r="AA259" i="1"/>
  <c r="AB259" i="1" s="1"/>
  <c r="S260" i="1"/>
  <c r="T260" i="1" s="1"/>
  <c r="U260" i="1"/>
  <c r="V260" i="1" s="1"/>
  <c r="W260" i="1"/>
  <c r="X260" i="1" s="1"/>
  <c r="Y260" i="1"/>
  <c r="Z260" i="1" s="1"/>
  <c r="AA260" i="1"/>
  <c r="AB260" i="1" s="1"/>
  <c r="S261" i="1"/>
  <c r="T261" i="1" s="1"/>
  <c r="U261" i="1"/>
  <c r="V261" i="1" s="1"/>
  <c r="W261" i="1"/>
  <c r="X261" i="1" s="1"/>
  <c r="Y261" i="1"/>
  <c r="Z261" i="1" s="1"/>
  <c r="AA261" i="1"/>
  <c r="AB261" i="1" s="1"/>
  <c r="S262" i="1"/>
  <c r="T262" i="1" s="1"/>
  <c r="U262" i="1"/>
  <c r="V262" i="1" s="1"/>
  <c r="W262" i="1"/>
  <c r="X262" i="1" s="1"/>
  <c r="Y262" i="1"/>
  <c r="Z262" i="1" s="1"/>
  <c r="AA262" i="1"/>
  <c r="AB262" i="1" s="1"/>
  <c r="S263" i="1"/>
  <c r="T263" i="1" s="1"/>
  <c r="U263" i="1"/>
  <c r="V263" i="1" s="1"/>
  <c r="W263" i="1"/>
  <c r="X263" i="1" s="1"/>
  <c r="Y263" i="1"/>
  <c r="Z263" i="1" s="1"/>
  <c r="AA263" i="1"/>
  <c r="AB263" i="1" s="1"/>
  <c r="S264" i="1"/>
  <c r="T264" i="1" s="1"/>
  <c r="U264" i="1"/>
  <c r="V264" i="1" s="1"/>
  <c r="W264" i="1"/>
  <c r="X264" i="1" s="1"/>
  <c r="Y264" i="1"/>
  <c r="Z264" i="1" s="1"/>
  <c r="AA264" i="1"/>
  <c r="AB264" i="1" s="1"/>
  <c r="S265" i="1"/>
  <c r="T265" i="1" s="1"/>
  <c r="U265" i="1"/>
  <c r="V265" i="1"/>
  <c r="W265" i="1"/>
  <c r="X265" i="1" s="1"/>
  <c r="Y265" i="1"/>
  <c r="Z265" i="1" s="1"/>
  <c r="AA265" i="1"/>
  <c r="AB265" i="1" s="1"/>
  <c r="S266" i="1"/>
  <c r="T266" i="1" s="1"/>
  <c r="U266" i="1"/>
  <c r="V266" i="1" s="1"/>
  <c r="W266" i="1"/>
  <c r="X266" i="1" s="1"/>
  <c r="Y266" i="1"/>
  <c r="Z266" i="1"/>
  <c r="AA266" i="1"/>
  <c r="AB266" i="1" s="1"/>
  <c r="S267" i="1"/>
  <c r="T267" i="1" s="1"/>
  <c r="U267" i="1"/>
  <c r="V267" i="1" s="1"/>
  <c r="W267" i="1"/>
  <c r="X267" i="1" s="1"/>
  <c r="Y267" i="1"/>
  <c r="Z267" i="1" s="1"/>
  <c r="AA267" i="1"/>
  <c r="AB267" i="1" s="1"/>
  <c r="S268" i="1"/>
  <c r="T268" i="1" s="1"/>
  <c r="U268" i="1"/>
  <c r="V268" i="1" s="1"/>
  <c r="W268" i="1"/>
  <c r="X268" i="1" s="1"/>
  <c r="Y268" i="1"/>
  <c r="Z268" i="1" s="1"/>
  <c r="AA268" i="1"/>
  <c r="AB268" i="1" s="1"/>
  <c r="S269" i="1"/>
  <c r="T269" i="1" s="1"/>
  <c r="U269" i="1"/>
  <c r="V269" i="1" s="1"/>
  <c r="W269" i="1"/>
  <c r="X269" i="1" s="1"/>
  <c r="Y269" i="1"/>
  <c r="Z269" i="1" s="1"/>
  <c r="AA269" i="1"/>
  <c r="AB269" i="1" s="1"/>
  <c r="S270" i="1"/>
  <c r="T270" i="1" s="1"/>
  <c r="U270" i="1"/>
  <c r="V270" i="1" s="1"/>
  <c r="W270" i="1"/>
  <c r="X270" i="1" s="1"/>
  <c r="Y270" i="1"/>
  <c r="Z270" i="1" s="1"/>
  <c r="AA270" i="1"/>
  <c r="AB270" i="1" s="1"/>
  <c r="S271" i="1"/>
  <c r="T271" i="1" s="1"/>
  <c r="U271" i="1"/>
  <c r="V271" i="1" s="1"/>
  <c r="W271" i="1"/>
  <c r="X271" i="1" s="1"/>
  <c r="Y271" i="1"/>
  <c r="Z271" i="1" s="1"/>
  <c r="AA271" i="1"/>
  <c r="AB271" i="1" s="1"/>
  <c r="S272" i="1"/>
  <c r="T272" i="1" s="1"/>
  <c r="U272" i="1"/>
  <c r="V272" i="1" s="1"/>
  <c r="W272" i="1"/>
  <c r="X272" i="1" s="1"/>
  <c r="Y272" i="1"/>
  <c r="Z272" i="1" s="1"/>
  <c r="AA272" i="1"/>
  <c r="AB272" i="1" s="1"/>
  <c r="S273" i="1"/>
  <c r="T273" i="1" s="1"/>
  <c r="U273" i="1"/>
  <c r="V273" i="1" s="1"/>
  <c r="W273" i="1"/>
  <c r="X273" i="1" s="1"/>
  <c r="Y273" i="1"/>
  <c r="Z273" i="1" s="1"/>
  <c r="AA273" i="1"/>
  <c r="AB273" i="1" s="1"/>
  <c r="S274" i="1"/>
  <c r="T274" i="1" s="1"/>
  <c r="U274" i="1"/>
  <c r="V274" i="1" s="1"/>
  <c r="W274" i="1"/>
  <c r="X274" i="1" s="1"/>
  <c r="Y274" i="1"/>
  <c r="Z274" i="1" s="1"/>
  <c r="AA274" i="1"/>
  <c r="AB274" i="1" s="1"/>
  <c r="S275" i="1"/>
  <c r="T275" i="1" s="1"/>
  <c r="U275" i="1"/>
  <c r="V275" i="1" s="1"/>
  <c r="W275" i="1"/>
  <c r="X275" i="1" s="1"/>
  <c r="Y275" i="1"/>
  <c r="Z275" i="1" s="1"/>
  <c r="AA275" i="1"/>
  <c r="AB275" i="1" s="1"/>
  <c r="S276" i="1"/>
  <c r="T276" i="1" s="1"/>
  <c r="U276" i="1"/>
  <c r="V276" i="1" s="1"/>
  <c r="W276" i="1"/>
  <c r="X276" i="1" s="1"/>
  <c r="Y276" i="1"/>
  <c r="Z276" i="1" s="1"/>
  <c r="AA276" i="1"/>
  <c r="AB276" i="1" s="1"/>
  <c r="S277" i="1"/>
  <c r="T277" i="1" s="1"/>
  <c r="U277" i="1"/>
  <c r="V277" i="1" s="1"/>
  <c r="W277" i="1"/>
  <c r="X277" i="1" s="1"/>
  <c r="Y277" i="1"/>
  <c r="Z277" i="1" s="1"/>
  <c r="AA277" i="1"/>
  <c r="AB277" i="1" s="1"/>
  <c r="S278" i="1"/>
  <c r="T278" i="1" s="1"/>
  <c r="U278" i="1"/>
  <c r="V278" i="1" s="1"/>
  <c r="W278" i="1"/>
  <c r="X278" i="1" s="1"/>
  <c r="Y278" i="1"/>
  <c r="Z278" i="1" s="1"/>
  <c r="AA278" i="1"/>
  <c r="AB278" i="1" s="1"/>
  <c r="S279" i="1"/>
  <c r="T279" i="1" s="1"/>
  <c r="U279" i="1"/>
  <c r="V279" i="1" s="1"/>
  <c r="W279" i="1"/>
  <c r="X279" i="1" s="1"/>
  <c r="Y279" i="1"/>
  <c r="Z279" i="1" s="1"/>
  <c r="AA279" i="1"/>
  <c r="AB279" i="1" s="1"/>
  <c r="S280" i="1"/>
  <c r="T280" i="1" s="1"/>
  <c r="U280" i="1"/>
  <c r="V280" i="1" s="1"/>
  <c r="W280" i="1"/>
  <c r="X280" i="1" s="1"/>
  <c r="Y280" i="1"/>
  <c r="Z280" i="1" s="1"/>
  <c r="AA280" i="1"/>
  <c r="AB280" i="1" s="1"/>
  <c r="S281" i="1"/>
  <c r="T281" i="1" s="1"/>
  <c r="U281" i="1"/>
  <c r="V281" i="1" s="1"/>
  <c r="W281" i="1"/>
  <c r="X281" i="1" s="1"/>
  <c r="Y281" i="1"/>
  <c r="Z281" i="1" s="1"/>
  <c r="AA281" i="1"/>
  <c r="AB281" i="1" s="1"/>
  <c r="S282" i="1"/>
  <c r="T282" i="1" s="1"/>
  <c r="U282" i="1"/>
  <c r="V282" i="1" s="1"/>
  <c r="W282" i="1"/>
  <c r="X282" i="1" s="1"/>
  <c r="Y282" i="1"/>
  <c r="Z282" i="1"/>
  <c r="AA282" i="1"/>
  <c r="AB282" i="1" s="1"/>
  <c r="S283" i="1"/>
  <c r="T283" i="1" s="1"/>
  <c r="U283" i="1"/>
  <c r="V283" i="1" s="1"/>
  <c r="W283" i="1"/>
  <c r="X283" i="1" s="1"/>
  <c r="Y283" i="1"/>
  <c r="Z283" i="1" s="1"/>
  <c r="AA283" i="1"/>
  <c r="AB283" i="1" s="1"/>
  <c r="S284" i="1"/>
  <c r="T284" i="1" s="1"/>
  <c r="U284" i="1"/>
  <c r="V284" i="1" s="1"/>
  <c r="W284" i="1"/>
  <c r="X284" i="1" s="1"/>
  <c r="Y284" i="1"/>
  <c r="Z284" i="1" s="1"/>
  <c r="AA284" i="1"/>
  <c r="AB284" i="1" s="1"/>
  <c r="S285" i="1"/>
  <c r="T285" i="1" s="1"/>
  <c r="U285" i="1"/>
  <c r="V285" i="1" s="1"/>
  <c r="W285" i="1"/>
  <c r="X285" i="1" s="1"/>
  <c r="Y285" i="1"/>
  <c r="Z285" i="1" s="1"/>
  <c r="AA285" i="1"/>
  <c r="AB285" i="1" s="1"/>
  <c r="S286" i="1"/>
  <c r="T286" i="1" s="1"/>
  <c r="U286" i="1"/>
  <c r="V286" i="1" s="1"/>
  <c r="W286" i="1"/>
  <c r="X286" i="1"/>
  <c r="Y286" i="1"/>
  <c r="Z286" i="1" s="1"/>
  <c r="AA286" i="1"/>
  <c r="AB286" i="1" s="1"/>
  <c r="S287" i="1"/>
  <c r="T287" i="1"/>
  <c r="U287" i="1"/>
  <c r="V287" i="1"/>
  <c r="W287" i="1"/>
  <c r="X287" i="1" s="1"/>
  <c r="Y287" i="1"/>
  <c r="Z287" i="1" s="1"/>
  <c r="AA287" i="1"/>
  <c r="AB287" i="1"/>
  <c r="S288" i="1"/>
  <c r="T288" i="1" s="1"/>
  <c r="U288" i="1"/>
  <c r="V288" i="1" s="1"/>
  <c r="W288" i="1"/>
  <c r="X288" i="1" s="1"/>
  <c r="Y288" i="1"/>
  <c r="Z288" i="1" s="1"/>
  <c r="AA288" i="1"/>
  <c r="AB288" i="1" s="1"/>
  <c r="S289" i="1"/>
  <c r="T289" i="1" s="1"/>
  <c r="U289" i="1"/>
  <c r="V289" i="1" s="1"/>
  <c r="W289" i="1"/>
  <c r="X289" i="1" s="1"/>
  <c r="Y289" i="1"/>
  <c r="Z289" i="1" s="1"/>
  <c r="AA289" i="1"/>
  <c r="AB289" i="1" s="1"/>
  <c r="S290" i="1"/>
  <c r="T290" i="1" s="1"/>
  <c r="U290" i="1"/>
  <c r="V290" i="1" s="1"/>
  <c r="W290" i="1"/>
  <c r="X290" i="1" s="1"/>
  <c r="Y290" i="1"/>
  <c r="Z290" i="1" s="1"/>
  <c r="AA290" i="1"/>
  <c r="AB290" i="1" s="1"/>
  <c r="S291" i="1"/>
  <c r="T291" i="1" s="1"/>
  <c r="U291" i="1"/>
  <c r="V291" i="1" s="1"/>
  <c r="W291" i="1"/>
  <c r="X291" i="1" s="1"/>
  <c r="Y291" i="1"/>
  <c r="Z291" i="1" s="1"/>
  <c r="AA291" i="1"/>
  <c r="AB291" i="1" s="1"/>
  <c r="S292" i="1"/>
  <c r="T292" i="1" s="1"/>
  <c r="U292" i="1"/>
  <c r="V292" i="1" s="1"/>
  <c r="W292" i="1"/>
  <c r="X292" i="1" s="1"/>
  <c r="Y292" i="1"/>
  <c r="Z292" i="1" s="1"/>
  <c r="AA292" i="1"/>
  <c r="AB292" i="1" s="1"/>
  <c r="S293" i="1"/>
  <c r="T293" i="1" s="1"/>
  <c r="U293" i="1"/>
  <c r="V293" i="1" s="1"/>
  <c r="W293" i="1"/>
  <c r="X293" i="1" s="1"/>
  <c r="Y293" i="1"/>
  <c r="Z293" i="1" s="1"/>
  <c r="AA293" i="1"/>
  <c r="AB293" i="1" s="1"/>
  <c r="S294" i="1"/>
  <c r="T294" i="1" s="1"/>
  <c r="U294" i="1"/>
  <c r="V294" i="1" s="1"/>
  <c r="W294" i="1"/>
  <c r="X294" i="1" s="1"/>
  <c r="Y294" i="1"/>
  <c r="Z294" i="1" s="1"/>
  <c r="AA294" i="1"/>
  <c r="AB294" i="1" s="1"/>
  <c r="S295" i="1"/>
  <c r="T295" i="1" s="1"/>
  <c r="U295" i="1"/>
  <c r="V295" i="1" s="1"/>
  <c r="W295" i="1"/>
  <c r="X295" i="1" s="1"/>
  <c r="Y295" i="1"/>
  <c r="Z295" i="1" s="1"/>
  <c r="AA295" i="1"/>
  <c r="AB295" i="1" s="1"/>
  <c r="S296" i="1"/>
  <c r="T296" i="1" s="1"/>
  <c r="U296" i="1"/>
  <c r="V296" i="1" s="1"/>
  <c r="W296" i="1"/>
  <c r="X296" i="1" s="1"/>
  <c r="Y296" i="1"/>
  <c r="Z296" i="1" s="1"/>
  <c r="AA296" i="1"/>
  <c r="AB296" i="1" s="1"/>
  <c r="S297" i="1"/>
  <c r="T297" i="1" s="1"/>
  <c r="U297" i="1"/>
  <c r="V297" i="1" s="1"/>
  <c r="W297" i="1"/>
  <c r="X297" i="1" s="1"/>
  <c r="Y297" i="1"/>
  <c r="Z297" i="1" s="1"/>
  <c r="AA297" i="1"/>
  <c r="AB297" i="1" s="1"/>
  <c r="S298" i="1"/>
  <c r="T298" i="1" s="1"/>
  <c r="U298" i="1"/>
  <c r="V298" i="1" s="1"/>
  <c r="W298" i="1"/>
  <c r="X298" i="1"/>
  <c r="Y298" i="1"/>
  <c r="Z298" i="1"/>
  <c r="AA298" i="1"/>
  <c r="AB298" i="1" s="1"/>
  <c r="S299" i="1"/>
  <c r="T299" i="1" s="1"/>
  <c r="U299" i="1"/>
  <c r="V299" i="1"/>
  <c r="W299" i="1"/>
  <c r="X299" i="1" s="1"/>
  <c r="Y299" i="1"/>
  <c r="Z299" i="1" s="1"/>
  <c r="AA299" i="1"/>
  <c r="AB299" i="1" s="1"/>
  <c r="S300" i="1"/>
  <c r="T300" i="1" s="1"/>
  <c r="U300" i="1"/>
  <c r="V300" i="1" s="1"/>
  <c r="W300" i="1"/>
  <c r="X300" i="1" s="1"/>
  <c r="Y300" i="1"/>
  <c r="Z300" i="1" s="1"/>
  <c r="AA300" i="1"/>
  <c r="AB300" i="1" s="1"/>
  <c r="S301" i="1"/>
  <c r="T301" i="1" s="1"/>
  <c r="U301" i="1"/>
  <c r="V301" i="1" s="1"/>
  <c r="W301" i="1"/>
  <c r="X301" i="1" s="1"/>
  <c r="Y301" i="1"/>
  <c r="Z301" i="1" s="1"/>
  <c r="AA301" i="1"/>
  <c r="AB301" i="1" s="1"/>
  <c r="S302" i="1"/>
  <c r="T302" i="1" s="1"/>
  <c r="U302" i="1"/>
  <c r="V302" i="1" s="1"/>
  <c r="W302" i="1"/>
  <c r="X302" i="1" s="1"/>
  <c r="Y302" i="1"/>
  <c r="Z302" i="1" s="1"/>
  <c r="AA302" i="1"/>
  <c r="AB302" i="1" s="1"/>
  <c r="AA9" i="1"/>
  <c r="AB9" i="1" s="1"/>
  <c r="Y9" i="1"/>
  <c r="Z9" i="1" s="1"/>
  <c r="W9" i="1"/>
  <c r="X9" i="1" s="1"/>
  <c r="U9" i="1"/>
  <c r="V9" i="1" s="1"/>
  <c r="S9" i="1"/>
  <c r="T9" i="1" s="1"/>
  <c r="R1177" i="1" l="1"/>
  <c r="R1173" i="1"/>
  <c r="L1173" i="1" l="1"/>
  <c r="AC1173" i="1" s="1"/>
  <c r="AD1173" i="1" s="1"/>
  <c r="H1174" i="1"/>
  <c r="I1174" i="1"/>
  <c r="J1174" i="1"/>
  <c r="K1174" i="1"/>
  <c r="M1174" i="1"/>
  <c r="N1174" i="1"/>
  <c r="O1174" i="1"/>
  <c r="P1174" i="1"/>
  <c r="Q1174" i="1"/>
  <c r="G1174" i="1"/>
  <c r="M305" i="1"/>
  <c r="S305" i="1" s="1"/>
  <c r="T305" i="1" s="1"/>
  <c r="N305" i="1"/>
  <c r="U305" i="1" s="1"/>
  <c r="V305" i="1" s="1"/>
  <c r="O305" i="1"/>
  <c r="W305" i="1" s="1"/>
  <c r="X305" i="1" s="1"/>
  <c r="P305" i="1"/>
  <c r="Y305" i="1" s="1"/>
  <c r="Z305" i="1" s="1"/>
  <c r="Q305" i="1"/>
  <c r="AA305" i="1" s="1"/>
  <c r="AB305" i="1" s="1"/>
  <c r="M306" i="1"/>
  <c r="S306" i="1" s="1"/>
  <c r="T306" i="1" s="1"/>
  <c r="N306" i="1"/>
  <c r="U306" i="1" s="1"/>
  <c r="V306" i="1" s="1"/>
  <c r="O306" i="1"/>
  <c r="W306" i="1" s="1"/>
  <c r="X306" i="1" s="1"/>
  <c r="P306" i="1"/>
  <c r="Y306" i="1" s="1"/>
  <c r="Z306" i="1" s="1"/>
  <c r="Q306" i="1"/>
  <c r="AA306" i="1" s="1"/>
  <c r="AB306" i="1" s="1"/>
  <c r="M307" i="1"/>
  <c r="S307" i="1" s="1"/>
  <c r="T307" i="1" s="1"/>
  <c r="N307" i="1"/>
  <c r="U307" i="1" s="1"/>
  <c r="V307" i="1" s="1"/>
  <c r="O307" i="1"/>
  <c r="W307" i="1" s="1"/>
  <c r="X307" i="1" s="1"/>
  <c r="P307" i="1"/>
  <c r="Y307" i="1" s="1"/>
  <c r="Z307" i="1" s="1"/>
  <c r="Q307" i="1"/>
  <c r="AA307" i="1" s="1"/>
  <c r="AB307" i="1" s="1"/>
  <c r="M308" i="1"/>
  <c r="S308" i="1" s="1"/>
  <c r="T308" i="1" s="1"/>
  <c r="N308" i="1"/>
  <c r="U308" i="1" s="1"/>
  <c r="V308" i="1" s="1"/>
  <c r="O308" i="1"/>
  <c r="W308" i="1" s="1"/>
  <c r="X308" i="1" s="1"/>
  <c r="P308" i="1"/>
  <c r="Y308" i="1" s="1"/>
  <c r="Z308" i="1" s="1"/>
  <c r="Q308" i="1"/>
  <c r="AA308" i="1" s="1"/>
  <c r="AB308" i="1" s="1"/>
  <c r="M309" i="1"/>
  <c r="S309" i="1" s="1"/>
  <c r="T309" i="1" s="1"/>
  <c r="N309" i="1"/>
  <c r="U309" i="1" s="1"/>
  <c r="V309" i="1" s="1"/>
  <c r="O309" i="1"/>
  <c r="W309" i="1" s="1"/>
  <c r="X309" i="1" s="1"/>
  <c r="P309" i="1"/>
  <c r="Y309" i="1" s="1"/>
  <c r="Z309" i="1" s="1"/>
  <c r="Q309" i="1"/>
  <c r="AA309" i="1" s="1"/>
  <c r="AB309" i="1" s="1"/>
  <c r="M310" i="1"/>
  <c r="S310" i="1" s="1"/>
  <c r="T310" i="1" s="1"/>
  <c r="N310" i="1"/>
  <c r="U310" i="1" s="1"/>
  <c r="V310" i="1" s="1"/>
  <c r="O310" i="1"/>
  <c r="W310" i="1" s="1"/>
  <c r="X310" i="1" s="1"/>
  <c r="P310" i="1"/>
  <c r="Y310" i="1" s="1"/>
  <c r="Z310" i="1" s="1"/>
  <c r="Q310" i="1"/>
  <c r="AA310" i="1" s="1"/>
  <c r="AB310" i="1" s="1"/>
  <c r="M311" i="1"/>
  <c r="S311" i="1" s="1"/>
  <c r="T311" i="1" s="1"/>
  <c r="N311" i="1"/>
  <c r="U311" i="1" s="1"/>
  <c r="V311" i="1" s="1"/>
  <c r="O311" i="1"/>
  <c r="W311" i="1" s="1"/>
  <c r="X311" i="1" s="1"/>
  <c r="P311" i="1"/>
  <c r="Y311" i="1" s="1"/>
  <c r="Z311" i="1" s="1"/>
  <c r="Q311" i="1"/>
  <c r="AA311" i="1" s="1"/>
  <c r="AB311" i="1" s="1"/>
  <c r="M312" i="1"/>
  <c r="S312" i="1" s="1"/>
  <c r="T312" i="1" s="1"/>
  <c r="N312" i="1"/>
  <c r="U312" i="1" s="1"/>
  <c r="V312" i="1" s="1"/>
  <c r="O312" i="1"/>
  <c r="W312" i="1" s="1"/>
  <c r="X312" i="1" s="1"/>
  <c r="P312" i="1"/>
  <c r="Y312" i="1" s="1"/>
  <c r="Z312" i="1" s="1"/>
  <c r="Q312" i="1"/>
  <c r="AA312" i="1" s="1"/>
  <c r="AB312" i="1" s="1"/>
  <c r="M313" i="1"/>
  <c r="S313" i="1" s="1"/>
  <c r="T313" i="1" s="1"/>
  <c r="N313" i="1"/>
  <c r="U313" i="1" s="1"/>
  <c r="V313" i="1" s="1"/>
  <c r="O313" i="1"/>
  <c r="W313" i="1" s="1"/>
  <c r="X313" i="1" s="1"/>
  <c r="P313" i="1"/>
  <c r="Y313" i="1" s="1"/>
  <c r="Z313" i="1" s="1"/>
  <c r="Q313" i="1"/>
  <c r="AA313" i="1" s="1"/>
  <c r="AB313" i="1" s="1"/>
  <c r="M314" i="1"/>
  <c r="S314" i="1" s="1"/>
  <c r="T314" i="1" s="1"/>
  <c r="N314" i="1"/>
  <c r="U314" i="1" s="1"/>
  <c r="V314" i="1" s="1"/>
  <c r="O314" i="1"/>
  <c r="W314" i="1" s="1"/>
  <c r="X314" i="1" s="1"/>
  <c r="P314" i="1"/>
  <c r="Y314" i="1" s="1"/>
  <c r="Z314" i="1" s="1"/>
  <c r="Q314" i="1"/>
  <c r="AA314" i="1" s="1"/>
  <c r="AB314" i="1" s="1"/>
  <c r="M315" i="1"/>
  <c r="S315" i="1" s="1"/>
  <c r="T315" i="1" s="1"/>
  <c r="N315" i="1"/>
  <c r="U315" i="1" s="1"/>
  <c r="V315" i="1" s="1"/>
  <c r="O315" i="1"/>
  <c r="W315" i="1" s="1"/>
  <c r="X315" i="1" s="1"/>
  <c r="P315" i="1"/>
  <c r="Y315" i="1" s="1"/>
  <c r="Z315" i="1" s="1"/>
  <c r="Q315" i="1"/>
  <c r="AA315" i="1" s="1"/>
  <c r="AB315" i="1" s="1"/>
  <c r="M316" i="1"/>
  <c r="S316" i="1" s="1"/>
  <c r="T316" i="1" s="1"/>
  <c r="N316" i="1"/>
  <c r="U316" i="1" s="1"/>
  <c r="V316" i="1" s="1"/>
  <c r="O316" i="1"/>
  <c r="W316" i="1" s="1"/>
  <c r="X316" i="1" s="1"/>
  <c r="P316" i="1"/>
  <c r="Y316" i="1" s="1"/>
  <c r="Z316" i="1" s="1"/>
  <c r="Q316" i="1"/>
  <c r="AA316" i="1" s="1"/>
  <c r="AB316" i="1" s="1"/>
  <c r="M317" i="1"/>
  <c r="S317" i="1" s="1"/>
  <c r="T317" i="1" s="1"/>
  <c r="N317" i="1"/>
  <c r="U317" i="1" s="1"/>
  <c r="V317" i="1" s="1"/>
  <c r="O317" i="1"/>
  <c r="W317" i="1" s="1"/>
  <c r="X317" i="1" s="1"/>
  <c r="P317" i="1"/>
  <c r="Y317" i="1" s="1"/>
  <c r="Z317" i="1" s="1"/>
  <c r="Q317" i="1"/>
  <c r="AA317" i="1" s="1"/>
  <c r="AB317" i="1" s="1"/>
  <c r="M318" i="1"/>
  <c r="S318" i="1" s="1"/>
  <c r="T318" i="1" s="1"/>
  <c r="N318" i="1"/>
  <c r="U318" i="1" s="1"/>
  <c r="V318" i="1" s="1"/>
  <c r="O318" i="1"/>
  <c r="W318" i="1" s="1"/>
  <c r="X318" i="1" s="1"/>
  <c r="P318" i="1"/>
  <c r="Y318" i="1" s="1"/>
  <c r="Z318" i="1" s="1"/>
  <c r="Q318" i="1"/>
  <c r="AA318" i="1" s="1"/>
  <c r="AB318" i="1" s="1"/>
  <c r="M319" i="1"/>
  <c r="S319" i="1" s="1"/>
  <c r="T319" i="1" s="1"/>
  <c r="N319" i="1"/>
  <c r="U319" i="1" s="1"/>
  <c r="V319" i="1" s="1"/>
  <c r="O319" i="1"/>
  <c r="W319" i="1" s="1"/>
  <c r="X319" i="1" s="1"/>
  <c r="P319" i="1"/>
  <c r="Y319" i="1" s="1"/>
  <c r="Z319" i="1" s="1"/>
  <c r="Q319" i="1"/>
  <c r="AA319" i="1" s="1"/>
  <c r="AB319" i="1" s="1"/>
  <c r="M320" i="1"/>
  <c r="S320" i="1" s="1"/>
  <c r="T320" i="1" s="1"/>
  <c r="N320" i="1"/>
  <c r="U320" i="1" s="1"/>
  <c r="V320" i="1" s="1"/>
  <c r="O320" i="1"/>
  <c r="W320" i="1" s="1"/>
  <c r="X320" i="1" s="1"/>
  <c r="P320" i="1"/>
  <c r="Y320" i="1" s="1"/>
  <c r="Z320" i="1" s="1"/>
  <c r="Q320" i="1"/>
  <c r="AA320" i="1" s="1"/>
  <c r="AB320" i="1" s="1"/>
  <c r="M321" i="1"/>
  <c r="S321" i="1" s="1"/>
  <c r="T321" i="1" s="1"/>
  <c r="N321" i="1"/>
  <c r="U321" i="1" s="1"/>
  <c r="V321" i="1" s="1"/>
  <c r="O321" i="1"/>
  <c r="W321" i="1" s="1"/>
  <c r="X321" i="1" s="1"/>
  <c r="P321" i="1"/>
  <c r="Y321" i="1" s="1"/>
  <c r="Z321" i="1" s="1"/>
  <c r="Q321" i="1"/>
  <c r="AA321" i="1" s="1"/>
  <c r="AB321" i="1" s="1"/>
  <c r="M322" i="1"/>
  <c r="S322" i="1" s="1"/>
  <c r="T322" i="1" s="1"/>
  <c r="N322" i="1"/>
  <c r="U322" i="1" s="1"/>
  <c r="V322" i="1" s="1"/>
  <c r="O322" i="1"/>
  <c r="W322" i="1" s="1"/>
  <c r="X322" i="1" s="1"/>
  <c r="P322" i="1"/>
  <c r="Y322" i="1" s="1"/>
  <c r="Z322" i="1" s="1"/>
  <c r="Q322" i="1"/>
  <c r="AA322" i="1" s="1"/>
  <c r="AB322" i="1" s="1"/>
  <c r="M323" i="1"/>
  <c r="S323" i="1" s="1"/>
  <c r="T323" i="1" s="1"/>
  <c r="N323" i="1"/>
  <c r="U323" i="1" s="1"/>
  <c r="V323" i="1" s="1"/>
  <c r="O323" i="1"/>
  <c r="W323" i="1" s="1"/>
  <c r="X323" i="1" s="1"/>
  <c r="P323" i="1"/>
  <c r="Y323" i="1" s="1"/>
  <c r="Z323" i="1" s="1"/>
  <c r="Q323" i="1"/>
  <c r="AA323" i="1" s="1"/>
  <c r="AB323" i="1" s="1"/>
  <c r="M324" i="1"/>
  <c r="S324" i="1" s="1"/>
  <c r="T324" i="1" s="1"/>
  <c r="N324" i="1"/>
  <c r="U324" i="1" s="1"/>
  <c r="V324" i="1" s="1"/>
  <c r="O324" i="1"/>
  <c r="W324" i="1" s="1"/>
  <c r="X324" i="1" s="1"/>
  <c r="P324" i="1"/>
  <c r="Y324" i="1" s="1"/>
  <c r="Z324" i="1" s="1"/>
  <c r="Q324" i="1"/>
  <c r="AA324" i="1" s="1"/>
  <c r="AB324" i="1" s="1"/>
  <c r="M325" i="1"/>
  <c r="S325" i="1" s="1"/>
  <c r="T325" i="1" s="1"/>
  <c r="N325" i="1"/>
  <c r="U325" i="1" s="1"/>
  <c r="V325" i="1" s="1"/>
  <c r="O325" i="1"/>
  <c r="W325" i="1" s="1"/>
  <c r="X325" i="1" s="1"/>
  <c r="P325" i="1"/>
  <c r="Y325" i="1" s="1"/>
  <c r="Z325" i="1" s="1"/>
  <c r="Q325" i="1"/>
  <c r="AA325" i="1" s="1"/>
  <c r="AB325" i="1" s="1"/>
  <c r="M326" i="1"/>
  <c r="S326" i="1" s="1"/>
  <c r="T326" i="1" s="1"/>
  <c r="N326" i="1"/>
  <c r="U326" i="1" s="1"/>
  <c r="V326" i="1" s="1"/>
  <c r="O326" i="1"/>
  <c r="W326" i="1" s="1"/>
  <c r="X326" i="1" s="1"/>
  <c r="P326" i="1"/>
  <c r="Y326" i="1" s="1"/>
  <c r="Z326" i="1" s="1"/>
  <c r="Q326" i="1"/>
  <c r="AA326" i="1" s="1"/>
  <c r="AB326" i="1" s="1"/>
  <c r="M327" i="1"/>
  <c r="S327" i="1" s="1"/>
  <c r="T327" i="1" s="1"/>
  <c r="N327" i="1"/>
  <c r="U327" i="1" s="1"/>
  <c r="V327" i="1" s="1"/>
  <c r="O327" i="1"/>
  <c r="W327" i="1" s="1"/>
  <c r="X327" i="1" s="1"/>
  <c r="P327" i="1"/>
  <c r="Y327" i="1" s="1"/>
  <c r="Z327" i="1" s="1"/>
  <c r="Q327" i="1"/>
  <c r="AA327" i="1" s="1"/>
  <c r="AB327" i="1" s="1"/>
  <c r="M328" i="1"/>
  <c r="S328" i="1" s="1"/>
  <c r="T328" i="1" s="1"/>
  <c r="N328" i="1"/>
  <c r="U328" i="1" s="1"/>
  <c r="V328" i="1" s="1"/>
  <c r="O328" i="1"/>
  <c r="W328" i="1" s="1"/>
  <c r="X328" i="1" s="1"/>
  <c r="P328" i="1"/>
  <c r="Y328" i="1" s="1"/>
  <c r="Z328" i="1" s="1"/>
  <c r="Q328" i="1"/>
  <c r="AA328" i="1" s="1"/>
  <c r="AB328" i="1" s="1"/>
  <c r="M329" i="1"/>
  <c r="S329" i="1" s="1"/>
  <c r="T329" i="1" s="1"/>
  <c r="N329" i="1"/>
  <c r="U329" i="1" s="1"/>
  <c r="V329" i="1" s="1"/>
  <c r="O329" i="1"/>
  <c r="W329" i="1" s="1"/>
  <c r="X329" i="1" s="1"/>
  <c r="P329" i="1"/>
  <c r="Y329" i="1" s="1"/>
  <c r="Z329" i="1" s="1"/>
  <c r="Q329" i="1"/>
  <c r="AA329" i="1" s="1"/>
  <c r="AB329" i="1" s="1"/>
  <c r="M330" i="1"/>
  <c r="S330" i="1" s="1"/>
  <c r="T330" i="1" s="1"/>
  <c r="N330" i="1"/>
  <c r="U330" i="1" s="1"/>
  <c r="V330" i="1" s="1"/>
  <c r="O330" i="1"/>
  <c r="W330" i="1" s="1"/>
  <c r="X330" i="1" s="1"/>
  <c r="P330" i="1"/>
  <c r="Y330" i="1" s="1"/>
  <c r="Z330" i="1" s="1"/>
  <c r="Q330" i="1"/>
  <c r="AA330" i="1" s="1"/>
  <c r="AB330" i="1" s="1"/>
  <c r="M331" i="1"/>
  <c r="S331" i="1" s="1"/>
  <c r="T331" i="1" s="1"/>
  <c r="N331" i="1"/>
  <c r="U331" i="1" s="1"/>
  <c r="V331" i="1" s="1"/>
  <c r="O331" i="1"/>
  <c r="W331" i="1" s="1"/>
  <c r="X331" i="1" s="1"/>
  <c r="P331" i="1"/>
  <c r="Y331" i="1" s="1"/>
  <c r="Z331" i="1" s="1"/>
  <c r="Q331" i="1"/>
  <c r="AA331" i="1" s="1"/>
  <c r="AB331" i="1" s="1"/>
  <c r="M332" i="1"/>
  <c r="S332" i="1" s="1"/>
  <c r="T332" i="1" s="1"/>
  <c r="N332" i="1"/>
  <c r="U332" i="1" s="1"/>
  <c r="V332" i="1" s="1"/>
  <c r="O332" i="1"/>
  <c r="W332" i="1" s="1"/>
  <c r="X332" i="1" s="1"/>
  <c r="P332" i="1"/>
  <c r="Y332" i="1" s="1"/>
  <c r="Z332" i="1" s="1"/>
  <c r="Q332" i="1"/>
  <c r="AA332" i="1" s="1"/>
  <c r="AB332" i="1" s="1"/>
  <c r="M333" i="1"/>
  <c r="S333" i="1" s="1"/>
  <c r="T333" i="1" s="1"/>
  <c r="N333" i="1"/>
  <c r="U333" i="1" s="1"/>
  <c r="V333" i="1" s="1"/>
  <c r="O333" i="1"/>
  <c r="W333" i="1" s="1"/>
  <c r="X333" i="1" s="1"/>
  <c r="P333" i="1"/>
  <c r="Y333" i="1" s="1"/>
  <c r="Z333" i="1" s="1"/>
  <c r="Q333" i="1"/>
  <c r="AA333" i="1" s="1"/>
  <c r="AB333" i="1" s="1"/>
  <c r="M334" i="1"/>
  <c r="S334" i="1" s="1"/>
  <c r="T334" i="1" s="1"/>
  <c r="N334" i="1"/>
  <c r="U334" i="1" s="1"/>
  <c r="V334" i="1" s="1"/>
  <c r="O334" i="1"/>
  <c r="W334" i="1" s="1"/>
  <c r="X334" i="1" s="1"/>
  <c r="P334" i="1"/>
  <c r="Y334" i="1" s="1"/>
  <c r="Z334" i="1" s="1"/>
  <c r="Q334" i="1"/>
  <c r="AA334" i="1" s="1"/>
  <c r="AB334" i="1" s="1"/>
  <c r="M335" i="1"/>
  <c r="S335" i="1" s="1"/>
  <c r="T335" i="1" s="1"/>
  <c r="N335" i="1"/>
  <c r="U335" i="1" s="1"/>
  <c r="V335" i="1" s="1"/>
  <c r="O335" i="1"/>
  <c r="W335" i="1" s="1"/>
  <c r="X335" i="1" s="1"/>
  <c r="P335" i="1"/>
  <c r="Y335" i="1" s="1"/>
  <c r="Z335" i="1" s="1"/>
  <c r="Q335" i="1"/>
  <c r="AA335" i="1" s="1"/>
  <c r="AB335" i="1" s="1"/>
  <c r="M336" i="1"/>
  <c r="S336" i="1" s="1"/>
  <c r="T336" i="1" s="1"/>
  <c r="N336" i="1"/>
  <c r="U336" i="1" s="1"/>
  <c r="V336" i="1" s="1"/>
  <c r="O336" i="1"/>
  <c r="W336" i="1" s="1"/>
  <c r="X336" i="1" s="1"/>
  <c r="P336" i="1"/>
  <c r="Y336" i="1" s="1"/>
  <c r="Z336" i="1" s="1"/>
  <c r="Q336" i="1"/>
  <c r="AA336" i="1" s="1"/>
  <c r="AB336" i="1" s="1"/>
  <c r="M337" i="1"/>
  <c r="S337" i="1" s="1"/>
  <c r="T337" i="1" s="1"/>
  <c r="N337" i="1"/>
  <c r="U337" i="1" s="1"/>
  <c r="V337" i="1" s="1"/>
  <c r="O337" i="1"/>
  <c r="W337" i="1" s="1"/>
  <c r="X337" i="1" s="1"/>
  <c r="P337" i="1"/>
  <c r="Y337" i="1" s="1"/>
  <c r="Z337" i="1" s="1"/>
  <c r="Q337" i="1"/>
  <c r="AA337" i="1" s="1"/>
  <c r="AB337" i="1" s="1"/>
  <c r="M338" i="1"/>
  <c r="S338" i="1" s="1"/>
  <c r="T338" i="1" s="1"/>
  <c r="N338" i="1"/>
  <c r="U338" i="1" s="1"/>
  <c r="V338" i="1" s="1"/>
  <c r="O338" i="1"/>
  <c r="W338" i="1" s="1"/>
  <c r="X338" i="1" s="1"/>
  <c r="P338" i="1"/>
  <c r="Y338" i="1" s="1"/>
  <c r="Z338" i="1" s="1"/>
  <c r="Q338" i="1"/>
  <c r="AA338" i="1" s="1"/>
  <c r="AB338" i="1" s="1"/>
  <c r="M339" i="1"/>
  <c r="S339" i="1" s="1"/>
  <c r="T339" i="1" s="1"/>
  <c r="N339" i="1"/>
  <c r="U339" i="1" s="1"/>
  <c r="V339" i="1" s="1"/>
  <c r="O339" i="1"/>
  <c r="W339" i="1" s="1"/>
  <c r="X339" i="1" s="1"/>
  <c r="P339" i="1"/>
  <c r="Y339" i="1" s="1"/>
  <c r="Z339" i="1" s="1"/>
  <c r="Q339" i="1"/>
  <c r="AA339" i="1" s="1"/>
  <c r="AB339" i="1" s="1"/>
  <c r="M340" i="1"/>
  <c r="S340" i="1" s="1"/>
  <c r="T340" i="1" s="1"/>
  <c r="N340" i="1"/>
  <c r="U340" i="1" s="1"/>
  <c r="V340" i="1" s="1"/>
  <c r="O340" i="1"/>
  <c r="W340" i="1" s="1"/>
  <c r="X340" i="1" s="1"/>
  <c r="P340" i="1"/>
  <c r="Y340" i="1" s="1"/>
  <c r="Z340" i="1" s="1"/>
  <c r="Q340" i="1"/>
  <c r="AA340" i="1" s="1"/>
  <c r="AB340" i="1" s="1"/>
  <c r="M341" i="1"/>
  <c r="S341" i="1" s="1"/>
  <c r="T341" i="1" s="1"/>
  <c r="N341" i="1"/>
  <c r="U341" i="1" s="1"/>
  <c r="V341" i="1" s="1"/>
  <c r="O341" i="1"/>
  <c r="W341" i="1" s="1"/>
  <c r="X341" i="1" s="1"/>
  <c r="P341" i="1"/>
  <c r="Y341" i="1" s="1"/>
  <c r="Z341" i="1" s="1"/>
  <c r="Q341" i="1"/>
  <c r="AA341" i="1" s="1"/>
  <c r="AB341" i="1" s="1"/>
  <c r="M342" i="1"/>
  <c r="S342" i="1" s="1"/>
  <c r="T342" i="1" s="1"/>
  <c r="N342" i="1"/>
  <c r="U342" i="1" s="1"/>
  <c r="V342" i="1" s="1"/>
  <c r="O342" i="1"/>
  <c r="W342" i="1" s="1"/>
  <c r="X342" i="1" s="1"/>
  <c r="P342" i="1"/>
  <c r="Y342" i="1" s="1"/>
  <c r="Z342" i="1" s="1"/>
  <c r="Q342" i="1"/>
  <c r="AA342" i="1" s="1"/>
  <c r="AB342" i="1" s="1"/>
  <c r="M343" i="1"/>
  <c r="S343" i="1" s="1"/>
  <c r="T343" i="1" s="1"/>
  <c r="N343" i="1"/>
  <c r="U343" i="1" s="1"/>
  <c r="V343" i="1" s="1"/>
  <c r="O343" i="1"/>
  <c r="W343" i="1" s="1"/>
  <c r="X343" i="1" s="1"/>
  <c r="P343" i="1"/>
  <c r="Y343" i="1" s="1"/>
  <c r="Z343" i="1" s="1"/>
  <c r="Q343" i="1"/>
  <c r="AA343" i="1" s="1"/>
  <c r="AB343" i="1" s="1"/>
  <c r="M344" i="1"/>
  <c r="S344" i="1" s="1"/>
  <c r="T344" i="1" s="1"/>
  <c r="N344" i="1"/>
  <c r="U344" i="1" s="1"/>
  <c r="V344" i="1" s="1"/>
  <c r="O344" i="1"/>
  <c r="W344" i="1" s="1"/>
  <c r="X344" i="1" s="1"/>
  <c r="P344" i="1"/>
  <c r="Y344" i="1" s="1"/>
  <c r="Z344" i="1" s="1"/>
  <c r="Q344" i="1"/>
  <c r="AA344" i="1" s="1"/>
  <c r="AB344" i="1" s="1"/>
  <c r="M345" i="1"/>
  <c r="S345" i="1" s="1"/>
  <c r="T345" i="1" s="1"/>
  <c r="N345" i="1"/>
  <c r="U345" i="1" s="1"/>
  <c r="V345" i="1" s="1"/>
  <c r="O345" i="1"/>
  <c r="W345" i="1" s="1"/>
  <c r="X345" i="1" s="1"/>
  <c r="P345" i="1"/>
  <c r="Y345" i="1" s="1"/>
  <c r="Z345" i="1" s="1"/>
  <c r="Q345" i="1"/>
  <c r="AA345" i="1" s="1"/>
  <c r="AB345" i="1" s="1"/>
  <c r="M346" i="1"/>
  <c r="S346" i="1" s="1"/>
  <c r="T346" i="1" s="1"/>
  <c r="N346" i="1"/>
  <c r="U346" i="1" s="1"/>
  <c r="V346" i="1" s="1"/>
  <c r="O346" i="1"/>
  <c r="W346" i="1" s="1"/>
  <c r="X346" i="1" s="1"/>
  <c r="P346" i="1"/>
  <c r="Y346" i="1" s="1"/>
  <c r="Z346" i="1" s="1"/>
  <c r="Q346" i="1"/>
  <c r="AA346" i="1" s="1"/>
  <c r="AB346" i="1" s="1"/>
  <c r="M347" i="1"/>
  <c r="S347" i="1" s="1"/>
  <c r="T347" i="1" s="1"/>
  <c r="N347" i="1"/>
  <c r="U347" i="1" s="1"/>
  <c r="V347" i="1" s="1"/>
  <c r="O347" i="1"/>
  <c r="W347" i="1" s="1"/>
  <c r="X347" i="1" s="1"/>
  <c r="P347" i="1"/>
  <c r="Y347" i="1" s="1"/>
  <c r="Z347" i="1" s="1"/>
  <c r="Q347" i="1"/>
  <c r="AA347" i="1" s="1"/>
  <c r="AB347" i="1" s="1"/>
  <c r="M348" i="1"/>
  <c r="S348" i="1" s="1"/>
  <c r="T348" i="1" s="1"/>
  <c r="N348" i="1"/>
  <c r="U348" i="1" s="1"/>
  <c r="V348" i="1" s="1"/>
  <c r="O348" i="1"/>
  <c r="W348" i="1" s="1"/>
  <c r="X348" i="1" s="1"/>
  <c r="P348" i="1"/>
  <c r="Y348" i="1" s="1"/>
  <c r="Z348" i="1" s="1"/>
  <c r="Q348" i="1"/>
  <c r="AA348" i="1" s="1"/>
  <c r="AB348" i="1" s="1"/>
  <c r="M349" i="1"/>
  <c r="S349" i="1" s="1"/>
  <c r="T349" i="1" s="1"/>
  <c r="N349" i="1"/>
  <c r="U349" i="1" s="1"/>
  <c r="V349" i="1" s="1"/>
  <c r="O349" i="1"/>
  <c r="W349" i="1" s="1"/>
  <c r="X349" i="1" s="1"/>
  <c r="P349" i="1"/>
  <c r="Y349" i="1" s="1"/>
  <c r="Z349" i="1" s="1"/>
  <c r="Q349" i="1"/>
  <c r="AA349" i="1" s="1"/>
  <c r="AB349" i="1" s="1"/>
  <c r="M350" i="1"/>
  <c r="S350" i="1" s="1"/>
  <c r="T350" i="1" s="1"/>
  <c r="N350" i="1"/>
  <c r="U350" i="1" s="1"/>
  <c r="V350" i="1" s="1"/>
  <c r="O350" i="1"/>
  <c r="W350" i="1" s="1"/>
  <c r="X350" i="1" s="1"/>
  <c r="P350" i="1"/>
  <c r="Y350" i="1" s="1"/>
  <c r="Z350" i="1" s="1"/>
  <c r="Q350" i="1"/>
  <c r="AA350" i="1" s="1"/>
  <c r="AB350" i="1" s="1"/>
  <c r="M351" i="1"/>
  <c r="S351" i="1" s="1"/>
  <c r="T351" i="1" s="1"/>
  <c r="N351" i="1"/>
  <c r="U351" i="1" s="1"/>
  <c r="V351" i="1" s="1"/>
  <c r="O351" i="1"/>
  <c r="W351" i="1" s="1"/>
  <c r="X351" i="1" s="1"/>
  <c r="P351" i="1"/>
  <c r="Y351" i="1" s="1"/>
  <c r="Z351" i="1" s="1"/>
  <c r="Q351" i="1"/>
  <c r="AA351" i="1" s="1"/>
  <c r="AB351" i="1" s="1"/>
  <c r="M352" i="1"/>
  <c r="S352" i="1" s="1"/>
  <c r="T352" i="1" s="1"/>
  <c r="N352" i="1"/>
  <c r="U352" i="1" s="1"/>
  <c r="V352" i="1" s="1"/>
  <c r="O352" i="1"/>
  <c r="W352" i="1" s="1"/>
  <c r="X352" i="1" s="1"/>
  <c r="P352" i="1"/>
  <c r="Y352" i="1" s="1"/>
  <c r="Z352" i="1" s="1"/>
  <c r="Q352" i="1"/>
  <c r="AA352" i="1" s="1"/>
  <c r="AB352" i="1" s="1"/>
  <c r="M353" i="1"/>
  <c r="S353" i="1" s="1"/>
  <c r="T353" i="1" s="1"/>
  <c r="N353" i="1"/>
  <c r="U353" i="1" s="1"/>
  <c r="V353" i="1" s="1"/>
  <c r="O353" i="1"/>
  <c r="W353" i="1" s="1"/>
  <c r="X353" i="1" s="1"/>
  <c r="P353" i="1"/>
  <c r="Y353" i="1" s="1"/>
  <c r="Z353" i="1" s="1"/>
  <c r="Q353" i="1"/>
  <c r="AA353" i="1" s="1"/>
  <c r="AB353" i="1" s="1"/>
  <c r="M354" i="1"/>
  <c r="S354" i="1" s="1"/>
  <c r="T354" i="1" s="1"/>
  <c r="N354" i="1"/>
  <c r="U354" i="1" s="1"/>
  <c r="V354" i="1" s="1"/>
  <c r="O354" i="1"/>
  <c r="W354" i="1" s="1"/>
  <c r="X354" i="1" s="1"/>
  <c r="P354" i="1"/>
  <c r="Y354" i="1" s="1"/>
  <c r="Z354" i="1" s="1"/>
  <c r="Q354" i="1"/>
  <c r="AA354" i="1" s="1"/>
  <c r="AB354" i="1" s="1"/>
  <c r="M355" i="1"/>
  <c r="S355" i="1" s="1"/>
  <c r="T355" i="1" s="1"/>
  <c r="N355" i="1"/>
  <c r="U355" i="1" s="1"/>
  <c r="V355" i="1" s="1"/>
  <c r="O355" i="1"/>
  <c r="W355" i="1" s="1"/>
  <c r="X355" i="1" s="1"/>
  <c r="P355" i="1"/>
  <c r="Y355" i="1" s="1"/>
  <c r="Z355" i="1" s="1"/>
  <c r="Q355" i="1"/>
  <c r="AA355" i="1" s="1"/>
  <c r="AB355" i="1" s="1"/>
  <c r="M356" i="1"/>
  <c r="S356" i="1" s="1"/>
  <c r="T356" i="1" s="1"/>
  <c r="N356" i="1"/>
  <c r="U356" i="1" s="1"/>
  <c r="V356" i="1" s="1"/>
  <c r="O356" i="1"/>
  <c r="W356" i="1" s="1"/>
  <c r="X356" i="1" s="1"/>
  <c r="P356" i="1"/>
  <c r="Y356" i="1" s="1"/>
  <c r="Z356" i="1" s="1"/>
  <c r="Q356" i="1"/>
  <c r="AA356" i="1" s="1"/>
  <c r="AB356" i="1" s="1"/>
  <c r="M357" i="1"/>
  <c r="S357" i="1" s="1"/>
  <c r="T357" i="1" s="1"/>
  <c r="N357" i="1"/>
  <c r="U357" i="1" s="1"/>
  <c r="V357" i="1" s="1"/>
  <c r="O357" i="1"/>
  <c r="W357" i="1" s="1"/>
  <c r="X357" i="1" s="1"/>
  <c r="P357" i="1"/>
  <c r="Y357" i="1" s="1"/>
  <c r="Z357" i="1" s="1"/>
  <c r="Q357" i="1"/>
  <c r="AA357" i="1" s="1"/>
  <c r="AB357" i="1" s="1"/>
  <c r="M358" i="1"/>
  <c r="S358" i="1" s="1"/>
  <c r="T358" i="1" s="1"/>
  <c r="N358" i="1"/>
  <c r="U358" i="1" s="1"/>
  <c r="V358" i="1" s="1"/>
  <c r="O358" i="1"/>
  <c r="W358" i="1" s="1"/>
  <c r="X358" i="1" s="1"/>
  <c r="P358" i="1"/>
  <c r="Y358" i="1" s="1"/>
  <c r="Z358" i="1" s="1"/>
  <c r="Q358" i="1"/>
  <c r="AA358" i="1" s="1"/>
  <c r="AB358" i="1" s="1"/>
  <c r="M359" i="1"/>
  <c r="S359" i="1" s="1"/>
  <c r="T359" i="1" s="1"/>
  <c r="N359" i="1"/>
  <c r="U359" i="1" s="1"/>
  <c r="V359" i="1" s="1"/>
  <c r="O359" i="1"/>
  <c r="W359" i="1" s="1"/>
  <c r="X359" i="1" s="1"/>
  <c r="P359" i="1"/>
  <c r="Y359" i="1" s="1"/>
  <c r="Z359" i="1" s="1"/>
  <c r="Q359" i="1"/>
  <c r="AA359" i="1" s="1"/>
  <c r="AB359" i="1" s="1"/>
  <c r="M360" i="1"/>
  <c r="S360" i="1" s="1"/>
  <c r="T360" i="1" s="1"/>
  <c r="N360" i="1"/>
  <c r="U360" i="1" s="1"/>
  <c r="V360" i="1" s="1"/>
  <c r="O360" i="1"/>
  <c r="W360" i="1" s="1"/>
  <c r="X360" i="1" s="1"/>
  <c r="P360" i="1"/>
  <c r="Y360" i="1" s="1"/>
  <c r="Z360" i="1" s="1"/>
  <c r="Q360" i="1"/>
  <c r="AA360" i="1" s="1"/>
  <c r="AB360" i="1" s="1"/>
  <c r="M361" i="1"/>
  <c r="S361" i="1" s="1"/>
  <c r="T361" i="1" s="1"/>
  <c r="N361" i="1"/>
  <c r="U361" i="1" s="1"/>
  <c r="V361" i="1" s="1"/>
  <c r="O361" i="1"/>
  <c r="W361" i="1" s="1"/>
  <c r="X361" i="1" s="1"/>
  <c r="P361" i="1"/>
  <c r="Y361" i="1" s="1"/>
  <c r="Z361" i="1" s="1"/>
  <c r="Q361" i="1"/>
  <c r="AA361" i="1" s="1"/>
  <c r="AB361" i="1" s="1"/>
  <c r="M362" i="1"/>
  <c r="S362" i="1" s="1"/>
  <c r="T362" i="1" s="1"/>
  <c r="N362" i="1"/>
  <c r="U362" i="1" s="1"/>
  <c r="V362" i="1" s="1"/>
  <c r="O362" i="1"/>
  <c r="W362" i="1" s="1"/>
  <c r="X362" i="1" s="1"/>
  <c r="P362" i="1"/>
  <c r="Y362" i="1" s="1"/>
  <c r="Z362" i="1" s="1"/>
  <c r="Q362" i="1"/>
  <c r="AA362" i="1" s="1"/>
  <c r="AB362" i="1" s="1"/>
  <c r="M363" i="1"/>
  <c r="S363" i="1" s="1"/>
  <c r="T363" i="1" s="1"/>
  <c r="N363" i="1"/>
  <c r="U363" i="1" s="1"/>
  <c r="V363" i="1" s="1"/>
  <c r="O363" i="1"/>
  <c r="W363" i="1" s="1"/>
  <c r="X363" i="1" s="1"/>
  <c r="P363" i="1"/>
  <c r="Y363" i="1" s="1"/>
  <c r="Z363" i="1" s="1"/>
  <c r="Q363" i="1"/>
  <c r="AA363" i="1" s="1"/>
  <c r="AB363" i="1" s="1"/>
  <c r="M364" i="1"/>
  <c r="S364" i="1" s="1"/>
  <c r="T364" i="1" s="1"/>
  <c r="N364" i="1"/>
  <c r="U364" i="1" s="1"/>
  <c r="V364" i="1" s="1"/>
  <c r="O364" i="1"/>
  <c r="W364" i="1" s="1"/>
  <c r="X364" i="1" s="1"/>
  <c r="P364" i="1"/>
  <c r="Y364" i="1" s="1"/>
  <c r="Z364" i="1" s="1"/>
  <c r="Q364" i="1"/>
  <c r="AA364" i="1" s="1"/>
  <c r="AB364" i="1" s="1"/>
  <c r="M365" i="1"/>
  <c r="S365" i="1" s="1"/>
  <c r="T365" i="1" s="1"/>
  <c r="N365" i="1"/>
  <c r="U365" i="1" s="1"/>
  <c r="V365" i="1" s="1"/>
  <c r="O365" i="1"/>
  <c r="W365" i="1" s="1"/>
  <c r="X365" i="1" s="1"/>
  <c r="P365" i="1"/>
  <c r="Y365" i="1" s="1"/>
  <c r="Z365" i="1" s="1"/>
  <c r="Q365" i="1"/>
  <c r="AA365" i="1" s="1"/>
  <c r="AB365" i="1" s="1"/>
  <c r="M366" i="1"/>
  <c r="S366" i="1" s="1"/>
  <c r="T366" i="1" s="1"/>
  <c r="N366" i="1"/>
  <c r="U366" i="1" s="1"/>
  <c r="V366" i="1" s="1"/>
  <c r="O366" i="1"/>
  <c r="W366" i="1" s="1"/>
  <c r="X366" i="1" s="1"/>
  <c r="P366" i="1"/>
  <c r="Y366" i="1" s="1"/>
  <c r="Z366" i="1" s="1"/>
  <c r="Q366" i="1"/>
  <c r="AA366" i="1" s="1"/>
  <c r="AB366" i="1" s="1"/>
  <c r="M367" i="1"/>
  <c r="S367" i="1" s="1"/>
  <c r="T367" i="1" s="1"/>
  <c r="N367" i="1"/>
  <c r="U367" i="1" s="1"/>
  <c r="V367" i="1" s="1"/>
  <c r="O367" i="1"/>
  <c r="W367" i="1" s="1"/>
  <c r="X367" i="1" s="1"/>
  <c r="P367" i="1"/>
  <c r="Y367" i="1" s="1"/>
  <c r="Z367" i="1" s="1"/>
  <c r="Q367" i="1"/>
  <c r="AA367" i="1" s="1"/>
  <c r="AB367" i="1" s="1"/>
  <c r="M368" i="1"/>
  <c r="S368" i="1" s="1"/>
  <c r="T368" i="1" s="1"/>
  <c r="N368" i="1"/>
  <c r="U368" i="1" s="1"/>
  <c r="V368" i="1" s="1"/>
  <c r="O368" i="1"/>
  <c r="W368" i="1" s="1"/>
  <c r="X368" i="1" s="1"/>
  <c r="P368" i="1"/>
  <c r="Y368" i="1" s="1"/>
  <c r="Z368" i="1" s="1"/>
  <c r="Q368" i="1"/>
  <c r="AA368" i="1" s="1"/>
  <c r="AB368" i="1" s="1"/>
  <c r="M369" i="1"/>
  <c r="S369" i="1" s="1"/>
  <c r="T369" i="1" s="1"/>
  <c r="N369" i="1"/>
  <c r="U369" i="1" s="1"/>
  <c r="V369" i="1" s="1"/>
  <c r="O369" i="1"/>
  <c r="W369" i="1" s="1"/>
  <c r="X369" i="1" s="1"/>
  <c r="P369" i="1"/>
  <c r="Y369" i="1" s="1"/>
  <c r="Z369" i="1" s="1"/>
  <c r="Q369" i="1"/>
  <c r="AA369" i="1" s="1"/>
  <c r="AB369" i="1" s="1"/>
  <c r="M370" i="1"/>
  <c r="S370" i="1" s="1"/>
  <c r="T370" i="1" s="1"/>
  <c r="N370" i="1"/>
  <c r="U370" i="1" s="1"/>
  <c r="V370" i="1" s="1"/>
  <c r="O370" i="1"/>
  <c r="W370" i="1" s="1"/>
  <c r="X370" i="1" s="1"/>
  <c r="P370" i="1"/>
  <c r="Y370" i="1" s="1"/>
  <c r="Z370" i="1" s="1"/>
  <c r="Q370" i="1"/>
  <c r="AA370" i="1" s="1"/>
  <c r="AB370" i="1" s="1"/>
  <c r="M371" i="1"/>
  <c r="S371" i="1" s="1"/>
  <c r="T371" i="1" s="1"/>
  <c r="N371" i="1"/>
  <c r="U371" i="1" s="1"/>
  <c r="V371" i="1" s="1"/>
  <c r="O371" i="1"/>
  <c r="W371" i="1" s="1"/>
  <c r="X371" i="1" s="1"/>
  <c r="P371" i="1"/>
  <c r="Y371" i="1" s="1"/>
  <c r="Z371" i="1" s="1"/>
  <c r="Q371" i="1"/>
  <c r="AA371" i="1" s="1"/>
  <c r="AB371" i="1" s="1"/>
  <c r="M372" i="1"/>
  <c r="S372" i="1" s="1"/>
  <c r="T372" i="1" s="1"/>
  <c r="N372" i="1"/>
  <c r="U372" i="1" s="1"/>
  <c r="V372" i="1" s="1"/>
  <c r="O372" i="1"/>
  <c r="W372" i="1" s="1"/>
  <c r="X372" i="1" s="1"/>
  <c r="P372" i="1"/>
  <c r="Y372" i="1" s="1"/>
  <c r="Z372" i="1" s="1"/>
  <c r="Q372" i="1"/>
  <c r="AA372" i="1" s="1"/>
  <c r="AB372" i="1" s="1"/>
  <c r="M373" i="1"/>
  <c r="S373" i="1" s="1"/>
  <c r="T373" i="1" s="1"/>
  <c r="N373" i="1"/>
  <c r="U373" i="1" s="1"/>
  <c r="V373" i="1" s="1"/>
  <c r="O373" i="1"/>
  <c r="W373" i="1" s="1"/>
  <c r="X373" i="1" s="1"/>
  <c r="P373" i="1"/>
  <c r="Y373" i="1" s="1"/>
  <c r="Z373" i="1" s="1"/>
  <c r="Q373" i="1"/>
  <c r="AA373" i="1" s="1"/>
  <c r="AB373" i="1" s="1"/>
  <c r="M374" i="1"/>
  <c r="S374" i="1" s="1"/>
  <c r="T374" i="1" s="1"/>
  <c r="N374" i="1"/>
  <c r="U374" i="1" s="1"/>
  <c r="V374" i="1" s="1"/>
  <c r="O374" i="1"/>
  <c r="W374" i="1" s="1"/>
  <c r="X374" i="1" s="1"/>
  <c r="P374" i="1"/>
  <c r="Y374" i="1" s="1"/>
  <c r="Z374" i="1" s="1"/>
  <c r="Q374" i="1"/>
  <c r="AA374" i="1" s="1"/>
  <c r="AB374" i="1" s="1"/>
  <c r="M375" i="1"/>
  <c r="S375" i="1" s="1"/>
  <c r="T375" i="1" s="1"/>
  <c r="N375" i="1"/>
  <c r="U375" i="1" s="1"/>
  <c r="V375" i="1" s="1"/>
  <c r="O375" i="1"/>
  <c r="W375" i="1" s="1"/>
  <c r="X375" i="1" s="1"/>
  <c r="P375" i="1"/>
  <c r="Y375" i="1" s="1"/>
  <c r="Z375" i="1" s="1"/>
  <c r="Q375" i="1"/>
  <c r="AA375" i="1" s="1"/>
  <c r="AB375" i="1" s="1"/>
  <c r="M376" i="1"/>
  <c r="S376" i="1" s="1"/>
  <c r="T376" i="1" s="1"/>
  <c r="N376" i="1"/>
  <c r="U376" i="1" s="1"/>
  <c r="V376" i="1" s="1"/>
  <c r="O376" i="1"/>
  <c r="W376" i="1" s="1"/>
  <c r="X376" i="1" s="1"/>
  <c r="P376" i="1"/>
  <c r="Y376" i="1" s="1"/>
  <c r="Z376" i="1" s="1"/>
  <c r="Q376" i="1"/>
  <c r="AA376" i="1" s="1"/>
  <c r="AB376" i="1" s="1"/>
  <c r="M377" i="1"/>
  <c r="S377" i="1" s="1"/>
  <c r="T377" i="1" s="1"/>
  <c r="N377" i="1"/>
  <c r="U377" i="1" s="1"/>
  <c r="V377" i="1" s="1"/>
  <c r="O377" i="1"/>
  <c r="W377" i="1" s="1"/>
  <c r="X377" i="1" s="1"/>
  <c r="P377" i="1"/>
  <c r="Y377" i="1" s="1"/>
  <c r="Z377" i="1" s="1"/>
  <c r="Q377" i="1"/>
  <c r="AA377" i="1" s="1"/>
  <c r="AB377" i="1" s="1"/>
  <c r="M378" i="1"/>
  <c r="S378" i="1" s="1"/>
  <c r="T378" i="1" s="1"/>
  <c r="N378" i="1"/>
  <c r="U378" i="1" s="1"/>
  <c r="V378" i="1" s="1"/>
  <c r="O378" i="1"/>
  <c r="W378" i="1" s="1"/>
  <c r="X378" i="1" s="1"/>
  <c r="P378" i="1"/>
  <c r="Y378" i="1" s="1"/>
  <c r="Z378" i="1" s="1"/>
  <c r="Q378" i="1"/>
  <c r="AA378" i="1" s="1"/>
  <c r="AB378" i="1" s="1"/>
  <c r="M379" i="1"/>
  <c r="S379" i="1" s="1"/>
  <c r="T379" i="1" s="1"/>
  <c r="N379" i="1"/>
  <c r="U379" i="1" s="1"/>
  <c r="V379" i="1" s="1"/>
  <c r="O379" i="1"/>
  <c r="W379" i="1" s="1"/>
  <c r="X379" i="1" s="1"/>
  <c r="P379" i="1"/>
  <c r="Y379" i="1" s="1"/>
  <c r="Z379" i="1" s="1"/>
  <c r="Q379" i="1"/>
  <c r="AA379" i="1" s="1"/>
  <c r="AB379" i="1" s="1"/>
  <c r="M380" i="1"/>
  <c r="S380" i="1" s="1"/>
  <c r="T380" i="1" s="1"/>
  <c r="N380" i="1"/>
  <c r="U380" i="1" s="1"/>
  <c r="V380" i="1" s="1"/>
  <c r="O380" i="1"/>
  <c r="W380" i="1" s="1"/>
  <c r="X380" i="1" s="1"/>
  <c r="P380" i="1"/>
  <c r="Y380" i="1" s="1"/>
  <c r="Z380" i="1" s="1"/>
  <c r="Q380" i="1"/>
  <c r="AA380" i="1" s="1"/>
  <c r="AB380" i="1" s="1"/>
  <c r="M381" i="1"/>
  <c r="S381" i="1" s="1"/>
  <c r="T381" i="1" s="1"/>
  <c r="N381" i="1"/>
  <c r="U381" i="1" s="1"/>
  <c r="V381" i="1" s="1"/>
  <c r="O381" i="1"/>
  <c r="W381" i="1" s="1"/>
  <c r="X381" i="1" s="1"/>
  <c r="P381" i="1"/>
  <c r="Y381" i="1" s="1"/>
  <c r="Z381" i="1" s="1"/>
  <c r="Q381" i="1"/>
  <c r="AA381" i="1" s="1"/>
  <c r="AB381" i="1" s="1"/>
  <c r="M382" i="1"/>
  <c r="S382" i="1" s="1"/>
  <c r="T382" i="1" s="1"/>
  <c r="N382" i="1"/>
  <c r="U382" i="1" s="1"/>
  <c r="V382" i="1" s="1"/>
  <c r="O382" i="1"/>
  <c r="W382" i="1" s="1"/>
  <c r="X382" i="1" s="1"/>
  <c r="P382" i="1"/>
  <c r="Y382" i="1" s="1"/>
  <c r="Z382" i="1" s="1"/>
  <c r="Q382" i="1"/>
  <c r="AA382" i="1" s="1"/>
  <c r="AB382" i="1" s="1"/>
  <c r="M383" i="1"/>
  <c r="S383" i="1" s="1"/>
  <c r="T383" i="1" s="1"/>
  <c r="N383" i="1"/>
  <c r="U383" i="1" s="1"/>
  <c r="V383" i="1" s="1"/>
  <c r="O383" i="1"/>
  <c r="W383" i="1" s="1"/>
  <c r="X383" i="1" s="1"/>
  <c r="P383" i="1"/>
  <c r="Y383" i="1" s="1"/>
  <c r="Z383" i="1" s="1"/>
  <c r="Q383" i="1"/>
  <c r="AA383" i="1" s="1"/>
  <c r="AB383" i="1" s="1"/>
  <c r="M384" i="1"/>
  <c r="S384" i="1" s="1"/>
  <c r="T384" i="1" s="1"/>
  <c r="N384" i="1"/>
  <c r="U384" i="1" s="1"/>
  <c r="V384" i="1" s="1"/>
  <c r="O384" i="1"/>
  <c r="W384" i="1" s="1"/>
  <c r="X384" i="1" s="1"/>
  <c r="P384" i="1"/>
  <c r="Y384" i="1" s="1"/>
  <c r="Z384" i="1" s="1"/>
  <c r="Q384" i="1"/>
  <c r="AA384" i="1" s="1"/>
  <c r="AB384" i="1" s="1"/>
  <c r="M385" i="1"/>
  <c r="S385" i="1" s="1"/>
  <c r="T385" i="1" s="1"/>
  <c r="N385" i="1"/>
  <c r="U385" i="1" s="1"/>
  <c r="V385" i="1" s="1"/>
  <c r="O385" i="1"/>
  <c r="W385" i="1" s="1"/>
  <c r="X385" i="1" s="1"/>
  <c r="P385" i="1"/>
  <c r="Y385" i="1" s="1"/>
  <c r="Z385" i="1" s="1"/>
  <c r="Q385" i="1"/>
  <c r="AA385" i="1" s="1"/>
  <c r="AB385" i="1" s="1"/>
  <c r="M386" i="1"/>
  <c r="S386" i="1" s="1"/>
  <c r="T386" i="1" s="1"/>
  <c r="N386" i="1"/>
  <c r="U386" i="1" s="1"/>
  <c r="V386" i="1" s="1"/>
  <c r="O386" i="1"/>
  <c r="W386" i="1" s="1"/>
  <c r="X386" i="1" s="1"/>
  <c r="P386" i="1"/>
  <c r="Y386" i="1" s="1"/>
  <c r="Z386" i="1" s="1"/>
  <c r="Q386" i="1"/>
  <c r="AA386" i="1" s="1"/>
  <c r="AB386" i="1" s="1"/>
  <c r="M387" i="1"/>
  <c r="S387" i="1" s="1"/>
  <c r="T387" i="1" s="1"/>
  <c r="N387" i="1"/>
  <c r="U387" i="1" s="1"/>
  <c r="V387" i="1" s="1"/>
  <c r="O387" i="1"/>
  <c r="W387" i="1" s="1"/>
  <c r="X387" i="1" s="1"/>
  <c r="P387" i="1"/>
  <c r="Y387" i="1" s="1"/>
  <c r="Z387" i="1" s="1"/>
  <c r="Q387" i="1"/>
  <c r="AA387" i="1" s="1"/>
  <c r="AB387" i="1" s="1"/>
  <c r="M388" i="1"/>
  <c r="S388" i="1" s="1"/>
  <c r="T388" i="1" s="1"/>
  <c r="N388" i="1"/>
  <c r="U388" i="1" s="1"/>
  <c r="V388" i="1" s="1"/>
  <c r="O388" i="1"/>
  <c r="W388" i="1" s="1"/>
  <c r="X388" i="1" s="1"/>
  <c r="P388" i="1"/>
  <c r="Y388" i="1" s="1"/>
  <c r="Z388" i="1" s="1"/>
  <c r="Q388" i="1"/>
  <c r="AA388" i="1" s="1"/>
  <c r="AB388" i="1" s="1"/>
  <c r="M389" i="1"/>
  <c r="S389" i="1" s="1"/>
  <c r="T389" i="1" s="1"/>
  <c r="N389" i="1"/>
  <c r="U389" i="1" s="1"/>
  <c r="V389" i="1" s="1"/>
  <c r="O389" i="1"/>
  <c r="W389" i="1" s="1"/>
  <c r="X389" i="1" s="1"/>
  <c r="P389" i="1"/>
  <c r="Y389" i="1" s="1"/>
  <c r="Z389" i="1" s="1"/>
  <c r="Q389" i="1"/>
  <c r="AA389" i="1" s="1"/>
  <c r="AB389" i="1" s="1"/>
  <c r="M390" i="1"/>
  <c r="S390" i="1" s="1"/>
  <c r="T390" i="1" s="1"/>
  <c r="N390" i="1"/>
  <c r="U390" i="1" s="1"/>
  <c r="V390" i="1" s="1"/>
  <c r="O390" i="1"/>
  <c r="W390" i="1" s="1"/>
  <c r="X390" i="1" s="1"/>
  <c r="P390" i="1"/>
  <c r="Y390" i="1" s="1"/>
  <c r="Z390" i="1" s="1"/>
  <c r="Q390" i="1"/>
  <c r="AA390" i="1" s="1"/>
  <c r="AB390" i="1" s="1"/>
  <c r="M391" i="1"/>
  <c r="S391" i="1" s="1"/>
  <c r="T391" i="1" s="1"/>
  <c r="N391" i="1"/>
  <c r="U391" i="1" s="1"/>
  <c r="V391" i="1" s="1"/>
  <c r="O391" i="1"/>
  <c r="W391" i="1" s="1"/>
  <c r="X391" i="1" s="1"/>
  <c r="P391" i="1"/>
  <c r="Y391" i="1" s="1"/>
  <c r="Z391" i="1" s="1"/>
  <c r="Q391" i="1"/>
  <c r="AA391" i="1" s="1"/>
  <c r="AB391" i="1" s="1"/>
  <c r="M392" i="1"/>
  <c r="S392" i="1" s="1"/>
  <c r="T392" i="1" s="1"/>
  <c r="N392" i="1"/>
  <c r="U392" i="1" s="1"/>
  <c r="V392" i="1" s="1"/>
  <c r="O392" i="1"/>
  <c r="W392" i="1" s="1"/>
  <c r="X392" i="1" s="1"/>
  <c r="P392" i="1"/>
  <c r="Y392" i="1" s="1"/>
  <c r="Z392" i="1" s="1"/>
  <c r="Q392" i="1"/>
  <c r="AA392" i="1" s="1"/>
  <c r="AB392" i="1" s="1"/>
  <c r="M393" i="1"/>
  <c r="S393" i="1" s="1"/>
  <c r="T393" i="1" s="1"/>
  <c r="N393" i="1"/>
  <c r="U393" i="1" s="1"/>
  <c r="V393" i="1" s="1"/>
  <c r="O393" i="1"/>
  <c r="W393" i="1" s="1"/>
  <c r="X393" i="1" s="1"/>
  <c r="P393" i="1"/>
  <c r="Y393" i="1" s="1"/>
  <c r="Z393" i="1" s="1"/>
  <c r="Q393" i="1"/>
  <c r="AA393" i="1" s="1"/>
  <c r="AB393" i="1" s="1"/>
  <c r="M394" i="1"/>
  <c r="S394" i="1" s="1"/>
  <c r="T394" i="1" s="1"/>
  <c r="N394" i="1"/>
  <c r="U394" i="1" s="1"/>
  <c r="V394" i="1" s="1"/>
  <c r="O394" i="1"/>
  <c r="W394" i="1" s="1"/>
  <c r="X394" i="1" s="1"/>
  <c r="P394" i="1"/>
  <c r="Y394" i="1" s="1"/>
  <c r="Z394" i="1" s="1"/>
  <c r="Q394" i="1"/>
  <c r="AA394" i="1" s="1"/>
  <c r="AB394" i="1" s="1"/>
  <c r="M395" i="1"/>
  <c r="S395" i="1" s="1"/>
  <c r="T395" i="1" s="1"/>
  <c r="N395" i="1"/>
  <c r="U395" i="1" s="1"/>
  <c r="V395" i="1" s="1"/>
  <c r="O395" i="1"/>
  <c r="W395" i="1" s="1"/>
  <c r="X395" i="1" s="1"/>
  <c r="P395" i="1"/>
  <c r="Y395" i="1" s="1"/>
  <c r="Z395" i="1" s="1"/>
  <c r="Q395" i="1"/>
  <c r="AA395" i="1" s="1"/>
  <c r="AB395" i="1" s="1"/>
  <c r="M396" i="1"/>
  <c r="S396" i="1" s="1"/>
  <c r="T396" i="1" s="1"/>
  <c r="N396" i="1"/>
  <c r="U396" i="1" s="1"/>
  <c r="V396" i="1" s="1"/>
  <c r="O396" i="1"/>
  <c r="W396" i="1" s="1"/>
  <c r="X396" i="1" s="1"/>
  <c r="P396" i="1"/>
  <c r="Y396" i="1" s="1"/>
  <c r="Z396" i="1" s="1"/>
  <c r="Q396" i="1"/>
  <c r="AA396" i="1" s="1"/>
  <c r="AB396" i="1" s="1"/>
  <c r="M397" i="1"/>
  <c r="S397" i="1" s="1"/>
  <c r="T397" i="1" s="1"/>
  <c r="N397" i="1"/>
  <c r="U397" i="1" s="1"/>
  <c r="V397" i="1" s="1"/>
  <c r="O397" i="1"/>
  <c r="W397" i="1" s="1"/>
  <c r="X397" i="1" s="1"/>
  <c r="P397" i="1"/>
  <c r="Y397" i="1" s="1"/>
  <c r="Z397" i="1" s="1"/>
  <c r="Q397" i="1"/>
  <c r="AA397" i="1" s="1"/>
  <c r="AB397" i="1" s="1"/>
  <c r="M398" i="1"/>
  <c r="S398" i="1" s="1"/>
  <c r="T398" i="1" s="1"/>
  <c r="N398" i="1"/>
  <c r="U398" i="1" s="1"/>
  <c r="V398" i="1" s="1"/>
  <c r="O398" i="1"/>
  <c r="W398" i="1" s="1"/>
  <c r="X398" i="1" s="1"/>
  <c r="P398" i="1"/>
  <c r="Y398" i="1" s="1"/>
  <c r="Z398" i="1" s="1"/>
  <c r="Q398" i="1"/>
  <c r="AA398" i="1" s="1"/>
  <c r="AB398" i="1" s="1"/>
  <c r="M399" i="1"/>
  <c r="S399" i="1" s="1"/>
  <c r="T399" i="1" s="1"/>
  <c r="N399" i="1"/>
  <c r="U399" i="1" s="1"/>
  <c r="V399" i="1" s="1"/>
  <c r="O399" i="1"/>
  <c r="W399" i="1" s="1"/>
  <c r="X399" i="1" s="1"/>
  <c r="P399" i="1"/>
  <c r="Y399" i="1" s="1"/>
  <c r="Z399" i="1" s="1"/>
  <c r="Q399" i="1"/>
  <c r="AA399" i="1" s="1"/>
  <c r="AB399" i="1" s="1"/>
  <c r="M400" i="1"/>
  <c r="S400" i="1" s="1"/>
  <c r="T400" i="1" s="1"/>
  <c r="N400" i="1"/>
  <c r="U400" i="1" s="1"/>
  <c r="V400" i="1" s="1"/>
  <c r="O400" i="1"/>
  <c r="W400" i="1" s="1"/>
  <c r="X400" i="1" s="1"/>
  <c r="P400" i="1"/>
  <c r="Y400" i="1" s="1"/>
  <c r="Z400" i="1" s="1"/>
  <c r="Q400" i="1"/>
  <c r="AA400" i="1" s="1"/>
  <c r="AB400" i="1" s="1"/>
  <c r="M401" i="1"/>
  <c r="S401" i="1" s="1"/>
  <c r="T401" i="1" s="1"/>
  <c r="N401" i="1"/>
  <c r="U401" i="1" s="1"/>
  <c r="V401" i="1" s="1"/>
  <c r="O401" i="1"/>
  <c r="W401" i="1" s="1"/>
  <c r="X401" i="1" s="1"/>
  <c r="P401" i="1"/>
  <c r="Y401" i="1" s="1"/>
  <c r="Z401" i="1" s="1"/>
  <c r="Q401" i="1"/>
  <c r="AA401" i="1" s="1"/>
  <c r="AB401" i="1" s="1"/>
  <c r="M402" i="1"/>
  <c r="S402" i="1" s="1"/>
  <c r="T402" i="1" s="1"/>
  <c r="N402" i="1"/>
  <c r="U402" i="1" s="1"/>
  <c r="V402" i="1" s="1"/>
  <c r="O402" i="1"/>
  <c r="W402" i="1" s="1"/>
  <c r="X402" i="1" s="1"/>
  <c r="P402" i="1"/>
  <c r="Y402" i="1" s="1"/>
  <c r="Z402" i="1" s="1"/>
  <c r="Q402" i="1"/>
  <c r="AA402" i="1" s="1"/>
  <c r="AB402" i="1" s="1"/>
  <c r="M403" i="1"/>
  <c r="S403" i="1" s="1"/>
  <c r="T403" i="1" s="1"/>
  <c r="N403" i="1"/>
  <c r="U403" i="1" s="1"/>
  <c r="V403" i="1" s="1"/>
  <c r="O403" i="1"/>
  <c r="W403" i="1" s="1"/>
  <c r="X403" i="1" s="1"/>
  <c r="P403" i="1"/>
  <c r="Y403" i="1" s="1"/>
  <c r="Z403" i="1" s="1"/>
  <c r="Q403" i="1"/>
  <c r="AA403" i="1" s="1"/>
  <c r="AB403" i="1" s="1"/>
  <c r="M404" i="1"/>
  <c r="S404" i="1" s="1"/>
  <c r="T404" i="1" s="1"/>
  <c r="N404" i="1"/>
  <c r="U404" i="1" s="1"/>
  <c r="V404" i="1" s="1"/>
  <c r="O404" i="1"/>
  <c r="W404" i="1" s="1"/>
  <c r="X404" i="1" s="1"/>
  <c r="P404" i="1"/>
  <c r="Y404" i="1" s="1"/>
  <c r="Z404" i="1" s="1"/>
  <c r="Q404" i="1"/>
  <c r="AA404" i="1" s="1"/>
  <c r="AB404" i="1" s="1"/>
  <c r="M405" i="1"/>
  <c r="S405" i="1" s="1"/>
  <c r="T405" i="1" s="1"/>
  <c r="N405" i="1"/>
  <c r="U405" i="1" s="1"/>
  <c r="V405" i="1" s="1"/>
  <c r="O405" i="1"/>
  <c r="W405" i="1" s="1"/>
  <c r="X405" i="1" s="1"/>
  <c r="P405" i="1"/>
  <c r="Y405" i="1" s="1"/>
  <c r="Z405" i="1" s="1"/>
  <c r="Q405" i="1"/>
  <c r="AA405" i="1" s="1"/>
  <c r="AB405" i="1" s="1"/>
  <c r="M406" i="1"/>
  <c r="S406" i="1" s="1"/>
  <c r="T406" i="1" s="1"/>
  <c r="N406" i="1"/>
  <c r="U406" i="1" s="1"/>
  <c r="V406" i="1" s="1"/>
  <c r="O406" i="1"/>
  <c r="W406" i="1" s="1"/>
  <c r="X406" i="1" s="1"/>
  <c r="P406" i="1"/>
  <c r="Y406" i="1" s="1"/>
  <c r="Z406" i="1" s="1"/>
  <c r="Q406" i="1"/>
  <c r="AA406" i="1" s="1"/>
  <c r="AB406" i="1" s="1"/>
  <c r="M407" i="1"/>
  <c r="S407" i="1" s="1"/>
  <c r="T407" i="1" s="1"/>
  <c r="N407" i="1"/>
  <c r="U407" i="1" s="1"/>
  <c r="V407" i="1" s="1"/>
  <c r="O407" i="1"/>
  <c r="W407" i="1" s="1"/>
  <c r="X407" i="1" s="1"/>
  <c r="P407" i="1"/>
  <c r="Y407" i="1" s="1"/>
  <c r="Z407" i="1" s="1"/>
  <c r="Q407" i="1"/>
  <c r="AA407" i="1" s="1"/>
  <c r="AB407" i="1" s="1"/>
  <c r="M408" i="1"/>
  <c r="S408" i="1" s="1"/>
  <c r="T408" i="1" s="1"/>
  <c r="N408" i="1"/>
  <c r="U408" i="1" s="1"/>
  <c r="V408" i="1" s="1"/>
  <c r="O408" i="1"/>
  <c r="W408" i="1" s="1"/>
  <c r="X408" i="1" s="1"/>
  <c r="P408" i="1"/>
  <c r="Y408" i="1" s="1"/>
  <c r="Z408" i="1" s="1"/>
  <c r="Q408" i="1"/>
  <c r="AA408" i="1" s="1"/>
  <c r="AB408" i="1" s="1"/>
  <c r="M409" i="1"/>
  <c r="S409" i="1" s="1"/>
  <c r="T409" i="1" s="1"/>
  <c r="N409" i="1"/>
  <c r="U409" i="1" s="1"/>
  <c r="V409" i="1" s="1"/>
  <c r="O409" i="1"/>
  <c r="W409" i="1" s="1"/>
  <c r="X409" i="1" s="1"/>
  <c r="P409" i="1"/>
  <c r="Y409" i="1" s="1"/>
  <c r="Z409" i="1" s="1"/>
  <c r="Q409" i="1"/>
  <c r="AA409" i="1" s="1"/>
  <c r="AB409" i="1" s="1"/>
  <c r="M410" i="1"/>
  <c r="S410" i="1" s="1"/>
  <c r="T410" i="1" s="1"/>
  <c r="N410" i="1"/>
  <c r="U410" i="1" s="1"/>
  <c r="V410" i="1" s="1"/>
  <c r="O410" i="1"/>
  <c r="W410" i="1" s="1"/>
  <c r="X410" i="1" s="1"/>
  <c r="P410" i="1"/>
  <c r="Y410" i="1" s="1"/>
  <c r="Z410" i="1" s="1"/>
  <c r="Q410" i="1"/>
  <c r="AA410" i="1" s="1"/>
  <c r="AB410" i="1" s="1"/>
  <c r="M411" i="1"/>
  <c r="S411" i="1" s="1"/>
  <c r="T411" i="1" s="1"/>
  <c r="N411" i="1"/>
  <c r="U411" i="1" s="1"/>
  <c r="V411" i="1" s="1"/>
  <c r="O411" i="1"/>
  <c r="W411" i="1" s="1"/>
  <c r="X411" i="1" s="1"/>
  <c r="P411" i="1"/>
  <c r="Y411" i="1" s="1"/>
  <c r="Z411" i="1" s="1"/>
  <c r="Q411" i="1"/>
  <c r="AA411" i="1" s="1"/>
  <c r="AB411" i="1" s="1"/>
  <c r="M412" i="1"/>
  <c r="S412" i="1" s="1"/>
  <c r="T412" i="1" s="1"/>
  <c r="N412" i="1"/>
  <c r="U412" i="1" s="1"/>
  <c r="V412" i="1" s="1"/>
  <c r="O412" i="1"/>
  <c r="W412" i="1" s="1"/>
  <c r="X412" i="1" s="1"/>
  <c r="P412" i="1"/>
  <c r="Y412" i="1" s="1"/>
  <c r="Z412" i="1" s="1"/>
  <c r="Q412" i="1"/>
  <c r="AA412" i="1" s="1"/>
  <c r="AB412" i="1" s="1"/>
  <c r="M413" i="1"/>
  <c r="S413" i="1" s="1"/>
  <c r="T413" i="1" s="1"/>
  <c r="N413" i="1"/>
  <c r="U413" i="1" s="1"/>
  <c r="V413" i="1" s="1"/>
  <c r="O413" i="1"/>
  <c r="W413" i="1" s="1"/>
  <c r="X413" i="1" s="1"/>
  <c r="P413" i="1"/>
  <c r="Y413" i="1" s="1"/>
  <c r="Z413" i="1" s="1"/>
  <c r="Q413" i="1"/>
  <c r="AA413" i="1" s="1"/>
  <c r="AB413" i="1" s="1"/>
  <c r="M414" i="1"/>
  <c r="S414" i="1" s="1"/>
  <c r="T414" i="1" s="1"/>
  <c r="N414" i="1"/>
  <c r="U414" i="1" s="1"/>
  <c r="V414" i="1" s="1"/>
  <c r="O414" i="1"/>
  <c r="W414" i="1" s="1"/>
  <c r="X414" i="1" s="1"/>
  <c r="P414" i="1"/>
  <c r="Y414" i="1" s="1"/>
  <c r="Z414" i="1" s="1"/>
  <c r="Q414" i="1"/>
  <c r="AA414" i="1" s="1"/>
  <c r="AB414" i="1" s="1"/>
  <c r="M415" i="1"/>
  <c r="S415" i="1" s="1"/>
  <c r="T415" i="1" s="1"/>
  <c r="N415" i="1"/>
  <c r="U415" i="1" s="1"/>
  <c r="V415" i="1" s="1"/>
  <c r="O415" i="1"/>
  <c r="W415" i="1" s="1"/>
  <c r="X415" i="1" s="1"/>
  <c r="P415" i="1"/>
  <c r="Y415" i="1" s="1"/>
  <c r="Z415" i="1" s="1"/>
  <c r="Q415" i="1"/>
  <c r="AA415" i="1" s="1"/>
  <c r="AB415" i="1" s="1"/>
  <c r="M416" i="1"/>
  <c r="S416" i="1" s="1"/>
  <c r="T416" i="1" s="1"/>
  <c r="N416" i="1"/>
  <c r="U416" i="1" s="1"/>
  <c r="V416" i="1" s="1"/>
  <c r="O416" i="1"/>
  <c r="W416" i="1" s="1"/>
  <c r="X416" i="1" s="1"/>
  <c r="P416" i="1"/>
  <c r="Y416" i="1" s="1"/>
  <c r="Z416" i="1" s="1"/>
  <c r="Q416" i="1"/>
  <c r="AA416" i="1" s="1"/>
  <c r="AB416" i="1" s="1"/>
  <c r="M417" i="1"/>
  <c r="S417" i="1" s="1"/>
  <c r="T417" i="1" s="1"/>
  <c r="N417" i="1"/>
  <c r="U417" i="1" s="1"/>
  <c r="V417" i="1" s="1"/>
  <c r="O417" i="1"/>
  <c r="W417" i="1" s="1"/>
  <c r="X417" i="1" s="1"/>
  <c r="P417" i="1"/>
  <c r="Y417" i="1" s="1"/>
  <c r="Z417" i="1" s="1"/>
  <c r="Q417" i="1"/>
  <c r="AA417" i="1" s="1"/>
  <c r="AB417" i="1" s="1"/>
  <c r="M418" i="1"/>
  <c r="S418" i="1" s="1"/>
  <c r="T418" i="1" s="1"/>
  <c r="N418" i="1"/>
  <c r="U418" i="1" s="1"/>
  <c r="V418" i="1" s="1"/>
  <c r="O418" i="1"/>
  <c r="W418" i="1" s="1"/>
  <c r="X418" i="1" s="1"/>
  <c r="P418" i="1"/>
  <c r="Y418" i="1" s="1"/>
  <c r="Z418" i="1" s="1"/>
  <c r="Q418" i="1"/>
  <c r="AA418" i="1" s="1"/>
  <c r="AB418" i="1" s="1"/>
  <c r="M419" i="1"/>
  <c r="S419" i="1" s="1"/>
  <c r="T419" i="1" s="1"/>
  <c r="N419" i="1"/>
  <c r="U419" i="1" s="1"/>
  <c r="V419" i="1" s="1"/>
  <c r="O419" i="1"/>
  <c r="W419" i="1" s="1"/>
  <c r="X419" i="1" s="1"/>
  <c r="P419" i="1"/>
  <c r="Y419" i="1" s="1"/>
  <c r="Z419" i="1" s="1"/>
  <c r="Q419" i="1"/>
  <c r="AA419" i="1" s="1"/>
  <c r="AB419" i="1" s="1"/>
  <c r="M420" i="1"/>
  <c r="S420" i="1" s="1"/>
  <c r="T420" i="1" s="1"/>
  <c r="N420" i="1"/>
  <c r="U420" i="1" s="1"/>
  <c r="V420" i="1" s="1"/>
  <c r="O420" i="1"/>
  <c r="W420" i="1" s="1"/>
  <c r="X420" i="1" s="1"/>
  <c r="P420" i="1"/>
  <c r="Y420" i="1" s="1"/>
  <c r="Z420" i="1" s="1"/>
  <c r="Q420" i="1"/>
  <c r="AA420" i="1" s="1"/>
  <c r="AB420" i="1" s="1"/>
  <c r="M421" i="1"/>
  <c r="S421" i="1" s="1"/>
  <c r="T421" i="1" s="1"/>
  <c r="N421" i="1"/>
  <c r="U421" i="1" s="1"/>
  <c r="V421" i="1" s="1"/>
  <c r="O421" i="1"/>
  <c r="W421" i="1" s="1"/>
  <c r="X421" i="1" s="1"/>
  <c r="P421" i="1"/>
  <c r="Y421" i="1" s="1"/>
  <c r="Z421" i="1" s="1"/>
  <c r="Q421" i="1"/>
  <c r="AA421" i="1" s="1"/>
  <c r="AB421" i="1" s="1"/>
  <c r="M422" i="1"/>
  <c r="S422" i="1" s="1"/>
  <c r="T422" i="1" s="1"/>
  <c r="N422" i="1"/>
  <c r="U422" i="1" s="1"/>
  <c r="V422" i="1" s="1"/>
  <c r="O422" i="1"/>
  <c r="W422" i="1" s="1"/>
  <c r="X422" i="1" s="1"/>
  <c r="P422" i="1"/>
  <c r="Y422" i="1" s="1"/>
  <c r="Z422" i="1" s="1"/>
  <c r="Q422" i="1"/>
  <c r="AA422" i="1" s="1"/>
  <c r="AB422" i="1" s="1"/>
  <c r="M423" i="1"/>
  <c r="S423" i="1" s="1"/>
  <c r="T423" i="1" s="1"/>
  <c r="N423" i="1"/>
  <c r="U423" i="1" s="1"/>
  <c r="V423" i="1" s="1"/>
  <c r="O423" i="1"/>
  <c r="W423" i="1" s="1"/>
  <c r="X423" i="1" s="1"/>
  <c r="P423" i="1"/>
  <c r="Y423" i="1" s="1"/>
  <c r="Z423" i="1" s="1"/>
  <c r="Q423" i="1"/>
  <c r="AA423" i="1" s="1"/>
  <c r="AB423" i="1" s="1"/>
  <c r="M424" i="1"/>
  <c r="S424" i="1" s="1"/>
  <c r="T424" i="1" s="1"/>
  <c r="N424" i="1"/>
  <c r="U424" i="1" s="1"/>
  <c r="V424" i="1" s="1"/>
  <c r="O424" i="1"/>
  <c r="W424" i="1" s="1"/>
  <c r="X424" i="1" s="1"/>
  <c r="P424" i="1"/>
  <c r="Y424" i="1" s="1"/>
  <c r="Z424" i="1" s="1"/>
  <c r="Q424" i="1"/>
  <c r="AA424" i="1" s="1"/>
  <c r="AB424" i="1" s="1"/>
  <c r="M425" i="1"/>
  <c r="S425" i="1" s="1"/>
  <c r="T425" i="1" s="1"/>
  <c r="N425" i="1"/>
  <c r="U425" i="1" s="1"/>
  <c r="V425" i="1" s="1"/>
  <c r="O425" i="1"/>
  <c r="W425" i="1" s="1"/>
  <c r="X425" i="1" s="1"/>
  <c r="P425" i="1"/>
  <c r="Y425" i="1" s="1"/>
  <c r="Z425" i="1" s="1"/>
  <c r="Q425" i="1"/>
  <c r="AA425" i="1" s="1"/>
  <c r="AB425" i="1" s="1"/>
  <c r="M426" i="1"/>
  <c r="S426" i="1" s="1"/>
  <c r="T426" i="1" s="1"/>
  <c r="N426" i="1"/>
  <c r="U426" i="1" s="1"/>
  <c r="V426" i="1" s="1"/>
  <c r="O426" i="1"/>
  <c r="W426" i="1" s="1"/>
  <c r="X426" i="1" s="1"/>
  <c r="P426" i="1"/>
  <c r="Y426" i="1" s="1"/>
  <c r="Z426" i="1" s="1"/>
  <c r="Q426" i="1"/>
  <c r="AA426" i="1" s="1"/>
  <c r="AB426" i="1" s="1"/>
  <c r="M427" i="1"/>
  <c r="S427" i="1" s="1"/>
  <c r="T427" i="1" s="1"/>
  <c r="N427" i="1"/>
  <c r="U427" i="1" s="1"/>
  <c r="V427" i="1" s="1"/>
  <c r="O427" i="1"/>
  <c r="W427" i="1" s="1"/>
  <c r="X427" i="1" s="1"/>
  <c r="P427" i="1"/>
  <c r="Y427" i="1" s="1"/>
  <c r="Z427" i="1" s="1"/>
  <c r="Q427" i="1"/>
  <c r="AA427" i="1" s="1"/>
  <c r="AB427" i="1" s="1"/>
  <c r="M428" i="1"/>
  <c r="S428" i="1" s="1"/>
  <c r="T428" i="1" s="1"/>
  <c r="N428" i="1"/>
  <c r="U428" i="1" s="1"/>
  <c r="V428" i="1" s="1"/>
  <c r="O428" i="1"/>
  <c r="W428" i="1" s="1"/>
  <c r="X428" i="1" s="1"/>
  <c r="P428" i="1"/>
  <c r="Y428" i="1" s="1"/>
  <c r="Z428" i="1" s="1"/>
  <c r="Q428" i="1"/>
  <c r="AA428" i="1" s="1"/>
  <c r="AB428" i="1" s="1"/>
  <c r="M429" i="1"/>
  <c r="S429" i="1" s="1"/>
  <c r="T429" i="1" s="1"/>
  <c r="N429" i="1"/>
  <c r="U429" i="1" s="1"/>
  <c r="V429" i="1" s="1"/>
  <c r="O429" i="1"/>
  <c r="W429" i="1" s="1"/>
  <c r="X429" i="1" s="1"/>
  <c r="P429" i="1"/>
  <c r="Y429" i="1" s="1"/>
  <c r="Z429" i="1" s="1"/>
  <c r="Q429" i="1"/>
  <c r="AA429" i="1" s="1"/>
  <c r="AB429" i="1" s="1"/>
  <c r="M430" i="1"/>
  <c r="S430" i="1" s="1"/>
  <c r="T430" i="1" s="1"/>
  <c r="N430" i="1"/>
  <c r="U430" i="1" s="1"/>
  <c r="V430" i="1" s="1"/>
  <c r="O430" i="1"/>
  <c r="W430" i="1" s="1"/>
  <c r="X430" i="1" s="1"/>
  <c r="P430" i="1"/>
  <c r="Y430" i="1" s="1"/>
  <c r="Z430" i="1" s="1"/>
  <c r="Q430" i="1"/>
  <c r="AA430" i="1" s="1"/>
  <c r="AB430" i="1" s="1"/>
  <c r="M431" i="1"/>
  <c r="S431" i="1" s="1"/>
  <c r="T431" i="1" s="1"/>
  <c r="N431" i="1"/>
  <c r="U431" i="1" s="1"/>
  <c r="V431" i="1" s="1"/>
  <c r="O431" i="1"/>
  <c r="W431" i="1" s="1"/>
  <c r="X431" i="1" s="1"/>
  <c r="P431" i="1"/>
  <c r="Y431" i="1" s="1"/>
  <c r="Z431" i="1" s="1"/>
  <c r="Q431" i="1"/>
  <c r="AA431" i="1" s="1"/>
  <c r="AB431" i="1" s="1"/>
  <c r="M432" i="1"/>
  <c r="S432" i="1" s="1"/>
  <c r="T432" i="1" s="1"/>
  <c r="N432" i="1"/>
  <c r="U432" i="1" s="1"/>
  <c r="V432" i="1" s="1"/>
  <c r="O432" i="1"/>
  <c r="W432" i="1" s="1"/>
  <c r="X432" i="1" s="1"/>
  <c r="P432" i="1"/>
  <c r="Y432" i="1" s="1"/>
  <c r="Z432" i="1" s="1"/>
  <c r="Q432" i="1"/>
  <c r="AA432" i="1" s="1"/>
  <c r="AB432" i="1" s="1"/>
  <c r="M433" i="1"/>
  <c r="S433" i="1" s="1"/>
  <c r="T433" i="1" s="1"/>
  <c r="N433" i="1"/>
  <c r="U433" i="1" s="1"/>
  <c r="V433" i="1" s="1"/>
  <c r="O433" i="1"/>
  <c r="W433" i="1" s="1"/>
  <c r="X433" i="1" s="1"/>
  <c r="P433" i="1"/>
  <c r="Y433" i="1" s="1"/>
  <c r="Z433" i="1" s="1"/>
  <c r="Q433" i="1"/>
  <c r="AA433" i="1" s="1"/>
  <c r="AB433" i="1" s="1"/>
  <c r="M434" i="1"/>
  <c r="S434" i="1" s="1"/>
  <c r="T434" i="1" s="1"/>
  <c r="N434" i="1"/>
  <c r="U434" i="1" s="1"/>
  <c r="V434" i="1" s="1"/>
  <c r="O434" i="1"/>
  <c r="W434" i="1" s="1"/>
  <c r="X434" i="1" s="1"/>
  <c r="P434" i="1"/>
  <c r="Y434" i="1" s="1"/>
  <c r="Z434" i="1" s="1"/>
  <c r="Q434" i="1"/>
  <c r="AA434" i="1" s="1"/>
  <c r="AB434" i="1" s="1"/>
  <c r="M435" i="1"/>
  <c r="S435" i="1" s="1"/>
  <c r="T435" i="1" s="1"/>
  <c r="N435" i="1"/>
  <c r="U435" i="1" s="1"/>
  <c r="V435" i="1" s="1"/>
  <c r="O435" i="1"/>
  <c r="W435" i="1" s="1"/>
  <c r="X435" i="1" s="1"/>
  <c r="P435" i="1"/>
  <c r="Y435" i="1" s="1"/>
  <c r="Z435" i="1" s="1"/>
  <c r="Q435" i="1"/>
  <c r="AA435" i="1" s="1"/>
  <c r="AB435" i="1" s="1"/>
  <c r="M436" i="1"/>
  <c r="S436" i="1" s="1"/>
  <c r="T436" i="1" s="1"/>
  <c r="N436" i="1"/>
  <c r="U436" i="1" s="1"/>
  <c r="V436" i="1" s="1"/>
  <c r="O436" i="1"/>
  <c r="W436" i="1" s="1"/>
  <c r="X436" i="1" s="1"/>
  <c r="P436" i="1"/>
  <c r="Y436" i="1" s="1"/>
  <c r="Z436" i="1" s="1"/>
  <c r="Q436" i="1"/>
  <c r="AA436" i="1" s="1"/>
  <c r="AB436" i="1" s="1"/>
  <c r="M437" i="1"/>
  <c r="S437" i="1" s="1"/>
  <c r="T437" i="1" s="1"/>
  <c r="N437" i="1"/>
  <c r="U437" i="1" s="1"/>
  <c r="V437" i="1" s="1"/>
  <c r="O437" i="1"/>
  <c r="W437" i="1" s="1"/>
  <c r="X437" i="1" s="1"/>
  <c r="P437" i="1"/>
  <c r="Y437" i="1" s="1"/>
  <c r="Z437" i="1" s="1"/>
  <c r="Q437" i="1"/>
  <c r="AA437" i="1" s="1"/>
  <c r="AB437" i="1" s="1"/>
  <c r="M438" i="1"/>
  <c r="S438" i="1" s="1"/>
  <c r="T438" i="1" s="1"/>
  <c r="N438" i="1"/>
  <c r="U438" i="1" s="1"/>
  <c r="V438" i="1" s="1"/>
  <c r="O438" i="1"/>
  <c r="W438" i="1" s="1"/>
  <c r="X438" i="1" s="1"/>
  <c r="P438" i="1"/>
  <c r="Y438" i="1" s="1"/>
  <c r="Z438" i="1" s="1"/>
  <c r="Q438" i="1"/>
  <c r="AA438" i="1" s="1"/>
  <c r="AB438" i="1" s="1"/>
  <c r="M439" i="1"/>
  <c r="S439" i="1" s="1"/>
  <c r="T439" i="1" s="1"/>
  <c r="N439" i="1"/>
  <c r="U439" i="1" s="1"/>
  <c r="V439" i="1" s="1"/>
  <c r="O439" i="1"/>
  <c r="W439" i="1" s="1"/>
  <c r="X439" i="1" s="1"/>
  <c r="P439" i="1"/>
  <c r="Y439" i="1" s="1"/>
  <c r="Z439" i="1" s="1"/>
  <c r="Q439" i="1"/>
  <c r="AA439" i="1" s="1"/>
  <c r="AB439" i="1" s="1"/>
  <c r="M440" i="1"/>
  <c r="S440" i="1" s="1"/>
  <c r="T440" i="1" s="1"/>
  <c r="N440" i="1"/>
  <c r="U440" i="1" s="1"/>
  <c r="V440" i="1" s="1"/>
  <c r="O440" i="1"/>
  <c r="W440" i="1" s="1"/>
  <c r="X440" i="1" s="1"/>
  <c r="P440" i="1"/>
  <c r="Y440" i="1" s="1"/>
  <c r="Z440" i="1" s="1"/>
  <c r="Q440" i="1"/>
  <c r="AA440" i="1" s="1"/>
  <c r="AB440" i="1" s="1"/>
  <c r="M441" i="1"/>
  <c r="S441" i="1" s="1"/>
  <c r="T441" i="1" s="1"/>
  <c r="N441" i="1"/>
  <c r="U441" i="1" s="1"/>
  <c r="V441" i="1" s="1"/>
  <c r="O441" i="1"/>
  <c r="W441" i="1" s="1"/>
  <c r="X441" i="1" s="1"/>
  <c r="P441" i="1"/>
  <c r="Y441" i="1" s="1"/>
  <c r="Z441" i="1" s="1"/>
  <c r="Q441" i="1"/>
  <c r="AA441" i="1" s="1"/>
  <c r="AB441" i="1" s="1"/>
  <c r="M442" i="1"/>
  <c r="S442" i="1" s="1"/>
  <c r="T442" i="1" s="1"/>
  <c r="N442" i="1"/>
  <c r="U442" i="1" s="1"/>
  <c r="V442" i="1" s="1"/>
  <c r="O442" i="1"/>
  <c r="W442" i="1" s="1"/>
  <c r="X442" i="1" s="1"/>
  <c r="P442" i="1"/>
  <c r="Y442" i="1" s="1"/>
  <c r="Z442" i="1" s="1"/>
  <c r="Q442" i="1"/>
  <c r="AA442" i="1" s="1"/>
  <c r="AB442" i="1" s="1"/>
  <c r="M443" i="1"/>
  <c r="S443" i="1" s="1"/>
  <c r="T443" i="1" s="1"/>
  <c r="N443" i="1"/>
  <c r="U443" i="1" s="1"/>
  <c r="V443" i="1" s="1"/>
  <c r="O443" i="1"/>
  <c r="W443" i="1" s="1"/>
  <c r="X443" i="1" s="1"/>
  <c r="P443" i="1"/>
  <c r="Y443" i="1" s="1"/>
  <c r="Z443" i="1" s="1"/>
  <c r="Q443" i="1"/>
  <c r="AA443" i="1" s="1"/>
  <c r="AB443" i="1" s="1"/>
  <c r="M444" i="1"/>
  <c r="S444" i="1" s="1"/>
  <c r="T444" i="1" s="1"/>
  <c r="N444" i="1"/>
  <c r="U444" i="1" s="1"/>
  <c r="V444" i="1" s="1"/>
  <c r="O444" i="1"/>
  <c r="W444" i="1" s="1"/>
  <c r="X444" i="1" s="1"/>
  <c r="P444" i="1"/>
  <c r="Y444" i="1" s="1"/>
  <c r="Z444" i="1" s="1"/>
  <c r="Q444" i="1"/>
  <c r="AA444" i="1" s="1"/>
  <c r="AB444" i="1" s="1"/>
  <c r="M445" i="1"/>
  <c r="S445" i="1" s="1"/>
  <c r="T445" i="1" s="1"/>
  <c r="N445" i="1"/>
  <c r="U445" i="1" s="1"/>
  <c r="V445" i="1" s="1"/>
  <c r="O445" i="1"/>
  <c r="W445" i="1" s="1"/>
  <c r="X445" i="1" s="1"/>
  <c r="P445" i="1"/>
  <c r="Y445" i="1" s="1"/>
  <c r="Z445" i="1" s="1"/>
  <c r="Q445" i="1"/>
  <c r="AA445" i="1" s="1"/>
  <c r="AB445" i="1" s="1"/>
  <c r="M446" i="1"/>
  <c r="S446" i="1" s="1"/>
  <c r="T446" i="1" s="1"/>
  <c r="N446" i="1"/>
  <c r="U446" i="1" s="1"/>
  <c r="V446" i="1" s="1"/>
  <c r="O446" i="1"/>
  <c r="W446" i="1" s="1"/>
  <c r="X446" i="1" s="1"/>
  <c r="P446" i="1"/>
  <c r="Y446" i="1" s="1"/>
  <c r="Z446" i="1" s="1"/>
  <c r="Q446" i="1"/>
  <c r="AA446" i="1" s="1"/>
  <c r="AB446" i="1" s="1"/>
  <c r="M447" i="1"/>
  <c r="S447" i="1" s="1"/>
  <c r="T447" i="1" s="1"/>
  <c r="N447" i="1"/>
  <c r="U447" i="1" s="1"/>
  <c r="V447" i="1" s="1"/>
  <c r="O447" i="1"/>
  <c r="W447" i="1" s="1"/>
  <c r="X447" i="1" s="1"/>
  <c r="P447" i="1"/>
  <c r="Y447" i="1" s="1"/>
  <c r="Z447" i="1" s="1"/>
  <c r="Q447" i="1"/>
  <c r="AA447" i="1" s="1"/>
  <c r="AB447" i="1" s="1"/>
  <c r="M448" i="1"/>
  <c r="S448" i="1" s="1"/>
  <c r="T448" i="1" s="1"/>
  <c r="N448" i="1"/>
  <c r="U448" i="1" s="1"/>
  <c r="V448" i="1" s="1"/>
  <c r="O448" i="1"/>
  <c r="W448" i="1" s="1"/>
  <c r="X448" i="1" s="1"/>
  <c r="P448" i="1"/>
  <c r="Y448" i="1" s="1"/>
  <c r="Z448" i="1" s="1"/>
  <c r="Q448" i="1"/>
  <c r="AA448" i="1" s="1"/>
  <c r="AB448" i="1" s="1"/>
  <c r="M449" i="1"/>
  <c r="S449" i="1" s="1"/>
  <c r="T449" i="1" s="1"/>
  <c r="N449" i="1"/>
  <c r="U449" i="1" s="1"/>
  <c r="V449" i="1" s="1"/>
  <c r="O449" i="1"/>
  <c r="W449" i="1" s="1"/>
  <c r="X449" i="1" s="1"/>
  <c r="P449" i="1"/>
  <c r="Y449" i="1" s="1"/>
  <c r="Z449" i="1" s="1"/>
  <c r="Q449" i="1"/>
  <c r="AA449" i="1" s="1"/>
  <c r="AB449" i="1" s="1"/>
  <c r="M450" i="1"/>
  <c r="S450" i="1" s="1"/>
  <c r="T450" i="1" s="1"/>
  <c r="N450" i="1"/>
  <c r="U450" i="1" s="1"/>
  <c r="V450" i="1" s="1"/>
  <c r="O450" i="1"/>
  <c r="W450" i="1" s="1"/>
  <c r="X450" i="1" s="1"/>
  <c r="P450" i="1"/>
  <c r="Y450" i="1" s="1"/>
  <c r="Z450" i="1" s="1"/>
  <c r="Q450" i="1"/>
  <c r="AA450" i="1" s="1"/>
  <c r="AB450" i="1" s="1"/>
  <c r="M451" i="1"/>
  <c r="S451" i="1" s="1"/>
  <c r="T451" i="1" s="1"/>
  <c r="N451" i="1"/>
  <c r="U451" i="1" s="1"/>
  <c r="V451" i="1" s="1"/>
  <c r="O451" i="1"/>
  <c r="W451" i="1" s="1"/>
  <c r="X451" i="1" s="1"/>
  <c r="P451" i="1"/>
  <c r="Y451" i="1" s="1"/>
  <c r="Z451" i="1" s="1"/>
  <c r="Q451" i="1"/>
  <c r="AA451" i="1" s="1"/>
  <c r="AB451" i="1" s="1"/>
  <c r="M452" i="1"/>
  <c r="S452" i="1" s="1"/>
  <c r="T452" i="1" s="1"/>
  <c r="N452" i="1"/>
  <c r="U452" i="1" s="1"/>
  <c r="V452" i="1" s="1"/>
  <c r="O452" i="1"/>
  <c r="W452" i="1" s="1"/>
  <c r="X452" i="1" s="1"/>
  <c r="P452" i="1"/>
  <c r="Y452" i="1" s="1"/>
  <c r="Z452" i="1" s="1"/>
  <c r="Q452" i="1"/>
  <c r="AA452" i="1" s="1"/>
  <c r="AB452" i="1" s="1"/>
  <c r="M453" i="1"/>
  <c r="S453" i="1" s="1"/>
  <c r="T453" i="1" s="1"/>
  <c r="N453" i="1"/>
  <c r="U453" i="1" s="1"/>
  <c r="V453" i="1" s="1"/>
  <c r="O453" i="1"/>
  <c r="W453" i="1" s="1"/>
  <c r="X453" i="1" s="1"/>
  <c r="P453" i="1"/>
  <c r="Y453" i="1" s="1"/>
  <c r="Z453" i="1" s="1"/>
  <c r="Q453" i="1"/>
  <c r="AA453" i="1" s="1"/>
  <c r="AB453" i="1" s="1"/>
  <c r="M454" i="1"/>
  <c r="S454" i="1" s="1"/>
  <c r="T454" i="1" s="1"/>
  <c r="N454" i="1"/>
  <c r="U454" i="1" s="1"/>
  <c r="V454" i="1" s="1"/>
  <c r="O454" i="1"/>
  <c r="W454" i="1" s="1"/>
  <c r="X454" i="1" s="1"/>
  <c r="P454" i="1"/>
  <c r="Y454" i="1" s="1"/>
  <c r="Z454" i="1" s="1"/>
  <c r="Q454" i="1"/>
  <c r="AA454" i="1" s="1"/>
  <c r="AB454" i="1" s="1"/>
  <c r="M455" i="1"/>
  <c r="S455" i="1" s="1"/>
  <c r="T455" i="1" s="1"/>
  <c r="N455" i="1"/>
  <c r="U455" i="1" s="1"/>
  <c r="V455" i="1" s="1"/>
  <c r="O455" i="1"/>
  <c r="W455" i="1" s="1"/>
  <c r="X455" i="1" s="1"/>
  <c r="P455" i="1"/>
  <c r="Y455" i="1" s="1"/>
  <c r="Z455" i="1" s="1"/>
  <c r="Q455" i="1"/>
  <c r="AA455" i="1" s="1"/>
  <c r="AB455" i="1" s="1"/>
  <c r="M456" i="1"/>
  <c r="S456" i="1" s="1"/>
  <c r="T456" i="1" s="1"/>
  <c r="N456" i="1"/>
  <c r="U456" i="1" s="1"/>
  <c r="V456" i="1" s="1"/>
  <c r="O456" i="1"/>
  <c r="W456" i="1" s="1"/>
  <c r="X456" i="1" s="1"/>
  <c r="P456" i="1"/>
  <c r="Y456" i="1" s="1"/>
  <c r="Z456" i="1" s="1"/>
  <c r="Q456" i="1"/>
  <c r="AA456" i="1" s="1"/>
  <c r="AB456" i="1" s="1"/>
  <c r="M457" i="1"/>
  <c r="S457" i="1" s="1"/>
  <c r="T457" i="1" s="1"/>
  <c r="N457" i="1"/>
  <c r="U457" i="1" s="1"/>
  <c r="V457" i="1" s="1"/>
  <c r="O457" i="1"/>
  <c r="W457" i="1" s="1"/>
  <c r="X457" i="1" s="1"/>
  <c r="P457" i="1"/>
  <c r="Y457" i="1" s="1"/>
  <c r="Z457" i="1" s="1"/>
  <c r="Q457" i="1"/>
  <c r="AA457" i="1" s="1"/>
  <c r="AB457" i="1" s="1"/>
  <c r="M458" i="1"/>
  <c r="S458" i="1" s="1"/>
  <c r="T458" i="1" s="1"/>
  <c r="N458" i="1"/>
  <c r="U458" i="1" s="1"/>
  <c r="V458" i="1" s="1"/>
  <c r="O458" i="1"/>
  <c r="W458" i="1" s="1"/>
  <c r="X458" i="1" s="1"/>
  <c r="P458" i="1"/>
  <c r="Y458" i="1" s="1"/>
  <c r="Z458" i="1" s="1"/>
  <c r="Q458" i="1"/>
  <c r="AA458" i="1" s="1"/>
  <c r="AB458" i="1" s="1"/>
  <c r="M459" i="1"/>
  <c r="S459" i="1" s="1"/>
  <c r="T459" i="1" s="1"/>
  <c r="N459" i="1"/>
  <c r="U459" i="1" s="1"/>
  <c r="V459" i="1" s="1"/>
  <c r="O459" i="1"/>
  <c r="W459" i="1" s="1"/>
  <c r="X459" i="1" s="1"/>
  <c r="P459" i="1"/>
  <c r="Y459" i="1" s="1"/>
  <c r="Z459" i="1" s="1"/>
  <c r="Q459" i="1"/>
  <c r="AA459" i="1" s="1"/>
  <c r="AB459" i="1" s="1"/>
  <c r="M460" i="1"/>
  <c r="S460" i="1" s="1"/>
  <c r="T460" i="1" s="1"/>
  <c r="N460" i="1"/>
  <c r="U460" i="1" s="1"/>
  <c r="V460" i="1" s="1"/>
  <c r="O460" i="1"/>
  <c r="W460" i="1" s="1"/>
  <c r="X460" i="1" s="1"/>
  <c r="P460" i="1"/>
  <c r="Y460" i="1" s="1"/>
  <c r="Z460" i="1" s="1"/>
  <c r="Q460" i="1"/>
  <c r="AA460" i="1" s="1"/>
  <c r="AB460" i="1" s="1"/>
  <c r="M461" i="1"/>
  <c r="S461" i="1" s="1"/>
  <c r="T461" i="1" s="1"/>
  <c r="N461" i="1"/>
  <c r="U461" i="1" s="1"/>
  <c r="V461" i="1" s="1"/>
  <c r="O461" i="1"/>
  <c r="W461" i="1" s="1"/>
  <c r="X461" i="1" s="1"/>
  <c r="P461" i="1"/>
  <c r="Y461" i="1" s="1"/>
  <c r="Z461" i="1" s="1"/>
  <c r="Q461" i="1"/>
  <c r="AA461" i="1" s="1"/>
  <c r="AB461" i="1" s="1"/>
  <c r="M462" i="1"/>
  <c r="S462" i="1" s="1"/>
  <c r="T462" i="1" s="1"/>
  <c r="N462" i="1"/>
  <c r="U462" i="1" s="1"/>
  <c r="V462" i="1" s="1"/>
  <c r="O462" i="1"/>
  <c r="W462" i="1" s="1"/>
  <c r="X462" i="1" s="1"/>
  <c r="P462" i="1"/>
  <c r="Y462" i="1" s="1"/>
  <c r="Z462" i="1" s="1"/>
  <c r="Q462" i="1"/>
  <c r="AA462" i="1" s="1"/>
  <c r="AB462" i="1" s="1"/>
  <c r="M463" i="1"/>
  <c r="S463" i="1" s="1"/>
  <c r="T463" i="1" s="1"/>
  <c r="N463" i="1"/>
  <c r="U463" i="1" s="1"/>
  <c r="V463" i="1" s="1"/>
  <c r="O463" i="1"/>
  <c r="W463" i="1" s="1"/>
  <c r="X463" i="1" s="1"/>
  <c r="P463" i="1"/>
  <c r="Y463" i="1" s="1"/>
  <c r="Z463" i="1" s="1"/>
  <c r="Q463" i="1"/>
  <c r="AA463" i="1" s="1"/>
  <c r="AB463" i="1" s="1"/>
  <c r="M464" i="1"/>
  <c r="S464" i="1" s="1"/>
  <c r="T464" i="1" s="1"/>
  <c r="N464" i="1"/>
  <c r="U464" i="1" s="1"/>
  <c r="V464" i="1" s="1"/>
  <c r="O464" i="1"/>
  <c r="W464" i="1" s="1"/>
  <c r="X464" i="1" s="1"/>
  <c r="P464" i="1"/>
  <c r="Y464" i="1" s="1"/>
  <c r="Z464" i="1" s="1"/>
  <c r="Q464" i="1"/>
  <c r="AA464" i="1" s="1"/>
  <c r="AB464" i="1" s="1"/>
  <c r="M465" i="1"/>
  <c r="S465" i="1" s="1"/>
  <c r="T465" i="1" s="1"/>
  <c r="N465" i="1"/>
  <c r="U465" i="1" s="1"/>
  <c r="V465" i="1" s="1"/>
  <c r="O465" i="1"/>
  <c r="W465" i="1" s="1"/>
  <c r="X465" i="1" s="1"/>
  <c r="P465" i="1"/>
  <c r="Y465" i="1" s="1"/>
  <c r="Z465" i="1" s="1"/>
  <c r="Q465" i="1"/>
  <c r="AA465" i="1" s="1"/>
  <c r="AB465" i="1" s="1"/>
  <c r="M466" i="1"/>
  <c r="S466" i="1" s="1"/>
  <c r="T466" i="1" s="1"/>
  <c r="N466" i="1"/>
  <c r="U466" i="1" s="1"/>
  <c r="V466" i="1" s="1"/>
  <c r="O466" i="1"/>
  <c r="W466" i="1" s="1"/>
  <c r="X466" i="1" s="1"/>
  <c r="P466" i="1"/>
  <c r="Y466" i="1" s="1"/>
  <c r="Z466" i="1" s="1"/>
  <c r="Q466" i="1"/>
  <c r="AA466" i="1" s="1"/>
  <c r="AB466" i="1" s="1"/>
  <c r="M467" i="1"/>
  <c r="S467" i="1" s="1"/>
  <c r="T467" i="1" s="1"/>
  <c r="N467" i="1"/>
  <c r="U467" i="1" s="1"/>
  <c r="V467" i="1" s="1"/>
  <c r="O467" i="1"/>
  <c r="W467" i="1" s="1"/>
  <c r="X467" i="1" s="1"/>
  <c r="P467" i="1"/>
  <c r="Y467" i="1" s="1"/>
  <c r="Z467" i="1" s="1"/>
  <c r="Q467" i="1"/>
  <c r="AA467" i="1" s="1"/>
  <c r="AB467" i="1" s="1"/>
  <c r="M468" i="1"/>
  <c r="S468" i="1" s="1"/>
  <c r="T468" i="1" s="1"/>
  <c r="N468" i="1"/>
  <c r="U468" i="1" s="1"/>
  <c r="V468" i="1" s="1"/>
  <c r="O468" i="1"/>
  <c r="W468" i="1" s="1"/>
  <c r="X468" i="1" s="1"/>
  <c r="P468" i="1"/>
  <c r="Y468" i="1" s="1"/>
  <c r="Z468" i="1" s="1"/>
  <c r="Q468" i="1"/>
  <c r="AA468" i="1" s="1"/>
  <c r="AB468" i="1" s="1"/>
  <c r="M469" i="1"/>
  <c r="S469" i="1" s="1"/>
  <c r="T469" i="1" s="1"/>
  <c r="N469" i="1"/>
  <c r="U469" i="1" s="1"/>
  <c r="V469" i="1" s="1"/>
  <c r="O469" i="1"/>
  <c r="W469" i="1" s="1"/>
  <c r="X469" i="1" s="1"/>
  <c r="P469" i="1"/>
  <c r="Y469" i="1" s="1"/>
  <c r="Z469" i="1" s="1"/>
  <c r="Q469" i="1"/>
  <c r="AA469" i="1" s="1"/>
  <c r="AB469" i="1" s="1"/>
  <c r="M470" i="1"/>
  <c r="S470" i="1" s="1"/>
  <c r="T470" i="1" s="1"/>
  <c r="N470" i="1"/>
  <c r="U470" i="1" s="1"/>
  <c r="V470" i="1" s="1"/>
  <c r="O470" i="1"/>
  <c r="W470" i="1" s="1"/>
  <c r="X470" i="1" s="1"/>
  <c r="P470" i="1"/>
  <c r="Y470" i="1" s="1"/>
  <c r="Z470" i="1" s="1"/>
  <c r="Q470" i="1"/>
  <c r="AA470" i="1" s="1"/>
  <c r="AB470" i="1" s="1"/>
  <c r="M471" i="1"/>
  <c r="S471" i="1" s="1"/>
  <c r="T471" i="1" s="1"/>
  <c r="N471" i="1"/>
  <c r="U471" i="1" s="1"/>
  <c r="V471" i="1" s="1"/>
  <c r="O471" i="1"/>
  <c r="W471" i="1" s="1"/>
  <c r="X471" i="1" s="1"/>
  <c r="P471" i="1"/>
  <c r="Y471" i="1" s="1"/>
  <c r="Z471" i="1" s="1"/>
  <c r="Q471" i="1"/>
  <c r="AA471" i="1" s="1"/>
  <c r="AB471" i="1" s="1"/>
  <c r="M472" i="1"/>
  <c r="S472" i="1" s="1"/>
  <c r="T472" i="1" s="1"/>
  <c r="N472" i="1"/>
  <c r="U472" i="1" s="1"/>
  <c r="V472" i="1" s="1"/>
  <c r="O472" i="1"/>
  <c r="W472" i="1" s="1"/>
  <c r="X472" i="1" s="1"/>
  <c r="P472" i="1"/>
  <c r="Y472" i="1" s="1"/>
  <c r="Z472" i="1" s="1"/>
  <c r="Q472" i="1"/>
  <c r="AA472" i="1" s="1"/>
  <c r="AB472" i="1" s="1"/>
  <c r="M473" i="1"/>
  <c r="S473" i="1" s="1"/>
  <c r="T473" i="1" s="1"/>
  <c r="N473" i="1"/>
  <c r="U473" i="1" s="1"/>
  <c r="V473" i="1" s="1"/>
  <c r="O473" i="1"/>
  <c r="W473" i="1" s="1"/>
  <c r="X473" i="1" s="1"/>
  <c r="P473" i="1"/>
  <c r="Y473" i="1" s="1"/>
  <c r="Z473" i="1" s="1"/>
  <c r="Q473" i="1"/>
  <c r="AA473" i="1" s="1"/>
  <c r="AB473" i="1" s="1"/>
  <c r="M474" i="1"/>
  <c r="S474" i="1" s="1"/>
  <c r="T474" i="1" s="1"/>
  <c r="N474" i="1"/>
  <c r="U474" i="1" s="1"/>
  <c r="V474" i="1" s="1"/>
  <c r="O474" i="1"/>
  <c r="W474" i="1" s="1"/>
  <c r="X474" i="1" s="1"/>
  <c r="P474" i="1"/>
  <c r="Y474" i="1" s="1"/>
  <c r="Z474" i="1" s="1"/>
  <c r="Q474" i="1"/>
  <c r="AA474" i="1" s="1"/>
  <c r="AB474" i="1" s="1"/>
  <c r="M475" i="1"/>
  <c r="S475" i="1" s="1"/>
  <c r="T475" i="1" s="1"/>
  <c r="N475" i="1"/>
  <c r="U475" i="1" s="1"/>
  <c r="V475" i="1" s="1"/>
  <c r="O475" i="1"/>
  <c r="W475" i="1" s="1"/>
  <c r="X475" i="1" s="1"/>
  <c r="P475" i="1"/>
  <c r="Y475" i="1" s="1"/>
  <c r="Z475" i="1" s="1"/>
  <c r="Q475" i="1"/>
  <c r="AA475" i="1" s="1"/>
  <c r="AB475" i="1" s="1"/>
  <c r="M476" i="1"/>
  <c r="S476" i="1" s="1"/>
  <c r="T476" i="1" s="1"/>
  <c r="N476" i="1"/>
  <c r="U476" i="1" s="1"/>
  <c r="V476" i="1" s="1"/>
  <c r="O476" i="1"/>
  <c r="W476" i="1" s="1"/>
  <c r="X476" i="1" s="1"/>
  <c r="P476" i="1"/>
  <c r="Y476" i="1" s="1"/>
  <c r="Z476" i="1" s="1"/>
  <c r="Q476" i="1"/>
  <c r="AA476" i="1" s="1"/>
  <c r="AB476" i="1" s="1"/>
  <c r="M477" i="1"/>
  <c r="S477" i="1" s="1"/>
  <c r="T477" i="1" s="1"/>
  <c r="N477" i="1"/>
  <c r="U477" i="1" s="1"/>
  <c r="V477" i="1" s="1"/>
  <c r="O477" i="1"/>
  <c r="W477" i="1" s="1"/>
  <c r="X477" i="1" s="1"/>
  <c r="P477" i="1"/>
  <c r="Y477" i="1" s="1"/>
  <c r="Z477" i="1" s="1"/>
  <c r="Q477" i="1"/>
  <c r="AA477" i="1" s="1"/>
  <c r="AB477" i="1" s="1"/>
  <c r="M478" i="1"/>
  <c r="S478" i="1" s="1"/>
  <c r="T478" i="1" s="1"/>
  <c r="N478" i="1"/>
  <c r="U478" i="1" s="1"/>
  <c r="V478" i="1" s="1"/>
  <c r="O478" i="1"/>
  <c r="W478" i="1" s="1"/>
  <c r="X478" i="1" s="1"/>
  <c r="P478" i="1"/>
  <c r="Y478" i="1" s="1"/>
  <c r="Z478" i="1" s="1"/>
  <c r="Q478" i="1"/>
  <c r="AA478" i="1" s="1"/>
  <c r="AB478" i="1" s="1"/>
  <c r="M479" i="1"/>
  <c r="S479" i="1" s="1"/>
  <c r="T479" i="1" s="1"/>
  <c r="N479" i="1"/>
  <c r="U479" i="1" s="1"/>
  <c r="V479" i="1" s="1"/>
  <c r="O479" i="1"/>
  <c r="W479" i="1" s="1"/>
  <c r="X479" i="1" s="1"/>
  <c r="P479" i="1"/>
  <c r="Y479" i="1" s="1"/>
  <c r="Z479" i="1" s="1"/>
  <c r="Q479" i="1"/>
  <c r="AA479" i="1" s="1"/>
  <c r="AB479" i="1" s="1"/>
  <c r="M480" i="1"/>
  <c r="S480" i="1" s="1"/>
  <c r="T480" i="1" s="1"/>
  <c r="N480" i="1"/>
  <c r="U480" i="1" s="1"/>
  <c r="V480" i="1" s="1"/>
  <c r="O480" i="1"/>
  <c r="W480" i="1" s="1"/>
  <c r="X480" i="1" s="1"/>
  <c r="P480" i="1"/>
  <c r="Y480" i="1" s="1"/>
  <c r="Z480" i="1" s="1"/>
  <c r="Q480" i="1"/>
  <c r="AA480" i="1" s="1"/>
  <c r="AB480" i="1" s="1"/>
  <c r="M481" i="1"/>
  <c r="S481" i="1" s="1"/>
  <c r="T481" i="1" s="1"/>
  <c r="N481" i="1"/>
  <c r="U481" i="1" s="1"/>
  <c r="V481" i="1" s="1"/>
  <c r="O481" i="1"/>
  <c r="W481" i="1" s="1"/>
  <c r="X481" i="1" s="1"/>
  <c r="P481" i="1"/>
  <c r="Y481" i="1" s="1"/>
  <c r="Z481" i="1" s="1"/>
  <c r="Q481" i="1"/>
  <c r="AA481" i="1" s="1"/>
  <c r="AB481" i="1" s="1"/>
  <c r="M482" i="1"/>
  <c r="S482" i="1" s="1"/>
  <c r="T482" i="1" s="1"/>
  <c r="N482" i="1"/>
  <c r="U482" i="1" s="1"/>
  <c r="V482" i="1" s="1"/>
  <c r="O482" i="1"/>
  <c r="W482" i="1" s="1"/>
  <c r="X482" i="1" s="1"/>
  <c r="P482" i="1"/>
  <c r="Y482" i="1" s="1"/>
  <c r="Z482" i="1" s="1"/>
  <c r="Q482" i="1"/>
  <c r="AA482" i="1" s="1"/>
  <c r="AB482" i="1" s="1"/>
  <c r="M483" i="1"/>
  <c r="S483" i="1" s="1"/>
  <c r="T483" i="1" s="1"/>
  <c r="N483" i="1"/>
  <c r="U483" i="1" s="1"/>
  <c r="V483" i="1" s="1"/>
  <c r="O483" i="1"/>
  <c r="W483" i="1" s="1"/>
  <c r="X483" i="1" s="1"/>
  <c r="P483" i="1"/>
  <c r="Y483" i="1" s="1"/>
  <c r="Z483" i="1" s="1"/>
  <c r="Q483" i="1"/>
  <c r="AA483" i="1" s="1"/>
  <c r="AB483" i="1" s="1"/>
  <c r="M484" i="1"/>
  <c r="S484" i="1" s="1"/>
  <c r="T484" i="1" s="1"/>
  <c r="N484" i="1"/>
  <c r="U484" i="1" s="1"/>
  <c r="V484" i="1" s="1"/>
  <c r="O484" i="1"/>
  <c r="W484" i="1" s="1"/>
  <c r="X484" i="1" s="1"/>
  <c r="P484" i="1"/>
  <c r="Y484" i="1" s="1"/>
  <c r="Z484" i="1" s="1"/>
  <c r="Q484" i="1"/>
  <c r="AA484" i="1" s="1"/>
  <c r="AB484" i="1" s="1"/>
  <c r="M485" i="1"/>
  <c r="S485" i="1" s="1"/>
  <c r="T485" i="1" s="1"/>
  <c r="N485" i="1"/>
  <c r="U485" i="1" s="1"/>
  <c r="V485" i="1" s="1"/>
  <c r="O485" i="1"/>
  <c r="W485" i="1" s="1"/>
  <c r="X485" i="1" s="1"/>
  <c r="P485" i="1"/>
  <c r="Y485" i="1" s="1"/>
  <c r="Z485" i="1" s="1"/>
  <c r="Q485" i="1"/>
  <c r="AA485" i="1" s="1"/>
  <c r="AB485" i="1" s="1"/>
  <c r="M486" i="1"/>
  <c r="S486" i="1" s="1"/>
  <c r="T486" i="1" s="1"/>
  <c r="N486" i="1"/>
  <c r="U486" i="1" s="1"/>
  <c r="V486" i="1" s="1"/>
  <c r="O486" i="1"/>
  <c r="W486" i="1" s="1"/>
  <c r="X486" i="1" s="1"/>
  <c r="P486" i="1"/>
  <c r="Y486" i="1" s="1"/>
  <c r="Z486" i="1" s="1"/>
  <c r="Q486" i="1"/>
  <c r="AA486" i="1" s="1"/>
  <c r="AB486" i="1" s="1"/>
  <c r="M487" i="1"/>
  <c r="S487" i="1" s="1"/>
  <c r="T487" i="1" s="1"/>
  <c r="N487" i="1"/>
  <c r="U487" i="1" s="1"/>
  <c r="V487" i="1" s="1"/>
  <c r="O487" i="1"/>
  <c r="W487" i="1" s="1"/>
  <c r="X487" i="1" s="1"/>
  <c r="P487" i="1"/>
  <c r="Y487" i="1" s="1"/>
  <c r="Z487" i="1" s="1"/>
  <c r="Q487" i="1"/>
  <c r="AA487" i="1" s="1"/>
  <c r="AB487" i="1" s="1"/>
  <c r="M488" i="1"/>
  <c r="S488" i="1" s="1"/>
  <c r="T488" i="1" s="1"/>
  <c r="N488" i="1"/>
  <c r="U488" i="1" s="1"/>
  <c r="V488" i="1" s="1"/>
  <c r="O488" i="1"/>
  <c r="W488" i="1" s="1"/>
  <c r="X488" i="1" s="1"/>
  <c r="P488" i="1"/>
  <c r="Y488" i="1" s="1"/>
  <c r="Z488" i="1" s="1"/>
  <c r="Q488" i="1"/>
  <c r="AA488" i="1" s="1"/>
  <c r="AB488" i="1" s="1"/>
  <c r="M489" i="1"/>
  <c r="S489" i="1" s="1"/>
  <c r="T489" i="1" s="1"/>
  <c r="N489" i="1"/>
  <c r="U489" i="1" s="1"/>
  <c r="V489" i="1" s="1"/>
  <c r="O489" i="1"/>
  <c r="W489" i="1" s="1"/>
  <c r="X489" i="1" s="1"/>
  <c r="P489" i="1"/>
  <c r="Y489" i="1" s="1"/>
  <c r="Z489" i="1" s="1"/>
  <c r="Q489" i="1"/>
  <c r="AA489" i="1" s="1"/>
  <c r="AB489" i="1" s="1"/>
  <c r="M490" i="1"/>
  <c r="S490" i="1" s="1"/>
  <c r="T490" i="1" s="1"/>
  <c r="N490" i="1"/>
  <c r="U490" i="1" s="1"/>
  <c r="V490" i="1" s="1"/>
  <c r="O490" i="1"/>
  <c r="W490" i="1" s="1"/>
  <c r="X490" i="1" s="1"/>
  <c r="P490" i="1"/>
  <c r="Y490" i="1" s="1"/>
  <c r="Z490" i="1" s="1"/>
  <c r="Q490" i="1"/>
  <c r="AA490" i="1" s="1"/>
  <c r="AB490" i="1" s="1"/>
  <c r="M491" i="1"/>
  <c r="S491" i="1" s="1"/>
  <c r="T491" i="1" s="1"/>
  <c r="N491" i="1"/>
  <c r="U491" i="1" s="1"/>
  <c r="V491" i="1" s="1"/>
  <c r="O491" i="1"/>
  <c r="W491" i="1" s="1"/>
  <c r="X491" i="1" s="1"/>
  <c r="P491" i="1"/>
  <c r="Y491" i="1" s="1"/>
  <c r="Z491" i="1" s="1"/>
  <c r="Q491" i="1"/>
  <c r="AA491" i="1" s="1"/>
  <c r="AB491" i="1" s="1"/>
  <c r="M492" i="1"/>
  <c r="S492" i="1" s="1"/>
  <c r="T492" i="1" s="1"/>
  <c r="N492" i="1"/>
  <c r="U492" i="1" s="1"/>
  <c r="V492" i="1" s="1"/>
  <c r="O492" i="1"/>
  <c r="W492" i="1" s="1"/>
  <c r="X492" i="1" s="1"/>
  <c r="P492" i="1"/>
  <c r="Y492" i="1" s="1"/>
  <c r="Z492" i="1" s="1"/>
  <c r="Q492" i="1"/>
  <c r="AA492" i="1" s="1"/>
  <c r="AB492" i="1" s="1"/>
  <c r="M493" i="1"/>
  <c r="S493" i="1" s="1"/>
  <c r="T493" i="1" s="1"/>
  <c r="N493" i="1"/>
  <c r="U493" i="1" s="1"/>
  <c r="V493" i="1" s="1"/>
  <c r="O493" i="1"/>
  <c r="W493" i="1" s="1"/>
  <c r="X493" i="1" s="1"/>
  <c r="P493" i="1"/>
  <c r="Y493" i="1" s="1"/>
  <c r="Z493" i="1" s="1"/>
  <c r="Q493" i="1"/>
  <c r="AA493" i="1" s="1"/>
  <c r="AB493" i="1" s="1"/>
  <c r="M494" i="1"/>
  <c r="S494" i="1" s="1"/>
  <c r="T494" i="1" s="1"/>
  <c r="N494" i="1"/>
  <c r="U494" i="1" s="1"/>
  <c r="V494" i="1" s="1"/>
  <c r="O494" i="1"/>
  <c r="W494" i="1" s="1"/>
  <c r="X494" i="1" s="1"/>
  <c r="P494" i="1"/>
  <c r="Y494" i="1" s="1"/>
  <c r="Z494" i="1" s="1"/>
  <c r="Q494" i="1"/>
  <c r="AA494" i="1" s="1"/>
  <c r="AB494" i="1" s="1"/>
  <c r="M495" i="1"/>
  <c r="S495" i="1" s="1"/>
  <c r="T495" i="1" s="1"/>
  <c r="N495" i="1"/>
  <c r="U495" i="1" s="1"/>
  <c r="V495" i="1" s="1"/>
  <c r="O495" i="1"/>
  <c r="W495" i="1" s="1"/>
  <c r="X495" i="1" s="1"/>
  <c r="P495" i="1"/>
  <c r="Y495" i="1" s="1"/>
  <c r="Z495" i="1" s="1"/>
  <c r="Q495" i="1"/>
  <c r="AA495" i="1" s="1"/>
  <c r="AB495" i="1" s="1"/>
  <c r="M496" i="1"/>
  <c r="S496" i="1" s="1"/>
  <c r="T496" i="1" s="1"/>
  <c r="N496" i="1"/>
  <c r="U496" i="1" s="1"/>
  <c r="V496" i="1" s="1"/>
  <c r="O496" i="1"/>
  <c r="W496" i="1" s="1"/>
  <c r="X496" i="1" s="1"/>
  <c r="P496" i="1"/>
  <c r="Y496" i="1" s="1"/>
  <c r="Z496" i="1" s="1"/>
  <c r="Q496" i="1"/>
  <c r="AA496" i="1" s="1"/>
  <c r="AB496" i="1" s="1"/>
  <c r="M497" i="1"/>
  <c r="S497" i="1" s="1"/>
  <c r="T497" i="1" s="1"/>
  <c r="N497" i="1"/>
  <c r="U497" i="1" s="1"/>
  <c r="V497" i="1" s="1"/>
  <c r="O497" i="1"/>
  <c r="W497" i="1" s="1"/>
  <c r="X497" i="1" s="1"/>
  <c r="P497" i="1"/>
  <c r="Y497" i="1" s="1"/>
  <c r="Z497" i="1" s="1"/>
  <c r="Q497" i="1"/>
  <c r="AA497" i="1" s="1"/>
  <c r="AB497" i="1" s="1"/>
  <c r="M498" i="1"/>
  <c r="S498" i="1" s="1"/>
  <c r="T498" i="1" s="1"/>
  <c r="N498" i="1"/>
  <c r="U498" i="1" s="1"/>
  <c r="V498" i="1" s="1"/>
  <c r="O498" i="1"/>
  <c r="W498" i="1" s="1"/>
  <c r="X498" i="1" s="1"/>
  <c r="P498" i="1"/>
  <c r="Y498" i="1" s="1"/>
  <c r="Z498" i="1" s="1"/>
  <c r="Q498" i="1"/>
  <c r="AA498" i="1" s="1"/>
  <c r="AB498" i="1" s="1"/>
  <c r="M499" i="1"/>
  <c r="S499" i="1" s="1"/>
  <c r="T499" i="1" s="1"/>
  <c r="N499" i="1"/>
  <c r="U499" i="1" s="1"/>
  <c r="V499" i="1" s="1"/>
  <c r="O499" i="1"/>
  <c r="W499" i="1" s="1"/>
  <c r="X499" i="1" s="1"/>
  <c r="P499" i="1"/>
  <c r="Y499" i="1" s="1"/>
  <c r="Z499" i="1" s="1"/>
  <c r="Q499" i="1"/>
  <c r="AA499" i="1" s="1"/>
  <c r="AB499" i="1" s="1"/>
  <c r="M500" i="1"/>
  <c r="S500" i="1" s="1"/>
  <c r="T500" i="1" s="1"/>
  <c r="N500" i="1"/>
  <c r="U500" i="1" s="1"/>
  <c r="V500" i="1" s="1"/>
  <c r="O500" i="1"/>
  <c r="W500" i="1" s="1"/>
  <c r="X500" i="1" s="1"/>
  <c r="P500" i="1"/>
  <c r="Y500" i="1" s="1"/>
  <c r="Z500" i="1" s="1"/>
  <c r="Q500" i="1"/>
  <c r="AA500" i="1" s="1"/>
  <c r="AB500" i="1" s="1"/>
  <c r="M501" i="1"/>
  <c r="S501" i="1" s="1"/>
  <c r="T501" i="1" s="1"/>
  <c r="N501" i="1"/>
  <c r="U501" i="1" s="1"/>
  <c r="V501" i="1" s="1"/>
  <c r="O501" i="1"/>
  <c r="W501" i="1" s="1"/>
  <c r="X501" i="1" s="1"/>
  <c r="P501" i="1"/>
  <c r="Y501" i="1" s="1"/>
  <c r="Z501" i="1" s="1"/>
  <c r="Q501" i="1"/>
  <c r="AA501" i="1" s="1"/>
  <c r="AB501" i="1" s="1"/>
  <c r="M502" i="1"/>
  <c r="S502" i="1" s="1"/>
  <c r="T502" i="1" s="1"/>
  <c r="N502" i="1"/>
  <c r="U502" i="1" s="1"/>
  <c r="V502" i="1" s="1"/>
  <c r="O502" i="1"/>
  <c r="W502" i="1" s="1"/>
  <c r="X502" i="1" s="1"/>
  <c r="P502" i="1"/>
  <c r="Y502" i="1" s="1"/>
  <c r="Z502" i="1" s="1"/>
  <c r="Q502" i="1"/>
  <c r="AA502" i="1" s="1"/>
  <c r="AB502" i="1" s="1"/>
  <c r="M503" i="1"/>
  <c r="S503" i="1" s="1"/>
  <c r="T503" i="1" s="1"/>
  <c r="N503" i="1"/>
  <c r="U503" i="1" s="1"/>
  <c r="V503" i="1" s="1"/>
  <c r="O503" i="1"/>
  <c r="W503" i="1" s="1"/>
  <c r="X503" i="1" s="1"/>
  <c r="P503" i="1"/>
  <c r="Y503" i="1" s="1"/>
  <c r="Z503" i="1" s="1"/>
  <c r="Q503" i="1"/>
  <c r="AA503" i="1" s="1"/>
  <c r="AB503" i="1" s="1"/>
  <c r="M504" i="1"/>
  <c r="S504" i="1" s="1"/>
  <c r="T504" i="1" s="1"/>
  <c r="N504" i="1"/>
  <c r="U504" i="1" s="1"/>
  <c r="V504" i="1" s="1"/>
  <c r="O504" i="1"/>
  <c r="W504" i="1" s="1"/>
  <c r="X504" i="1" s="1"/>
  <c r="P504" i="1"/>
  <c r="Y504" i="1" s="1"/>
  <c r="Z504" i="1" s="1"/>
  <c r="Q504" i="1"/>
  <c r="AA504" i="1" s="1"/>
  <c r="AB504" i="1" s="1"/>
  <c r="M505" i="1"/>
  <c r="S505" i="1" s="1"/>
  <c r="T505" i="1" s="1"/>
  <c r="N505" i="1"/>
  <c r="U505" i="1" s="1"/>
  <c r="V505" i="1" s="1"/>
  <c r="O505" i="1"/>
  <c r="W505" i="1" s="1"/>
  <c r="X505" i="1" s="1"/>
  <c r="P505" i="1"/>
  <c r="Y505" i="1" s="1"/>
  <c r="Z505" i="1" s="1"/>
  <c r="Q505" i="1"/>
  <c r="AA505" i="1" s="1"/>
  <c r="AB505" i="1" s="1"/>
  <c r="M506" i="1"/>
  <c r="S506" i="1" s="1"/>
  <c r="T506" i="1" s="1"/>
  <c r="N506" i="1"/>
  <c r="U506" i="1" s="1"/>
  <c r="V506" i="1" s="1"/>
  <c r="O506" i="1"/>
  <c r="W506" i="1" s="1"/>
  <c r="X506" i="1" s="1"/>
  <c r="P506" i="1"/>
  <c r="Y506" i="1" s="1"/>
  <c r="Z506" i="1" s="1"/>
  <c r="Q506" i="1"/>
  <c r="AA506" i="1" s="1"/>
  <c r="AB506" i="1" s="1"/>
  <c r="M507" i="1"/>
  <c r="S507" i="1" s="1"/>
  <c r="T507" i="1" s="1"/>
  <c r="N507" i="1"/>
  <c r="U507" i="1" s="1"/>
  <c r="V507" i="1" s="1"/>
  <c r="O507" i="1"/>
  <c r="W507" i="1" s="1"/>
  <c r="X507" i="1" s="1"/>
  <c r="P507" i="1"/>
  <c r="Y507" i="1" s="1"/>
  <c r="Z507" i="1" s="1"/>
  <c r="Q507" i="1"/>
  <c r="AA507" i="1" s="1"/>
  <c r="AB507" i="1" s="1"/>
  <c r="M508" i="1"/>
  <c r="S508" i="1" s="1"/>
  <c r="T508" i="1" s="1"/>
  <c r="N508" i="1"/>
  <c r="U508" i="1" s="1"/>
  <c r="V508" i="1" s="1"/>
  <c r="O508" i="1"/>
  <c r="W508" i="1" s="1"/>
  <c r="X508" i="1" s="1"/>
  <c r="P508" i="1"/>
  <c r="Y508" i="1" s="1"/>
  <c r="Z508" i="1" s="1"/>
  <c r="Q508" i="1"/>
  <c r="AA508" i="1" s="1"/>
  <c r="AB508" i="1" s="1"/>
  <c r="M509" i="1"/>
  <c r="S509" i="1" s="1"/>
  <c r="T509" i="1" s="1"/>
  <c r="N509" i="1"/>
  <c r="U509" i="1" s="1"/>
  <c r="V509" i="1" s="1"/>
  <c r="O509" i="1"/>
  <c r="W509" i="1" s="1"/>
  <c r="X509" i="1" s="1"/>
  <c r="P509" i="1"/>
  <c r="Y509" i="1" s="1"/>
  <c r="Z509" i="1" s="1"/>
  <c r="Q509" i="1"/>
  <c r="AA509" i="1" s="1"/>
  <c r="AB509" i="1" s="1"/>
  <c r="M510" i="1"/>
  <c r="S510" i="1" s="1"/>
  <c r="T510" i="1" s="1"/>
  <c r="N510" i="1"/>
  <c r="U510" i="1" s="1"/>
  <c r="V510" i="1" s="1"/>
  <c r="O510" i="1"/>
  <c r="W510" i="1" s="1"/>
  <c r="X510" i="1" s="1"/>
  <c r="P510" i="1"/>
  <c r="Y510" i="1" s="1"/>
  <c r="Z510" i="1" s="1"/>
  <c r="Q510" i="1"/>
  <c r="AA510" i="1" s="1"/>
  <c r="AB510" i="1" s="1"/>
  <c r="M511" i="1"/>
  <c r="S511" i="1" s="1"/>
  <c r="T511" i="1" s="1"/>
  <c r="N511" i="1"/>
  <c r="U511" i="1" s="1"/>
  <c r="V511" i="1" s="1"/>
  <c r="O511" i="1"/>
  <c r="W511" i="1" s="1"/>
  <c r="X511" i="1" s="1"/>
  <c r="P511" i="1"/>
  <c r="Y511" i="1" s="1"/>
  <c r="Z511" i="1" s="1"/>
  <c r="Q511" i="1"/>
  <c r="AA511" i="1" s="1"/>
  <c r="AB511" i="1" s="1"/>
  <c r="M512" i="1"/>
  <c r="S512" i="1" s="1"/>
  <c r="T512" i="1" s="1"/>
  <c r="N512" i="1"/>
  <c r="U512" i="1" s="1"/>
  <c r="V512" i="1" s="1"/>
  <c r="O512" i="1"/>
  <c r="W512" i="1" s="1"/>
  <c r="X512" i="1" s="1"/>
  <c r="P512" i="1"/>
  <c r="Y512" i="1" s="1"/>
  <c r="Z512" i="1" s="1"/>
  <c r="Q512" i="1"/>
  <c r="AA512" i="1" s="1"/>
  <c r="AB512" i="1" s="1"/>
  <c r="M513" i="1"/>
  <c r="S513" i="1" s="1"/>
  <c r="T513" i="1" s="1"/>
  <c r="N513" i="1"/>
  <c r="U513" i="1" s="1"/>
  <c r="V513" i="1" s="1"/>
  <c r="O513" i="1"/>
  <c r="W513" i="1" s="1"/>
  <c r="X513" i="1" s="1"/>
  <c r="P513" i="1"/>
  <c r="Y513" i="1" s="1"/>
  <c r="Z513" i="1" s="1"/>
  <c r="Q513" i="1"/>
  <c r="AA513" i="1" s="1"/>
  <c r="AB513" i="1" s="1"/>
  <c r="M514" i="1"/>
  <c r="S514" i="1" s="1"/>
  <c r="T514" i="1" s="1"/>
  <c r="N514" i="1"/>
  <c r="U514" i="1" s="1"/>
  <c r="V514" i="1" s="1"/>
  <c r="O514" i="1"/>
  <c r="W514" i="1" s="1"/>
  <c r="X514" i="1" s="1"/>
  <c r="P514" i="1"/>
  <c r="Y514" i="1" s="1"/>
  <c r="Z514" i="1" s="1"/>
  <c r="Q514" i="1"/>
  <c r="AA514" i="1" s="1"/>
  <c r="AB514" i="1" s="1"/>
  <c r="M515" i="1"/>
  <c r="S515" i="1" s="1"/>
  <c r="T515" i="1" s="1"/>
  <c r="N515" i="1"/>
  <c r="U515" i="1" s="1"/>
  <c r="V515" i="1" s="1"/>
  <c r="O515" i="1"/>
  <c r="W515" i="1" s="1"/>
  <c r="X515" i="1" s="1"/>
  <c r="P515" i="1"/>
  <c r="Y515" i="1" s="1"/>
  <c r="Z515" i="1" s="1"/>
  <c r="Q515" i="1"/>
  <c r="AA515" i="1" s="1"/>
  <c r="AB515" i="1" s="1"/>
  <c r="M516" i="1"/>
  <c r="S516" i="1" s="1"/>
  <c r="T516" i="1" s="1"/>
  <c r="N516" i="1"/>
  <c r="U516" i="1" s="1"/>
  <c r="V516" i="1" s="1"/>
  <c r="O516" i="1"/>
  <c r="W516" i="1" s="1"/>
  <c r="X516" i="1" s="1"/>
  <c r="P516" i="1"/>
  <c r="Y516" i="1" s="1"/>
  <c r="Z516" i="1" s="1"/>
  <c r="Q516" i="1"/>
  <c r="AA516" i="1" s="1"/>
  <c r="AB516" i="1" s="1"/>
  <c r="M517" i="1"/>
  <c r="S517" i="1" s="1"/>
  <c r="T517" i="1" s="1"/>
  <c r="N517" i="1"/>
  <c r="U517" i="1" s="1"/>
  <c r="V517" i="1" s="1"/>
  <c r="O517" i="1"/>
  <c r="W517" i="1" s="1"/>
  <c r="X517" i="1" s="1"/>
  <c r="P517" i="1"/>
  <c r="Y517" i="1" s="1"/>
  <c r="Z517" i="1" s="1"/>
  <c r="Q517" i="1"/>
  <c r="AA517" i="1" s="1"/>
  <c r="AB517" i="1" s="1"/>
  <c r="M518" i="1"/>
  <c r="S518" i="1" s="1"/>
  <c r="T518" i="1" s="1"/>
  <c r="N518" i="1"/>
  <c r="U518" i="1" s="1"/>
  <c r="V518" i="1" s="1"/>
  <c r="O518" i="1"/>
  <c r="W518" i="1" s="1"/>
  <c r="X518" i="1" s="1"/>
  <c r="P518" i="1"/>
  <c r="Y518" i="1" s="1"/>
  <c r="Z518" i="1" s="1"/>
  <c r="Q518" i="1"/>
  <c r="AA518" i="1" s="1"/>
  <c r="AB518" i="1" s="1"/>
  <c r="M519" i="1"/>
  <c r="S519" i="1" s="1"/>
  <c r="T519" i="1" s="1"/>
  <c r="N519" i="1"/>
  <c r="U519" i="1" s="1"/>
  <c r="V519" i="1" s="1"/>
  <c r="O519" i="1"/>
  <c r="W519" i="1" s="1"/>
  <c r="X519" i="1" s="1"/>
  <c r="P519" i="1"/>
  <c r="Y519" i="1" s="1"/>
  <c r="Z519" i="1" s="1"/>
  <c r="Q519" i="1"/>
  <c r="AA519" i="1" s="1"/>
  <c r="AB519" i="1" s="1"/>
  <c r="M520" i="1"/>
  <c r="S520" i="1" s="1"/>
  <c r="T520" i="1" s="1"/>
  <c r="N520" i="1"/>
  <c r="U520" i="1" s="1"/>
  <c r="V520" i="1" s="1"/>
  <c r="O520" i="1"/>
  <c r="W520" i="1" s="1"/>
  <c r="X520" i="1" s="1"/>
  <c r="P520" i="1"/>
  <c r="Y520" i="1" s="1"/>
  <c r="Z520" i="1" s="1"/>
  <c r="Q520" i="1"/>
  <c r="AA520" i="1" s="1"/>
  <c r="AB520" i="1" s="1"/>
  <c r="M521" i="1"/>
  <c r="S521" i="1" s="1"/>
  <c r="T521" i="1" s="1"/>
  <c r="N521" i="1"/>
  <c r="U521" i="1" s="1"/>
  <c r="V521" i="1" s="1"/>
  <c r="O521" i="1"/>
  <c r="W521" i="1" s="1"/>
  <c r="X521" i="1" s="1"/>
  <c r="P521" i="1"/>
  <c r="Y521" i="1" s="1"/>
  <c r="Z521" i="1" s="1"/>
  <c r="Q521" i="1"/>
  <c r="AA521" i="1" s="1"/>
  <c r="AB521" i="1" s="1"/>
  <c r="M522" i="1"/>
  <c r="S522" i="1" s="1"/>
  <c r="T522" i="1" s="1"/>
  <c r="N522" i="1"/>
  <c r="U522" i="1" s="1"/>
  <c r="V522" i="1" s="1"/>
  <c r="O522" i="1"/>
  <c r="W522" i="1" s="1"/>
  <c r="X522" i="1" s="1"/>
  <c r="P522" i="1"/>
  <c r="Y522" i="1" s="1"/>
  <c r="Z522" i="1" s="1"/>
  <c r="Q522" i="1"/>
  <c r="AA522" i="1" s="1"/>
  <c r="AB522" i="1" s="1"/>
  <c r="M523" i="1"/>
  <c r="S523" i="1" s="1"/>
  <c r="T523" i="1" s="1"/>
  <c r="N523" i="1"/>
  <c r="U523" i="1" s="1"/>
  <c r="V523" i="1" s="1"/>
  <c r="O523" i="1"/>
  <c r="W523" i="1" s="1"/>
  <c r="X523" i="1" s="1"/>
  <c r="P523" i="1"/>
  <c r="Y523" i="1" s="1"/>
  <c r="Z523" i="1" s="1"/>
  <c r="Q523" i="1"/>
  <c r="AA523" i="1" s="1"/>
  <c r="AB523" i="1" s="1"/>
  <c r="M524" i="1"/>
  <c r="S524" i="1" s="1"/>
  <c r="T524" i="1" s="1"/>
  <c r="N524" i="1"/>
  <c r="U524" i="1" s="1"/>
  <c r="V524" i="1" s="1"/>
  <c r="O524" i="1"/>
  <c r="W524" i="1" s="1"/>
  <c r="X524" i="1" s="1"/>
  <c r="P524" i="1"/>
  <c r="Y524" i="1" s="1"/>
  <c r="Z524" i="1" s="1"/>
  <c r="Q524" i="1"/>
  <c r="AA524" i="1" s="1"/>
  <c r="AB524" i="1" s="1"/>
  <c r="M525" i="1"/>
  <c r="S525" i="1" s="1"/>
  <c r="T525" i="1" s="1"/>
  <c r="N525" i="1"/>
  <c r="U525" i="1" s="1"/>
  <c r="V525" i="1" s="1"/>
  <c r="O525" i="1"/>
  <c r="W525" i="1" s="1"/>
  <c r="X525" i="1" s="1"/>
  <c r="P525" i="1"/>
  <c r="Y525" i="1" s="1"/>
  <c r="Z525" i="1" s="1"/>
  <c r="Q525" i="1"/>
  <c r="AA525" i="1" s="1"/>
  <c r="AB525" i="1" s="1"/>
  <c r="M526" i="1"/>
  <c r="S526" i="1" s="1"/>
  <c r="T526" i="1" s="1"/>
  <c r="N526" i="1"/>
  <c r="U526" i="1" s="1"/>
  <c r="V526" i="1" s="1"/>
  <c r="O526" i="1"/>
  <c r="W526" i="1" s="1"/>
  <c r="X526" i="1" s="1"/>
  <c r="P526" i="1"/>
  <c r="Y526" i="1" s="1"/>
  <c r="Z526" i="1" s="1"/>
  <c r="Q526" i="1"/>
  <c r="AA526" i="1" s="1"/>
  <c r="AB526" i="1" s="1"/>
  <c r="M527" i="1"/>
  <c r="S527" i="1" s="1"/>
  <c r="T527" i="1" s="1"/>
  <c r="N527" i="1"/>
  <c r="U527" i="1" s="1"/>
  <c r="V527" i="1" s="1"/>
  <c r="O527" i="1"/>
  <c r="W527" i="1" s="1"/>
  <c r="X527" i="1" s="1"/>
  <c r="P527" i="1"/>
  <c r="Y527" i="1" s="1"/>
  <c r="Z527" i="1" s="1"/>
  <c r="Q527" i="1"/>
  <c r="AA527" i="1" s="1"/>
  <c r="AB527" i="1" s="1"/>
  <c r="M528" i="1"/>
  <c r="S528" i="1" s="1"/>
  <c r="T528" i="1" s="1"/>
  <c r="N528" i="1"/>
  <c r="U528" i="1" s="1"/>
  <c r="V528" i="1" s="1"/>
  <c r="O528" i="1"/>
  <c r="W528" i="1" s="1"/>
  <c r="X528" i="1" s="1"/>
  <c r="P528" i="1"/>
  <c r="Y528" i="1" s="1"/>
  <c r="Z528" i="1" s="1"/>
  <c r="Q528" i="1"/>
  <c r="AA528" i="1" s="1"/>
  <c r="AB528" i="1" s="1"/>
  <c r="M529" i="1"/>
  <c r="S529" i="1" s="1"/>
  <c r="T529" i="1" s="1"/>
  <c r="N529" i="1"/>
  <c r="U529" i="1" s="1"/>
  <c r="V529" i="1" s="1"/>
  <c r="O529" i="1"/>
  <c r="W529" i="1" s="1"/>
  <c r="X529" i="1" s="1"/>
  <c r="P529" i="1"/>
  <c r="Y529" i="1" s="1"/>
  <c r="Z529" i="1" s="1"/>
  <c r="Q529" i="1"/>
  <c r="AA529" i="1" s="1"/>
  <c r="AB529" i="1" s="1"/>
  <c r="M530" i="1"/>
  <c r="S530" i="1" s="1"/>
  <c r="T530" i="1" s="1"/>
  <c r="N530" i="1"/>
  <c r="U530" i="1" s="1"/>
  <c r="V530" i="1" s="1"/>
  <c r="O530" i="1"/>
  <c r="W530" i="1" s="1"/>
  <c r="X530" i="1" s="1"/>
  <c r="P530" i="1"/>
  <c r="Y530" i="1" s="1"/>
  <c r="Z530" i="1" s="1"/>
  <c r="Q530" i="1"/>
  <c r="AA530" i="1" s="1"/>
  <c r="AB530" i="1" s="1"/>
  <c r="M531" i="1"/>
  <c r="S531" i="1" s="1"/>
  <c r="T531" i="1" s="1"/>
  <c r="N531" i="1"/>
  <c r="U531" i="1" s="1"/>
  <c r="V531" i="1" s="1"/>
  <c r="O531" i="1"/>
  <c r="W531" i="1" s="1"/>
  <c r="X531" i="1" s="1"/>
  <c r="P531" i="1"/>
  <c r="Y531" i="1" s="1"/>
  <c r="Z531" i="1" s="1"/>
  <c r="Q531" i="1"/>
  <c r="AA531" i="1" s="1"/>
  <c r="AB531" i="1" s="1"/>
  <c r="M532" i="1"/>
  <c r="S532" i="1" s="1"/>
  <c r="T532" i="1" s="1"/>
  <c r="N532" i="1"/>
  <c r="U532" i="1" s="1"/>
  <c r="V532" i="1" s="1"/>
  <c r="O532" i="1"/>
  <c r="W532" i="1" s="1"/>
  <c r="X532" i="1" s="1"/>
  <c r="P532" i="1"/>
  <c r="Y532" i="1" s="1"/>
  <c r="Z532" i="1" s="1"/>
  <c r="Q532" i="1"/>
  <c r="AA532" i="1" s="1"/>
  <c r="AB532" i="1" s="1"/>
  <c r="M533" i="1"/>
  <c r="S533" i="1" s="1"/>
  <c r="T533" i="1" s="1"/>
  <c r="N533" i="1"/>
  <c r="U533" i="1" s="1"/>
  <c r="V533" i="1" s="1"/>
  <c r="O533" i="1"/>
  <c r="W533" i="1" s="1"/>
  <c r="X533" i="1" s="1"/>
  <c r="P533" i="1"/>
  <c r="Y533" i="1" s="1"/>
  <c r="Z533" i="1" s="1"/>
  <c r="Q533" i="1"/>
  <c r="AA533" i="1" s="1"/>
  <c r="AB533" i="1" s="1"/>
  <c r="M534" i="1"/>
  <c r="S534" i="1" s="1"/>
  <c r="T534" i="1" s="1"/>
  <c r="N534" i="1"/>
  <c r="U534" i="1" s="1"/>
  <c r="V534" i="1" s="1"/>
  <c r="O534" i="1"/>
  <c r="W534" i="1" s="1"/>
  <c r="X534" i="1" s="1"/>
  <c r="P534" i="1"/>
  <c r="Y534" i="1" s="1"/>
  <c r="Z534" i="1" s="1"/>
  <c r="Q534" i="1"/>
  <c r="AA534" i="1" s="1"/>
  <c r="AB534" i="1" s="1"/>
  <c r="M535" i="1"/>
  <c r="S535" i="1" s="1"/>
  <c r="T535" i="1" s="1"/>
  <c r="N535" i="1"/>
  <c r="U535" i="1" s="1"/>
  <c r="V535" i="1" s="1"/>
  <c r="O535" i="1"/>
  <c r="W535" i="1" s="1"/>
  <c r="X535" i="1" s="1"/>
  <c r="P535" i="1"/>
  <c r="Y535" i="1" s="1"/>
  <c r="Z535" i="1" s="1"/>
  <c r="Q535" i="1"/>
  <c r="AA535" i="1" s="1"/>
  <c r="AB535" i="1" s="1"/>
  <c r="M536" i="1"/>
  <c r="S536" i="1" s="1"/>
  <c r="T536" i="1" s="1"/>
  <c r="N536" i="1"/>
  <c r="U536" i="1" s="1"/>
  <c r="V536" i="1" s="1"/>
  <c r="O536" i="1"/>
  <c r="W536" i="1" s="1"/>
  <c r="X536" i="1" s="1"/>
  <c r="P536" i="1"/>
  <c r="Y536" i="1" s="1"/>
  <c r="Z536" i="1" s="1"/>
  <c r="Q536" i="1"/>
  <c r="AA536" i="1" s="1"/>
  <c r="AB536" i="1" s="1"/>
  <c r="M537" i="1"/>
  <c r="S537" i="1" s="1"/>
  <c r="T537" i="1" s="1"/>
  <c r="N537" i="1"/>
  <c r="U537" i="1" s="1"/>
  <c r="V537" i="1" s="1"/>
  <c r="O537" i="1"/>
  <c r="W537" i="1" s="1"/>
  <c r="X537" i="1" s="1"/>
  <c r="P537" i="1"/>
  <c r="Y537" i="1" s="1"/>
  <c r="Z537" i="1" s="1"/>
  <c r="Q537" i="1"/>
  <c r="AA537" i="1" s="1"/>
  <c r="AB537" i="1" s="1"/>
  <c r="M538" i="1"/>
  <c r="S538" i="1" s="1"/>
  <c r="T538" i="1" s="1"/>
  <c r="N538" i="1"/>
  <c r="U538" i="1" s="1"/>
  <c r="V538" i="1" s="1"/>
  <c r="O538" i="1"/>
  <c r="W538" i="1" s="1"/>
  <c r="X538" i="1" s="1"/>
  <c r="P538" i="1"/>
  <c r="Y538" i="1" s="1"/>
  <c r="Z538" i="1" s="1"/>
  <c r="Q538" i="1"/>
  <c r="AA538" i="1" s="1"/>
  <c r="AB538" i="1" s="1"/>
  <c r="M539" i="1"/>
  <c r="S539" i="1" s="1"/>
  <c r="T539" i="1" s="1"/>
  <c r="N539" i="1"/>
  <c r="U539" i="1" s="1"/>
  <c r="V539" i="1" s="1"/>
  <c r="O539" i="1"/>
  <c r="W539" i="1" s="1"/>
  <c r="X539" i="1" s="1"/>
  <c r="P539" i="1"/>
  <c r="Y539" i="1" s="1"/>
  <c r="Z539" i="1" s="1"/>
  <c r="Q539" i="1"/>
  <c r="AA539" i="1" s="1"/>
  <c r="AB539" i="1" s="1"/>
  <c r="M540" i="1"/>
  <c r="S540" i="1" s="1"/>
  <c r="T540" i="1" s="1"/>
  <c r="N540" i="1"/>
  <c r="U540" i="1" s="1"/>
  <c r="V540" i="1" s="1"/>
  <c r="O540" i="1"/>
  <c r="W540" i="1" s="1"/>
  <c r="X540" i="1" s="1"/>
  <c r="P540" i="1"/>
  <c r="Y540" i="1" s="1"/>
  <c r="Z540" i="1" s="1"/>
  <c r="Q540" i="1"/>
  <c r="AA540" i="1" s="1"/>
  <c r="AB540" i="1" s="1"/>
  <c r="M541" i="1"/>
  <c r="S541" i="1" s="1"/>
  <c r="T541" i="1" s="1"/>
  <c r="N541" i="1"/>
  <c r="U541" i="1" s="1"/>
  <c r="V541" i="1" s="1"/>
  <c r="O541" i="1"/>
  <c r="W541" i="1" s="1"/>
  <c r="X541" i="1" s="1"/>
  <c r="P541" i="1"/>
  <c r="Y541" i="1" s="1"/>
  <c r="Z541" i="1" s="1"/>
  <c r="Q541" i="1"/>
  <c r="AA541" i="1" s="1"/>
  <c r="AB541" i="1" s="1"/>
  <c r="M542" i="1"/>
  <c r="S542" i="1" s="1"/>
  <c r="T542" i="1" s="1"/>
  <c r="N542" i="1"/>
  <c r="U542" i="1" s="1"/>
  <c r="V542" i="1" s="1"/>
  <c r="O542" i="1"/>
  <c r="W542" i="1" s="1"/>
  <c r="X542" i="1" s="1"/>
  <c r="P542" i="1"/>
  <c r="Y542" i="1" s="1"/>
  <c r="Z542" i="1" s="1"/>
  <c r="Q542" i="1"/>
  <c r="AA542" i="1" s="1"/>
  <c r="AB542" i="1" s="1"/>
  <c r="M543" i="1"/>
  <c r="S543" i="1" s="1"/>
  <c r="T543" i="1" s="1"/>
  <c r="N543" i="1"/>
  <c r="U543" i="1" s="1"/>
  <c r="V543" i="1" s="1"/>
  <c r="O543" i="1"/>
  <c r="W543" i="1" s="1"/>
  <c r="X543" i="1" s="1"/>
  <c r="P543" i="1"/>
  <c r="Y543" i="1" s="1"/>
  <c r="Z543" i="1" s="1"/>
  <c r="Q543" i="1"/>
  <c r="AA543" i="1" s="1"/>
  <c r="AB543" i="1" s="1"/>
  <c r="M544" i="1"/>
  <c r="S544" i="1" s="1"/>
  <c r="T544" i="1" s="1"/>
  <c r="N544" i="1"/>
  <c r="U544" i="1" s="1"/>
  <c r="V544" i="1" s="1"/>
  <c r="O544" i="1"/>
  <c r="W544" i="1" s="1"/>
  <c r="X544" i="1" s="1"/>
  <c r="P544" i="1"/>
  <c r="Y544" i="1" s="1"/>
  <c r="Z544" i="1" s="1"/>
  <c r="Q544" i="1"/>
  <c r="AA544" i="1" s="1"/>
  <c r="AB544" i="1" s="1"/>
  <c r="M545" i="1"/>
  <c r="S545" i="1" s="1"/>
  <c r="T545" i="1" s="1"/>
  <c r="N545" i="1"/>
  <c r="U545" i="1" s="1"/>
  <c r="V545" i="1" s="1"/>
  <c r="O545" i="1"/>
  <c r="W545" i="1" s="1"/>
  <c r="X545" i="1" s="1"/>
  <c r="P545" i="1"/>
  <c r="Y545" i="1" s="1"/>
  <c r="Z545" i="1" s="1"/>
  <c r="Q545" i="1"/>
  <c r="AA545" i="1" s="1"/>
  <c r="AB545" i="1" s="1"/>
  <c r="M546" i="1"/>
  <c r="S546" i="1" s="1"/>
  <c r="T546" i="1" s="1"/>
  <c r="N546" i="1"/>
  <c r="U546" i="1" s="1"/>
  <c r="V546" i="1" s="1"/>
  <c r="O546" i="1"/>
  <c r="W546" i="1" s="1"/>
  <c r="X546" i="1" s="1"/>
  <c r="P546" i="1"/>
  <c r="Y546" i="1" s="1"/>
  <c r="Z546" i="1" s="1"/>
  <c r="Q546" i="1"/>
  <c r="AA546" i="1" s="1"/>
  <c r="AB546" i="1" s="1"/>
  <c r="M547" i="1"/>
  <c r="S547" i="1" s="1"/>
  <c r="T547" i="1" s="1"/>
  <c r="N547" i="1"/>
  <c r="U547" i="1" s="1"/>
  <c r="V547" i="1" s="1"/>
  <c r="O547" i="1"/>
  <c r="W547" i="1" s="1"/>
  <c r="X547" i="1" s="1"/>
  <c r="P547" i="1"/>
  <c r="Y547" i="1" s="1"/>
  <c r="Z547" i="1" s="1"/>
  <c r="Q547" i="1"/>
  <c r="AA547" i="1" s="1"/>
  <c r="AB547" i="1" s="1"/>
  <c r="M548" i="1"/>
  <c r="S548" i="1" s="1"/>
  <c r="T548" i="1" s="1"/>
  <c r="N548" i="1"/>
  <c r="U548" i="1" s="1"/>
  <c r="V548" i="1" s="1"/>
  <c r="O548" i="1"/>
  <c r="W548" i="1" s="1"/>
  <c r="X548" i="1" s="1"/>
  <c r="P548" i="1"/>
  <c r="Y548" i="1" s="1"/>
  <c r="Z548" i="1" s="1"/>
  <c r="Q548" i="1"/>
  <c r="AA548" i="1" s="1"/>
  <c r="AB548" i="1" s="1"/>
  <c r="M549" i="1"/>
  <c r="S549" i="1" s="1"/>
  <c r="T549" i="1" s="1"/>
  <c r="N549" i="1"/>
  <c r="U549" i="1" s="1"/>
  <c r="V549" i="1" s="1"/>
  <c r="O549" i="1"/>
  <c r="W549" i="1" s="1"/>
  <c r="X549" i="1" s="1"/>
  <c r="P549" i="1"/>
  <c r="Y549" i="1" s="1"/>
  <c r="Z549" i="1" s="1"/>
  <c r="Q549" i="1"/>
  <c r="AA549" i="1" s="1"/>
  <c r="AB549" i="1" s="1"/>
  <c r="M550" i="1"/>
  <c r="S550" i="1" s="1"/>
  <c r="T550" i="1" s="1"/>
  <c r="N550" i="1"/>
  <c r="U550" i="1" s="1"/>
  <c r="V550" i="1" s="1"/>
  <c r="O550" i="1"/>
  <c r="W550" i="1" s="1"/>
  <c r="X550" i="1" s="1"/>
  <c r="P550" i="1"/>
  <c r="Y550" i="1" s="1"/>
  <c r="Z550" i="1" s="1"/>
  <c r="Q550" i="1"/>
  <c r="AA550" i="1" s="1"/>
  <c r="AB550" i="1" s="1"/>
  <c r="M551" i="1"/>
  <c r="S551" i="1" s="1"/>
  <c r="T551" i="1" s="1"/>
  <c r="N551" i="1"/>
  <c r="U551" i="1" s="1"/>
  <c r="V551" i="1" s="1"/>
  <c r="O551" i="1"/>
  <c r="W551" i="1" s="1"/>
  <c r="X551" i="1" s="1"/>
  <c r="P551" i="1"/>
  <c r="Y551" i="1" s="1"/>
  <c r="Z551" i="1" s="1"/>
  <c r="Q551" i="1"/>
  <c r="AA551" i="1" s="1"/>
  <c r="AB551" i="1" s="1"/>
  <c r="M552" i="1"/>
  <c r="S552" i="1" s="1"/>
  <c r="T552" i="1" s="1"/>
  <c r="N552" i="1"/>
  <c r="U552" i="1" s="1"/>
  <c r="V552" i="1" s="1"/>
  <c r="O552" i="1"/>
  <c r="W552" i="1" s="1"/>
  <c r="X552" i="1" s="1"/>
  <c r="P552" i="1"/>
  <c r="Y552" i="1" s="1"/>
  <c r="Z552" i="1" s="1"/>
  <c r="Q552" i="1"/>
  <c r="AA552" i="1" s="1"/>
  <c r="AB552" i="1" s="1"/>
  <c r="M553" i="1"/>
  <c r="S553" i="1" s="1"/>
  <c r="T553" i="1" s="1"/>
  <c r="N553" i="1"/>
  <c r="U553" i="1" s="1"/>
  <c r="V553" i="1" s="1"/>
  <c r="O553" i="1"/>
  <c r="W553" i="1" s="1"/>
  <c r="X553" i="1" s="1"/>
  <c r="P553" i="1"/>
  <c r="Y553" i="1" s="1"/>
  <c r="Z553" i="1" s="1"/>
  <c r="Q553" i="1"/>
  <c r="AA553" i="1" s="1"/>
  <c r="AB553" i="1" s="1"/>
  <c r="M554" i="1"/>
  <c r="S554" i="1" s="1"/>
  <c r="T554" i="1" s="1"/>
  <c r="N554" i="1"/>
  <c r="U554" i="1" s="1"/>
  <c r="V554" i="1" s="1"/>
  <c r="O554" i="1"/>
  <c r="W554" i="1" s="1"/>
  <c r="X554" i="1" s="1"/>
  <c r="P554" i="1"/>
  <c r="Y554" i="1" s="1"/>
  <c r="Z554" i="1" s="1"/>
  <c r="Q554" i="1"/>
  <c r="AA554" i="1" s="1"/>
  <c r="AB554" i="1" s="1"/>
  <c r="M555" i="1"/>
  <c r="S555" i="1" s="1"/>
  <c r="T555" i="1" s="1"/>
  <c r="N555" i="1"/>
  <c r="U555" i="1" s="1"/>
  <c r="V555" i="1" s="1"/>
  <c r="O555" i="1"/>
  <c r="W555" i="1" s="1"/>
  <c r="X555" i="1" s="1"/>
  <c r="P555" i="1"/>
  <c r="Y555" i="1" s="1"/>
  <c r="Z555" i="1" s="1"/>
  <c r="Q555" i="1"/>
  <c r="AA555" i="1" s="1"/>
  <c r="AB555" i="1" s="1"/>
  <c r="M556" i="1"/>
  <c r="S556" i="1" s="1"/>
  <c r="T556" i="1" s="1"/>
  <c r="N556" i="1"/>
  <c r="U556" i="1" s="1"/>
  <c r="V556" i="1" s="1"/>
  <c r="O556" i="1"/>
  <c r="W556" i="1" s="1"/>
  <c r="X556" i="1" s="1"/>
  <c r="P556" i="1"/>
  <c r="Y556" i="1" s="1"/>
  <c r="Z556" i="1" s="1"/>
  <c r="Q556" i="1"/>
  <c r="AA556" i="1" s="1"/>
  <c r="AB556" i="1" s="1"/>
  <c r="M557" i="1"/>
  <c r="S557" i="1" s="1"/>
  <c r="T557" i="1" s="1"/>
  <c r="N557" i="1"/>
  <c r="U557" i="1" s="1"/>
  <c r="V557" i="1" s="1"/>
  <c r="O557" i="1"/>
  <c r="W557" i="1" s="1"/>
  <c r="X557" i="1" s="1"/>
  <c r="P557" i="1"/>
  <c r="Y557" i="1" s="1"/>
  <c r="Z557" i="1" s="1"/>
  <c r="Q557" i="1"/>
  <c r="AA557" i="1" s="1"/>
  <c r="AB557" i="1" s="1"/>
  <c r="M558" i="1"/>
  <c r="S558" i="1" s="1"/>
  <c r="T558" i="1" s="1"/>
  <c r="N558" i="1"/>
  <c r="U558" i="1" s="1"/>
  <c r="V558" i="1" s="1"/>
  <c r="O558" i="1"/>
  <c r="W558" i="1" s="1"/>
  <c r="X558" i="1" s="1"/>
  <c r="P558" i="1"/>
  <c r="Y558" i="1" s="1"/>
  <c r="Z558" i="1" s="1"/>
  <c r="Q558" i="1"/>
  <c r="AA558" i="1" s="1"/>
  <c r="AB558" i="1" s="1"/>
  <c r="M559" i="1"/>
  <c r="S559" i="1" s="1"/>
  <c r="T559" i="1" s="1"/>
  <c r="N559" i="1"/>
  <c r="U559" i="1" s="1"/>
  <c r="V559" i="1" s="1"/>
  <c r="O559" i="1"/>
  <c r="W559" i="1" s="1"/>
  <c r="X559" i="1" s="1"/>
  <c r="P559" i="1"/>
  <c r="Y559" i="1" s="1"/>
  <c r="Z559" i="1" s="1"/>
  <c r="Q559" i="1"/>
  <c r="AA559" i="1" s="1"/>
  <c r="AB559" i="1" s="1"/>
  <c r="M560" i="1"/>
  <c r="S560" i="1" s="1"/>
  <c r="T560" i="1" s="1"/>
  <c r="N560" i="1"/>
  <c r="U560" i="1" s="1"/>
  <c r="V560" i="1" s="1"/>
  <c r="O560" i="1"/>
  <c r="W560" i="1" s="1"/>
  <c r="X560" i="1" s="1"/>
  <c r="P560" i="1"/>
  <c r="Y560" i="1" s="1"/>
  <c r="Z560" i="1" s="1"/>
  <c r="Q560" i="1"/>
  <c r="AA560" i="1" s="1"/>
  <c r="AB560" i="1" s="1"/>
  <c r="M561" i="1"/>
  <c r="S561" i="1" s="1"/>
  <c r="T561" i="1" s="1"/>
  <c r="N561" i="1"/>
  <c r="U561" i="1" s="1"/>
  <c r="V561" i="1" s="1"/>
  <c r="O561" i="1"/>
  <c r="W561" i="1" s="1"/>
  <c r="X561" i="1" s="1"/>
  <c r="P561" i="1"/>
  <c r="Y561" i="1" s="1"/>
  <c r="Z561" i="1" s="1"/>
  <c r="Q561" i="1"/>
  <c r="AA561" i="1" s="1"/>
  <c r="AB561" i="1" s="1"/>
  <c r="M562" i="1"/>
  <c r="S562" i="1" s="1"/>
  <c r="T562" i="1" s="1"/>
  <c r="N562" i="1"/>
  <c r="U562" i="1" s="1"/>
  <c r="V562" i="1" s="1"/>
  <c r="O562" i="1"/>
  <c r="W562" i="1" s="1"/>
  <c r="X562" i="1" s="1"/>
  <c r="P562" i="1"/>
  <c r="Y562" i="1" s="1"/>
  <c r="Z562" i="1" s="1"/>
  <c r="Q562" i="1"/>
  <c r="AA562" i="1" s="1"/>
  <c r="AB562" i="1" s="1"/>
  <c r="M563" i="1"/>
  <c r="S563" i="1" s="1"/>
  <c r="T563" i="1" s="1"/>
  <c r="N563" i="1"/>
  <c r="U563" i="1" s="1"/>
  <c r="V563" i="1" s="1"/>
  <c r="O563" i="1"/>
  <c r="W563" i="1" s="1"/>
  <c r="X563" i="1" s="1"/>
  <c r="P563" i="1"/>
  <c r="Y563" i="1" s="1"/>
  <c r="Z563" i="1" s="1"/>
  <c r="Q563" i="1"/>
  <c r="AA563" i="1" s="1"/>
  <c r="AB563" i="1" s="1"/>
  <c r="M564" i="1"/>
  <c r="S564" i="1" s="1"/>
  <c r="T564" i="1" s="1"/>
  <c r="N564" i="1"/>
  <c r="U564" i="1" s="1"/>
  <c r="V564" i="1" s="1"/>
  <c r="O564" i="1"/>
  <c r="W564" i="1" s="1"/>
  <c r="X564" i="1" s="1"/>
  <c r="P564" i="1"/>
  <c r="Y564" i="1" s="1"/>
  <c r="Z564" i="1" s="1"/>
  <c r="Q564" i="1"/>
  <c r="AA564" i="1" s="1"/>
  <c r="AB564" i="1" s="1"/>
  <c r="M565" i="1"/>
  <c r="S565" i="1" s="1"/>
  <c r="T565" i="1" s="1"/>
  <c r="N565" i="1"/>
  <c r="U565" i="1" s="1"/>
  <c r="V565" i="1" s="1"/>
  <c r="O565" i="1"/>
  <c r="W565" i="1" s="1"/>
  <c r="X565" i="1" s="1"/>
  <c r="P565" i="1"/>
  <c r="Y565" i="1" s="1"/>
  <c r="Z565" i="1" s="1"/>
  <c r="Q565" i="1"/>
  <c r="AA565" i="1" s="1"/>
  <c r="AB565" i="1" s="1"/>
  <c r="M566" i="1"/>
  <c r="S566" i="1" s="1"/>
  <c r="T566" i="1" s="1"/>
  <c r="N566" i="1"/>
  <c r="U566" i="1" s="1"/>
  <c r="V566" i="1" s="1"/>
  <c r="O566" i="1"/>
  <c r="W566" i="1" s="1"/>
  <c r="X566" i="1" s="1"/>
  <c r="P566" i="1"/>
  <c r="Y566" i="1" s="1"/>
  <c r="Z566" i="1" s="1"/>
  <c r="Q566" i="1"/>
  <c r="AA566" i="1" s="1"/>
  <c r="AB566" i="1" s="1"/>
  <c r="M567" i="1"/>
  <c r="S567" i="1" s="1"/>
  <c r="T567" i="1" s="1"/>
  <c r="N567" i="1"/>
  <c r="U567" i="1" s="1"/>
  <c r="V567" i="1" s="1"/>
  <c r="O567" i="1"/>
  <c r="W567" i="1" s="1"/>
  <c r="X567" i="1" s="1"/>
  <c r="P567" i="1"/>
  <c r="Y567" i="1" s="1"/>
  <c r="Z567" i="1" s="1"/>
  <c r="Q567" i="1"/>
  <c r="AA567" i="1" s="1"/>
  <c r="AB567" i="1" s="1"/>
  <c r="M568" i="1"/>
  <c r="S568" i="1" s="1"/>
  <c r="T568" i="1" s="1"/>
  <c r="N568" i="1"/>
  <c r="U568" i="1" s="1"/>
  <c r="V568" i="1" s="1"/>
  <c r="O568" i="1"/>
  <c r="W568" i="1" s="1"/>
  <c r="X568" i="1" s="1"/>
  <c r="P568" i="1"/>
  <c r="Y568" i="1" s="1"/>
  <c r="Z568" i="1" s="1"/>
  <c r="Q568" i="1"/>
  <c r="AA568" i="1" s="1"/>
  <c r="AB568" i="1" s="1"/>
  <c r="M569" i="1"/>
  <c r="S569" i="1" s="1"/>
  <c r="T569" i="1" s="1"/>
  <c r="N569" i="1"/>
  <c r="U569" i="1" s="1"/>
  <c r="V569" i="1" s="1"/>
  <c r="O569" i="1"/>
  <c r="W569" i="1" s="1"/>
  <c r="X569" i="1" s="1"/>
  <c r="P569" i="1"/>
  <c r="Y569" i="1" s="1"/>
  <c r="Z569" i="1" s="1"/>
  <c r="Q569" i="1"/>
  <c r="AA569" i="1" s="1"/>
  <c r="AB569" i="1" s="1"/>
  <c r="M570" i="1"/>
  <c r="S570" i="1" s="1"/>
  <c r="T570" i="1" s="1"/>
  <c r="N570" i="1"/>
  <c r="U570" i="1" s="1"/>
  <c r="V570" i="1" s="1"/>
  <c r="O570" i="1"/>
  <c r="W570" i="1" s="1"/>
  <c r="X570" i="1" s="1"/>
  <c r="P570" i="1"/>
  <c r="Y570" i="1" s="1"/>
  <c r="Z570" i="1" s="1"/>
  <c r="Q570" i="1"/>
  <c r="AA570" i="1" s="1"/>
  <c r="AB570" i="1" s="1"/>
  <c r="M571" i="1"/>
  <c r="S571" i="1" s="1"/>
  <c r="T571" i="1" s="1"/>
  <c r="N571" i="1"/>
  <c r="U571" i="1" s="1"/>
  <c r="V571" i="1" s="1"/>
  <c r="O571" i="1"/>
  <c r="W571" i="1" s="1"/>
  <c r="X571" i="1" s="1"/>
  <c r="P571" i="1"/>
  <c r="Y571" i="1" s="1"/>
  <c r="Z571" i="1" s="1"/>
  <c r="Q571" i="1"/>
  <c r="AA571" i="1" s="1"/>
  <c r="AB571" i="1" s="1"/>
  <c r="M572" i="1"/>
  <c r="S572" i="1" s="1"/>
  <c r="T572" i="1" s="1"/>
  <c r="N572" i="1"/>
  <c r="U572" i="1" s="1"/>
  <c r="V572" i="1" s="1"/>
  <c r="O572" i="1"/>
  <c r="W572" i="1" s="1"/>
  <c r="X572" i="1" s="1"/>
  <c r="P572" i="1"/>
  <c r="Y572" i="1" s="1"/>
  <c r="Z572" i="1" s="1"/>
  <c r="Q572" i="1"/>
  <c r="AA572" i="1" s="1"/>
  <c r="AB572" i="1" s="1"/>
  <c r="M573" i="1"/>
  <c r="S573" i="1" s="1"/>
  <c r="T573" i="1" s="1"/>
  <c r="N573" i="1"/>
  <c r="U573" i="1" s="1"/>
  <c r="V573" i="1" s="1"/>
  <c r="O573" i="1"/>
  <c r="W573" i="1" s="1"/>
  <c r="X573" i="1" s="1"/>
  <c r="P573" i="1"/>
  <c r="Y573" i="1" s="1"/>
  <c r="Z573" i="1" s="1"/>
  <c r="Q573" i="1"/>
  <c r="AA573" i="1" s="1"/>
  <c r="AB573" i="1" s="1"/>
  <c r="M574" i="1"/>
  <c r="S574" i="1" s="1"/>
  <c r="T574" i="1" s="1"/>
  <c r="N574" i="1"/>
  <c r="U574" i="1" s="1"/>
  <c r="V574" i="1" s="1"/>
  <c r="O574" i="1"/>
  <c r="W574" i="1" s="1"/>
  <c r="X574" i="1" s="1"/>
  <c r="P574" i="1"/>
  <c r="Y574" i="1" s="1"/>
  <c r="Z574" i="1" s="1"/>
  <c r="Q574" i="1"/>
  <c r="AA574" i="1" s="1"/>
  <c r="AB574" i="1" s="1"/>
  <c r="M575" i="1"/>
  <c r="S575" i="1" s="1"/>
  <c r="T575" i="1" s="1"/>
  <c r="N575" i="1"/>
  <c r="U575" i="1" s="1"/>
  <c r="V575" i="1" s="1"/>
  <c r="O575" i="1"/>
  <c r="W575" i="1" s="1"/>
  <c r="X575" i="1" s="1"/>
  <c r="P575" i="1"/>
  <c r="Y575" i="1" s="1"/>
  <c r="Z575" i="1" s="1"/>
  <c r="Q575" i="1"/>
  <c r="AA575" i="1" s="1"/>
  <c r="AB575" i="1" s="1"/>
  <c r="M576" i="1"/>
  <c r="S576" i="1" s="1"/>
  <c r="T576" i="1" s="1"/>
  <c r="N576" i="1"/>
  <c r="U576" i="1" s="1"/>
  <c r="V576" i="1" s="1"/>
  <c r="O576" i="1"/>
  <c r="W576" i="1" s="1"/>
  <c r="X576" i="1" s="1"/>
  <c r="P576" i="1"/>
  <c r="Y576" i="1" s="1"/>
  <c r="Z576" i="1" s="1"/>
  <c r="Q576" i="1"/>
  <c r="AA576" i="1" s="1"/>
  <c r="AB576" i="1" s="1"/>
  <c r="M577" i="1"/>
  <c r="S577" i="1" s="1"/>
  <c r="T577" i="1" s="1"/>
  <c r="N577" i="1"/>
  <c r="U577" i="1" s="1"/>
  <c r="V577" i="1" s="1"/>
  <c r="O577" i="1"/>
  <c r="W577" i="1" s="1"/>
  <c r="X577" i="1" s="1"/>
  <c r="P577" i="1"/>
  <c r="Y577" i="1" s="1"/>
  <c r="Z577" i="1" s="1"/>
  <c r="Q577" i="1"/>
  <c r="AA577" i="1" s="1"/>
  <c r="AB577" i="1" s="1"/>
  <c r="M578" i="1"/>
  <c r="S578" i="1" s="1"/>
  <c r="T578" i="1" s="1"/>
  <c r="N578" i="1"/>
  <c r="U578" i="1" s="1"/>
  <c r="V578" i="1" s="1"/>
  <c r="O578" i="1"/>
  <c r="W578" i="1" s="1"/>
  <c r="X578" i="1" s="1"/>
  <c r="P578" i="1"/>
  <c r="Y578" i="1" s="1"/>
  <c r="Z578" i="1" s="1"/>
  <c r="Q578" i="1"/>
  <c r="AA578" i="1" s="1"/>
  <c r="AB578" i="1" s="1"/>
  <c r="M579" i="1"/>
  <c r="S579" i="1" s="1"/>
  <c r="T579" i="1" s="1"/>
  <c r="N579" i="1"/>
  <c r="U579" i="1" s="1"/>
  <c r="V579" i="1" s="1"/>
  <c r="O579" i="1"/>
  <c r="W579" i="1" s="1"/>
  <c r="X579" i="1" s="1"/>
  <c r="P579" i="1"/>
  <c r="Y579" i="1" s="1"/>
  <c r="Z579" i="1" s="1"/>
  <c r="Q579" i="1"/>
  <c r="AA579" i="1" s="1"/>
  <c r="AB579" i="1" s="1"/>
  <c r="M580" i="1"/>
  <c r="S580" i="1" s="1"/>
  <c r="T580" i="1" s="1"/>
  <c r="N580" i="1"/>
  <c r="U580" i="1" s="1"/>
  <c r="V580" i="1" s="1"/>
  <c r="O580" i="1"/>
  <c r="W580" i="1" s="1"/>
  <c r="X580" i="1" s="1"/>
  <c r="P580" i="1"/>
  <c r="Y580" i="1" s="1"/>
  <c r="Z580" i="1" s="1"/>
  <c r="Q580" i="1"/>
  <c r="AA580" i="1" s="1"/>
  <c r="AB580" i="1" s="1"/>
  <c r="M581" i="1"/>
  <c r="S581" i="1" s="1"/>
  <c r="T581" i="1" s="1"/>
  <c r="N581" i="1"/>
  <c r="U581" i="1" s="1"/>
  <c r="V581" i="1" s="1"/>
  <c r="O581" i="1"/>
  <c r="W581" i="1" s="1"/>
  <c r="X581" i="1" s="1"/>
  <c r="P581" i="1"/>
  <c r="Y581" i="1" s="1"/>
  <c r="Z581" i="1" s="1"/>
  <c r="Q581" i="1"/>
  <c r="AA581" i="1" s="1"/>
  <c r="AB581" i="1" s="1"/>
  <c r="M582" i="1"/>
  <c r="S582" i="1" s="1"/>
  <c r="T582" i="1" s="1"/>
  <c r="N582" i="1"/>
  <c r="U582" i="1" s="1"/>
  <c r="V582" i="1" s="1"/>
  <c r="O582" i="1"/>
  <c r="W582" i="1" s="1"/>
  <c r="X582" i="1" s="1"/>
  <c r="P582" i="1"/>
  <c r="Y582" i="1" s="1"/>
  <c r="Z582" i="1" s="1"/>
  <c r="Q582" i="1"/>
  <c r="AA582" i="1" s="1"/>
  <c r="AB582" i="1" s="1"/>
  <c r="M583" i="1"/>
  <c r="S583" i="1" s="1"/>
  <c r="T583" i="1" s="1"/>
  <c r="N583" i="1"/>
  <c r="U583" i="1" s="1"/>
  <c r="V583" i="1" s="1"/>
  <c r="O583" i="1"/>
  <c r="W583" i="1" s="1"/>
  <c r="X583" i="1" s="1"/>
  <c r="P583" i="1"/>
  <c r="Y583" i="1" s="1"/>
  <c r="Z583" i="1" s="1"/>
  <c r="Q583" i="1"/>
  <c r="AA583" i="1" s="1"/>
  <c r="AB583" i="1" s="1"/>
  <c r="M584" i="1"/>
  <c r="S584" i="1" s="1"/>
  <c r="T584" i="1" s="1"/>
  <c r="N584" i="1"/>
  <c r="U584" i="1" s="1"/>
  <c r="V584" i="1" s="1"/>
  <c r="O584" i="1"/>
  <c r="W584" i="1" s="1"/>
  <c r="X584" i="1" s="1"/>
  <c r="P584" i="1"/>
  <c r="Y584" i="1" s="1"/>
  <c r="Z584" i="1" s="1"/>
  <c r="Q584" i="1"/>
  <c r="AA584" i="1" s="1"/>
  <c r="AB584" i="1" s="1"/>
  <c r="M585" i="1"/>
  <c r="S585" i="1" s="1"/>
  <c r="T585" i="1" s="1"/>
  <c r="N585" i="1"/>
  <c r="U585" i="1" s="1"/>
  <c r="V585" i="1" s="1"/>
  <c r="O585" i="1"/>
  <c r="W585" i="1" s="1"/>
  <c r="X585" i="1" s="1"/>
  <c r="P585" i="1"/>
  <c r="Y585" i="1" s="1"/>
  <c r="Z585" i="1" s="1"/>
  <c r="Q585" i="1"/>
  <c r="AA585" i="1" s="1"/>
  <c r="AB585" i="1" s="1"/>
  <c r="M586" i="1"/>
  <c r="S586" i="1" s="1"/>
  <c r="T586" i="1" s="1"/>
  <c r="N586" i="1"/>
  <c r="U586" i="1" s="1"/>
  <c r="V586" i="1" s="1"/>
  <c r="O586" i="1"/>
  <c r="W586" i="1" s="1"/>
  <c r="X586" i="1" s="1"/>
  <c r="P586" i="1"/>
  <c r="Y586" i="1" s="1"/>
  <c r="Z586" i="1" s="1"/>
  <c r="Q586" i="1"/>
  <c r="AA586" i="1" s="1"/>
  <c r="AB586" i="1" s="1"/>
  <c r="M587" i="1"/>
  <c r="S587" i="1" s="1"/>
  <c r="T587" i="1" s="1"/>
  <c r="N587" i="1"/>
  <c r="U587" i="1" s="1"/>
  <c r="V587" i="1" s="1"/>
  <c r="O587" i="1"/>
  <c r="W587" i="1" s="1"/>
  <c r="X587" i="1" s="1"/>
  <c r="P587" i="1"/>
  <c r="Y587" i="1" s="1"/>
  <c r="Z587" i="1" s="1"/>
  <c r="Q587" i="1"/>
  <c r="AA587" i="1" s="1"/>
  <c r="AB587" i="1" s="1"/>
  <c r="M588" i="1"/>
  <c r="S588" i="1" s="1"/>
  <c r="T588" i="1" s="1"/>
  <c r="N588" i="1"/>
  <c r="U588" i="1" s="1"/>
  <c r="V588" i="1" s="1"/>
  <c r="O588" i="1"/>
  <c r="W588" i="1" s="1"/>
  <c r="X588" i="1" s="1"/>
  <c r="P588" i="1"/>
  <c r="Y588" i="1" s="1"/>
  <c r="Z588" i="1" s="1"/>
  <c r="Q588" i="1"/>
  <c r="AA588" i="1" s="1"/>
  <c r="AB588" i="1" s="1"/>
  <c r="M589" i="1"/>
  <c r="S589" i="1" s="1"/>
  <c r="T589" i="1" s="1"/>
  <c r="N589" i="1"/>
  <c r="U589" i="1" s="1"/>
  <c r="V589" i="1" s="1"/>
  <c r="O589" i="1"/>
  <c r="W589" i="1" s="1"/>
  <c r="X589" i="1" s="1"/>
  <c r="P589" i="1"/>
  <c r="Y589" i="1" s="1"/>
  <c r="Z589" i="1" s="1"/>
  <c r="Q589" i="1"/>
  <c r="AA589" i="1" s="1"/>
  <c r="AB589" i="1" s="1"/>
  <c r="M590" i="1"/>
  <c r="S590" i="1" s="1"/>
  <c r="T590" i="1" s="1"/>
  <c r="N590" i="1"/>
  <c r="U590" i="1" s="1"/>
  <c r="V590" i="1" s="1"/>
  <c r="O590" i="1"/>
  <c r="W590" i="1" s="1"/>
  <c r="X590" i="1" s="1"/>
  <c r="P590" i="1"/>
  <c r="Y590" i="1" s="1"/>
  <c r="Z590" i="1" s="1"/>
  <c r="Q590" i="1"/>
  <c r="AA590" i="1" s="1"/>
  <c r="AB590" i="1" s="1"/>
  <c r="M591" i="1"/>
  <c r="S591" i="1" s="1"/>
  <c r="T591" i="1" s="1"/>
  <c r="N591" i="1"/>
  <c r="U591" i="1" s="1"/>
  <c r="V591" i="1" s="1"/>
  <c r="O591" i="1"/>
  <c r="W591" i="1" s="1"/>
  <c r="X591" i="1" s="1"/>
  <c r="P591" i="1"/>
  <c r="Y591" i="1" s="1"/>
  <c r="Z591" i="1" s="1"/>
  <c r="Q591" i="1"/>
  <c r="AA591" i="1" s="1"/>
  <c r="AB591" i="1" s="1"/>
  <c r="M592" i="1"/>
  <c r="S592" i="1" s="1"/>
  <c r="T592" i="1" s="1"/>
  <c r="N592" i="1"/>
  <c r="U592" i="1" s="1"/>
  <c r="V592" i="1" s="1"/>
  <c r="O592" i="1"/>
  <c r="W592" i="1" s="1"/>
  <c r="X592" i="1" s="1"/>
  <c r="P592" i="1"/>
  <c r="Y592" i="1" s="1"/>
  <c r="Z592" i="1" s="1"/>
  <c r="Q592" i="1"/>
  <c r="AA592" i="1" s="1"/>
  <c r="AB592" i="1" s="1"/>
  <c r="M593" i="1"/>
  <c r="S593" i="1" s="1"/>
  <c r="T593" i="1" s="1"/>
  <c r="N593" i="1"/>
  <c r="U593" i="1" s="1"/>
  <c r="V593" i="1" s="1"/>
  <c r="O593" i="1"/>
  <c r="W593" i="1" s="1"/>
  <c r="X593" i="1" s="1"/>
  <c r="P593" i="1"/>
  <c r="Y593" i="1" s="1"/>
  <c r="Z593" i="1" s="1"/>
  <c r="Q593" i="1"/>
  <c r="AA593" i="1" s="1"/>
  <c r="AB593" i="1" s="1"/>
  <c r="M594" i="1"/>
  <c r="S594" i="1" s="1"/>
  <c r="T594" i="1" s="1"/>
  <c r="N594" i="1"/>
  <c r="U594" i="1" s="1"/>
  <c r="V594" i="1" s="1"/>
  <c r="O594" i="1"/>
  <c r="W594" i="1" s="1"/>
  <c r="X594" i="1" s="1"/>
  <c r="P594" i="1"/>
  <c r="Y594" i="1" s="1"/>
  <c r="Z594" i="1" s="1"/>
  <c r="Q594" i="1"/>
  <c r="AA594" i="1" s="1"/>
  <c r="AB594" i="1" s="1"/>
  <c r="M595" i="1"/>
  <c r="S595" i="1" s="1"/>
  <c r="T595" i="1" s="1"/>
  <c r="N595" i="1"/>
  <c r="U595" i="1" s="1"/>
  <c r="V595" i="1" s="1"/>
  <c r="O595" i="1"/>
  <c r="W595" i="1" s="1"/>
  <c r="X595" i="1" s="1"/>
  <c r="P595" i="1"/>
  <c r="Y595" i="1" s="1"/>
  <c r="Z595" i="1" s="1"/>
  <c r="Q595" i="1"/>
  <c r="AA595" i="1" s="1"/>
  <c r="AB595" i="1" s="1"/>
  <c r="M596" i="1"/>
  <c r="S596" i="1" s="1"/>
  <c r="T596" i="1" s="1"/>
  <c r="N596" i="1"/>
  <c r="U596" i="1" s="1"/>
  <c r="V596" i="1" s="1"/>
  <c r="O596" i="1"/>
  <c r="W596" i="1" s="1"/>
  <c r="X596" i="1" s="1"/>
  <c r="P596" i="1"/>
  <c r="Y596" i="1" s="1"/>
  <c r="Z596" i="1" s="1"/>
  <c r="Q596" i="1"/>
  <c r="AA596" i="1" s="1"/>
  <c r="AB596" i="1" s="1"/>
  <c r="M597" i="1"/>
  <c r="S597" i="1" s="1"/>
  <c r="T597" i="1" s="1"/>
  <c r="N597" i="1"/>
  <c r="U597" i="1" s="1"/>
  <c r="V597" i="1" s="1"/>
  <c r="O597" i="1"/>
  <c r="W597" i="1" s="1"/>
  <c r="X597" i="1" s="1"/>
  <c r="P597" i="1"/>
  <c r="Y597" i="1" s="1"/>
  <c r="Z597" i="1" s="1"/>
  <c r="Q597" i="1"/>
  <c r="AA597" i="1" s="1"/>
  <c r="AB597" i="1" s="1"/>
  <c r="M598" i="1"/>
  <c r="S598" i="1" s="1"/>
  <c r="T598" i="1" s="1"/>
  <c r="N598" i="1"/>
  <c r="U598" i="1" s="1"/>
  <c r="V598" i="1" s="1"/>
  <c r="O598" i="1"/>
  <c r="W598" i="1" s="1"/>
  <c r="X598" i="1" s="1"/>
  <c r="P598" i="1"/>
  <c r="Y598" i="1" s="1"/>
  <c r="Z598" i="1" s="1"/>
  <c r="Q598" i="1"/>
  <c r="AA598" i="1" s="1"/>
  <c r="AB598" i="1" s="1"/>
  <c r="M599" i="1"/>
  <c r="S599" i="1" s="1"/>
  <c r="T599" i="1" s="1"/>
  <c r="N599" i="1"/>
  <c r="U599" i="1" s="1"/>
  <c r="V599" i="1" s="1"/>
  <c r="O599" i="1"/>
  <c r="W599" i="1" s="1"/>
  <c r="X599" i="1" s="1"/>
  <c r="P599" i="1"/>
  <c r="Y599" i="1" s="1"/>
  <c r="Z599" i="1" s="1"/>
  <c r="Q599" i="1"/>
  <c r="AA599" i="1" s="1"/>
  <c r="AB599" i="1" s="1"/>
  <c r="M600" i="1"/>
  <c r="S600" i="1" s="1"/>
  <c r="T600" i="1" s="1"/>
  <c r="N600" i="1"/>
  <c r="U600" i="1" s="1"/>
  <c r="V600" i="1" s="1"/>
  <c r="O600" i="1"/>
  <c r="W600" i="1" s="1"/>
  <c r="X600" i="1" s="1"/>
  <c r="P600" i="1"/>
  <c r="Y600" i="1" s="1"/>
  <c r="Z600" i="1" s="1"/>
  <c r="Q600" i="1"/>
  <c r="AA600" i="1" s="1"/>
  <c r="AB600" i="1" s="1"/>
  <c r="M601" i="1"/>
  <c r="S601" i="1" s="1"/>
  <c r="T601" i="1" s="1"/>
  <c r="N601" i="1"/>
  <c r="U601" i="1" s="1"/>
  <c r="V601" i="1" s="1"/>
  <c r="O601" i="1"/>
  <c r="W601" i="1" s="1"/>
  <c r="X601" i="1" s="1"/>
  <c r="P601" i="1"/>
  <c r="Y601" i="1" s="1"/>
  <c r="Z601" i="1" s="1"/>
  <c r="Q601" i="1"/>
  <c r="AA601" i="1" s="1"/>
  <c r="AB601" i="1" s="1"/>
  <c r="M602" i="1"/>
  <c r="S602" i="1" s="1"/>
  <c r="T602" i="1" s="1"/>
  <c r="N602" i="1"/>
  <c r="U602" i="1" s="1"/>
  <c r="V602" i="1" s="1"/>
  <c r="O602" i="1"/>
  <c r="W602" i="1" s="1"/>
  <c r="X602" i="1" s="1"/>
  <c r="P602" i="1"/>
  <c r="Y602" i="1" s="1"/>
  <c r="Z602" i="1" s="1"/>
  <c r="Q602" i="1"/>
  <c r="AA602" i="1" s="1"/>
  <c r="AB602" i="1" s="1"/>
  <c r="M603" i="1"/>
  <c r="S603" i="1" s="1"/>
  <c r="T603" i="1" s="1"/>
  <c r="N603" i="1"/>
  <c r="U603" i="1" s="1"/>
  <c r="V603" i="1" s="1"/>
  <c r="O603" i="1"/>
  <c r="W603" i="1" s="1"/>
  <c r="X603" i="1" s="1"/>
  <c r="P603" i="1"/>
  <c r="Y603" i="1" s="1"/>
  <c r="Z603" i="1" s="1"/>
  <c r="Q603" i="1"/>
  <c r="AA603" i="1" s="1"/>
  <c r="AB603" i="1" s="1"/>
  <c r="M604" i="1"/>
  <c r="S604" i="1" s="1"/>
  <c r="T604" i="1" s="1"/>
  <c r="N604" i="1"/>
  <c r="U604" i="1" s="1"/>
  <c r="V604" i="1" s="1"/>
  <c r="O604" i="1"/>
  <c r="W604" i="1" s="1"/>
  <c r="X604" i="1" s="1"/>
  <c r="P604" i="1"/>
  <c r="Y604" i="1" s="1"/>
  <c r="Z604" i="1" s="1"/>
  <c r="Q604" i="1"/>
  <c r="AA604" i="1" s="1"/>
  <c r="AB604" i="1" s="1"/>
  <c r="M605" i="1"/>
  <c r="S605" i="1" s="1"/>
  <c r="T605" i="1" s="1"/>
  <c r="N605" i="1"/>
  <c r="U605" i="1" s="1"/>
  <c r="V605" i="1" s="1"/>
  <c r="O605" i="1"/>
  <c r="W605" i="1" s="1"/>
  <c r="X605" i="1" s="1"/>
  <c r="P605" i="1"/>
  <c r="Y605" i="1" s="1"/>
  <c r="Z605" i="1" s="1"/>
  <c r="Q605" i="1"/>
  <c r="AA605" i="1" s="1"/>
  <c r="AB605" i="1" s="1"/>
  <c r="M606" i="1"/>
  <c r="S606" i="1" s="1"/>
  <c r="T606" i="1" s="1"/>
  <c r="N606" i="1"/>
  <c r="U606" i="1" s="1"/>
  <c r="V606" i="1" s="1"/>
  <c r="O606" i="1"/>
  <c r="W606" i="1" s="1"/>
  <c r="X606" i="1" s="1"/>
  <c r="P606" i="1"/>
  <c r="Y606" i="1" s="1"/>
  <c r="Z606" i="1" s="1"/>
  <c r="Q606" i="1"/>
  <c r="AA606" i="1" s="1"/>
  <c r="AB606" i="1" s="1"/>
  <c r="M607" i="1"/>
  <c r="S607" i="1" s="1"/>
  <c r="T607" i="1" s="1"/>
  <c r="N607" i="1"/>
  <c r="U607" i="1" s="1"/>
  <c r="V607" i="1" s="1"/>
  <c r="O607" i="1"/>
  <c r="W607" i="1" s="1"/>
  <c r="X607" i="1" s="1"/>
  <c r="P607" i="1"/>
  <c r="Y607" i="1" s="1"/>
  <c r="Z607" i="1" s="1"/>
  <c r="Q607" i="1"/>
  <c r="AA607" i="1" s="1"/>
  <c r="AB607" i="1" s="1"/>
  <c r="M608" i="1"/>
  <c r="S608" i="1" s="1"/>
  <c r="T608" i="1" s="1"/>
  <c r="N608" i="1"/>
  <c r="U608" i="1" s="1"/>
  <c r="V608" i="1" s="1"/>
  <c r="O608" i="1"/>
  <c r="W608" i="1" s="1"/>
  <c r="X608" i="1" s="1"/>
  <c r="P608" i="1"/>
  <c r="Y608" i="1" s="1"/>
  <c r="Z608" i="1" s="1"/>
  <c r="Q608" i="1"/>
  <c r="AA608" i="1" s="1"/>
  <c r="AB608" i="1" s="1"/>
  <c r="M609" i="1"/>
  <c r="S609" i="1" s="1"/>
  <c r="T609" i="1" s="1"/>
  <c r="N609" i="1"/>
  <c r="U609" i="1" s="1"/>
  <c r="V609" i="1" s="1"/>
  <c r="O609" i="1"/>
  <c r="W609" i="1" s="1"/>
  <c r="X609" i="1" s="1"/>
  <c r="P609" i="1"/>
  <c r="Y609" i="1" s="1"/>
  <c r="Z609" i="1" s="1"/>
  <c r="Q609" i="1"/>
  <c r="AA609" i="1" s="1"/>
  <c r="AB609" i="1" s="1"/>
  <c r="M610" i="1"/>
  <c r="S610" i="1" s="1"/>
  <c r="T610" i="1" s="1"/>
  <c r="N610" i="1"/>
  <c r="U610" i="1" s="1"/>
  <c r="V610" i="1" s="1"/>
  <c r="O610" i="1"/>
  <c r="W610" i="1" s="1"/>
  <c r="X610" i="1" s="1"/>
  <c r="P610" i="1"/>
  <c r="Y610" i="1" s="1"/>
  <c r="Z610" i="1" s="1"/>
  <c r="Q610" i="1"/>
  <c r="AA610" i="1" s="1"/>
  <c r="AB610" i="1" s="1"/>
  <c r="M611" i="1"/>
  <c r="S611" i="1" s="1"/>
  <c r="T611" i="1" s="1"/>
  <c r="N611" i="1"/>
  <c r="U611" i="1" s="1"/>
  <c r="V611" i="1" s="1"/>
  <c r="O611" i="1"/>
  <c r="W611" i="1" s="1"/>
  <c r="X611" i="1" s="1"/>
  <c r="P611" i="1"/>
  <c r="Y611" i="1" s="1"/>
  <c r="Z611" i="1" s="1"/>
  <c r="Q611" i="1"/>
  <c r="AA611" i="1" s="1"/>
  <c r="AB611" i="1" s="1"/>
  <c r="M612" i="1"/>
  <c r="S612" i="1" s="1"/>
  <c r="T612" i="1" s="1"/>
  <c r="N612" i="1"/>
  <c r="U612" i="1" s="1"/>
  <c r="V612" i="1" s="1"/>
  <c r="O612" i="1"/>
  <c r="W612" i="1" s="1"/>
  <c r="X612" i="1" s="1"/>
  <c r="P612" i="1"/>
  <c r="Y612" i="1" s="1"/>
  <c r="Z612" i="1" s="1"/>
  <c r="Q612" i="1"/>
  <c r="AA612" i="1" s="1"/>
  <c r="AB612" i="1" s="1"/>
  <c r="M613" i="1"/>
  <c r="S613" i="1" s="1"/>
  <c r="T613" i="1" s="1"/>
  <c r="N613" i="1"/>
  <c r="U613" i="1" s="1"/>
  <c r="V613" i="1" s="1"/>
  <c r="O613" i="1"/>
  <c r="W613" i="1" s="1"/>
  <c r="X613" i="1" s="1"/>
  <c r="P613" i="1"/>
  <c r="Y613" i="1" s="1"/>
  <c r="Z613" i="1" s="1"/>
  <c r="Q613" i="1"/>
  <c r="AA613" i="1" s="1"/>
  <c r="AB613" i="1" s="1"/>
  <c r="M614" i="1"/>
  <c r="S614" i="1" s="1"/>
  <c r="T614" i="1" s="1"/>
  <c r="N614" i="1"/>
  <c r="U614" i="1" s="1"/>
  <c r="V614" i="1" s="1"/>
  <c r="O614" i="1"/>
  <c r="W614" i="1" s="1"/>
  <c r="X614" i="1" s="1"/>
  <c r="P614" i="1"/>
  <c r="Y614" i="1" s="1"/>
  <c r="Z614" i="1" s="1"/>
  <c r="Q614" i="1"/>
  <c r="AA614" i="1" s="1"/>
  <c r="AB614" i="1" s="1"/>
  <c r="M615" i="1"/>
  <c r="S615" i="1" s="1"/>
  <c r="T615" i="1" s="1"/>
  <c r="N615" i="1"/>
  <c r="U615" i="1" s="1"/>
  <c r="V615" i="1" s="1"/>
  <c r="O615" i="1"/>
  <c r="W615" i="1" s="1"/>
  <c r="X615" i="1" s="1"/>
  <c r="P615" i="1"/>
  <c r="Y615" i="1" s="1"/>
  <c r="Z615" i="1" s="1"/>
  <c r="Q615" i="1"/>
  <c r="AA615" i="1" s="1"/>
  <c r="AB615" i="1" s="1"/>
  <c r="M616" i="1"/>
  <c r="S616" i="1" s="1"/>
  <c r="T616" i="1" s="1"/>
  <c r="N616" i="1"/>
  <c r="U616" i="1" s="1"/>
  <c r="V616" i="1" s="1"/>
  <c r="O616" i="1"/>
  <c r="W616" i="1" s="1"/>
  <c r="X616" i="1" s="1"/>
  <c r="P616" i="1"/>
  <c r="Y616" i="1" s="1"/>
  <c r="Z616" i="1" s="1"/>
  <c r="Q616" i="1"/>
  <c r="AA616" i="1" s="1"/>
  <c r="AB616" i="1" s="1"/>
  <c r="M617" i="1"/>
  <c r="S617" i="1" s="1"/>
  <c r="T617" i="1" s="1"/>
  <c r="N617" i="1"/>
  <c r="U617" i="1" s="1"/>
  <c r="V617" i="1" s="1"/>
  <c r="O617" i="1"/>
  <c r="W617" i="1" s="1"/>
  <c r="X617" i="1" s="1"/>
  <c r="P617" i="1"/>
  <c r="Y617" i="1" s="1"/>
  <c r="Z617" i="1" s="1"/>
  <c r="Q617" i="1"/>
  <c r="AA617" i="1" s="1"/>
  <c r="AB617" i="1" s="1"/>
  <c r="M618" i="1"/>
  <c r="S618" i="1" s="1"/>
  <c r="T618" i="1" s="1"/>
  <c r="N618" i="1"/>
  <c r="U618" i="1" s="1"/>
  <c r="V618" i="1" s="1"/>
  <c r="O618" i="1"/>
  <c r="W618" i="1" s="1"/>
  <c r="X618" i="1" s="1"/>
  <c r="P618" i="1"/>
  <c r="Y618" i="1" s="1"/>
  <c r="Z618" i="1" s="1"/>
  <c r="Q618" i="1"/>
  <c r="AA618" i="1" s="1"/>
  <c r="AB618" i="1" s="1"/>
  <c r="M619" i="1"/>
  <c r="S619" i="1" s="1"/>
  <c r="T619" i="1" s="1"/>
  <c r="N619" i="1"/>
  <c r="U619" i="1" s="1"/>
  <c r="V619" i="1" s="1"/>
  <c r="O619" i="1"/>
  <c r="W619" i="1" s="1"/>
  <c r="X619" i="1" s="1"/>
  <c r="P619" i="1"/>
  <c r="Y619" i="1" s="1"/>
  <c r="Z619" i="1" s="1"/>
  <c r="Q619" i="1"/>
  <c r="AA619" i="1" s="1"/>
  <c r="AB619" i="1" s="1"/>
  <c r="M620" i="1"/>
  <c r="S620" i="1" s="1"/>
  <c r="T620" i="1" s="1"/>
  <c r="N620" i="1"/>
  <c r="U620" i="1" s="1"/>
  <c r="V620" i="1" s="1"/>
  <c r="O620" i="1"/>
  <c r="W620" i="1" s="1"/>
  <c r="X620" i="1" s="1"/>
  <c r="P620" i="1"/>
  <c r="Y620" i="1" s="1"/>
  <c r="Z620" i="1" s="1"/>
  <c r="Q620" i="1"/>
  <c r="AA620" i="1" s="1"/>
  <c r="AB620" i="1" s="1"/>
  <c r="M621" i="1"/>
  <c r="S621" i="1" s="1"/>
  <c r="T621" i="1" s="1"/>
  <c r="N621" i="1"/>
  <c r="U621" i="1" s="1"/>
  <c r="V621" i="1" s="1"/>
  <c r="O621" i="1"/>
  <c r="W621" i="1" s="1"/>
  <c r="X621" i="1" s="1"/>
  <c r="P621" i="1"/>
  <c r="Y621" i="1" s="1"/>
  <c r="Z621" i="1" s="1"/>
  <c r="Q621" i="1"/>
  <c r="AA621" i="1" s="1"/>
  <c r="AB621" i="1" s="1"/>
  <c r="M622" i="1"/>
  <c r="S622" i="1" s="1"/>
  <c r="T622" i="1" s="1"/>
  <c r="N622" i="1"/>
  <c r="U622" i="1" s="1"/>
  <c r="V622" i="1" s="1"/>
  <c r="O622" i="1"/>
  <c r="W622" i="1" s="1"/>
  <c r="X622" i="1" s="1"/>
  <c r="P622" i="1"/>
  <c r="Y622" i="1" s="1"/>
  <c r="Z622" i="1" s="1"/>
  <c r="Q622" i="1"/>
  <c r="AA622" i="1" s="1"/>
  <c r="AB622" i="1" s="1"/>
  <c r="M623" i="1"/>
  <c r="S623" i="1" s="1"/>
  <c r="T623" i="1" s="1"/>
  <c r="N623" i="1"/>
  <c r="U623" i="1" s="1"/>
  <c r="V623" i="1" s="1"/>
  <c r="O623" i="1"/>
  <c r="W623" i="1" s="1"/>
  <c r="X623" i="1" s="1"/>
  <c r="P623" i="1"/>
  <c r="Y623" i="1" s="1"/>
  <c r="Z623" i="1" s="1"/>
  <c r="Q623" i="1"/>
  <c r="AA623" i="1" s="1"/>
  <c r="AB623" i="1" s="1"/>
  <c r="M624" i="1"/>
  <c r="S624" i="1" s="1"/>
  <c r="T624" i="1" s="1"/>
  <c r="N624" i="1"/>
  <c r="U624" i="1" s="1"/>
  <c r="V624" i="1" s="1"/>
  <c r="O624" i="1"/>
  <c r="W624" i="1" s="1"/>
  <c r="X624" i="1" s="1"/>
  <c r="P624" i="1"/>
  <c r="Y624" i="1" s="1"/>
  <c r="Z624" i="1" s="1"/>
  <c r="Q624" i="1"/>
  <c r="AA624" i="1" s="1"/>
  <c r="AB624" i="1" s="1"/>
  <c r="M625" i="1"/>
  <c r="S625" i="1" s="1"/>
  <c r="T625" i="1" s="1"/>
  <c r="N625" i="1"/>
  <c r="U625" i="1" s="1"/>
  <c r="V625" i="1" s="1"/>
  <c r="O625" i="1"/>
  <c r="W625" i="1" s="1"/>
  <c r="X625" i="1" s="1"/>
  <c r="P625" i="1"/>
  <c r="Y625" i="1" s="1"/>
  <c r="Z625" i="1" s="1"/>
  <c r="Q625" i="1"/>
  <c r="AA625" i="1" s="1"/>
  <c r="AB625" i="1" s="1"/>
  <c r="M626" i="1"/>
  <c r="S626" i="1" s="1"/>
  <c r="T626" i="1" s="1"/>
  <c r="N626" i="1"/>
  <c r="U626" i="1" s="1"/>
  <c r="V626" i="1" s="1"/>
  <c r="O626" i="1"/>
  <c r="W626" i="1" s="1"/>
  <c r="X626" i="1" s="1"/>
  <c r="P626" i="1"/>
  <c r="Y626" i="1" s="1"/>
  <c r="Z626" i="1" s="1"/>
  <c r="Q626" i="1"/>
  <c r="AA626" i="1" s="1"/>
  <c r="AB626" i="1" s="1"/>
  <c r="M627" i="1"/>
  <c r="S627" i="1" s="1"/>
  <c r="T627" i="1" s="1"/>
  <c r="N627" i="1"/>
  <c r="U627" i="1" s="1"/>
  <c r="V627" i="1" s="1"/>
  <c r="O627" i="1"/>
  <c r="W627" i="1" s="1"/>
  <c r="X627" i="1" s="1"/>
  <c r="P627" i="1"/>
  <c r="Y627" i="1" s="1"/>
  <c r="Z627" i="1" s="1"/>
  <c r="Q627" i="1"/>
  <c r="AA627" i="1" s="1"/>
  <c r="AB627" i="1" s="1"/>
  <c r="M628" i="1"/>
  <c r="S628" i="1" s="1"/>
  <c r="T628" i="1" s="1"/>
  <c r="N628" i="1"/>
  <c r="U628" i="1" s="1"/>
  <c r="V628" i="1" s="1"/>
  <c r="O628" i="1"/>
  <c r="W628" i="1" s="1"/>
  <c r="X628" i="1" s="1"/>
  <c r="P628" i="1"/>
  <c r="Y628" i="1" s="1"/>
  <c r="Z628" i="1" s="1"/>
  <c r="Q628" i="1"/>
  <c r="AA628" i="1" s="1"/>
  <c r="AB628" i="1" s="1"/>
  <c r="M629" i="1"/>
  <c r="S629" i="1" s="1"/>
  <c r="T629" i="1" s="1"/>
  <c r="N629" i="1"/>
  <c r="U629" i="1" s="1"/>
  <c r="V629" i="1" s="1"/>
  <c r="O629" i="1"/>
  <c r="W629" i="1" s="1"/>
  <c r="X629" i="1" s="1"/>
  <c r="P629" i="1"/>
  <c r="Y629" i="1" s="1"/>
  <c r="Z629" i="1" s="1"/>
  <c r="Q629" i="1"/>
  <c r="AA629" i="1" s="1"/>
  <c r="AB629" i="1" s="1"/>
  <c r="M630" i="1"/>
  <c r="S630" i="1" s="1"/>
  <c r="T630" i="1" s="1"/>
  <c r="N630" i="1"/>
  <c r="U630" i="1" s="1"/>
  <c r="V630" i="1" s="1"/>
  <c r="O630" i="1"/>
  <c r="W630" i="1" s="1"/>
  <c r="X630" i="1" s="1"/>
  <c r="P630" i="1"/>
  <c r="Y630" i="1" s="1"/>
  <c r="Z630" i="1" s="1"/>
  <c r="Q630" i="1"/>
  <c r="AA630" i="1" s="1"/>
  <c r="AB630" i="1" s="1"/>
  <c r="M631" i="1"/>
  <c r="S631" i="1" s="1"/>
  <c r="T631" i="1" s="1"/>
  <c r="N631" i="1"/>
  <c r="U631" i="1" s="1"/>
  <c r="V631" i="1" s="1"/>
  <c r="O631" i="1"/>
  <c r="W631" i="1" s="1"/>
  <c r="X631" i="1" s="1"/>
  <c r="P631" i="1"/>
  <c r="Y631" i="1" s="1"/>
  <c r="Z631" i="1" s="1"/>
  <c r="Q631" i="1"/>
  <c r="AA631" i="1" s="1"/>
  <c r="AB631" i="1" s="1"/>
  <c r="M632" i="1"/>
  <c r="S632" i="1" s="1"/>
  <c r="T632" i="1" s="1"/>
  <c r="N632" i="1"/>
  <c r="U632" i="1" s="1"/>
  <c r="V632" i="1" s="1"/>
  <c r="O632" i="1"/>
  <c r="W632" i="1" s="1"/>
  <c r="X632" i="1" s="1"/>
  <c r="P632" i="1"/>
  <c r="Y632" i="1" s="1"/>
  <c r="Z632" i="1" s="1"/>
  <c r="Q632" i="1"/>
  <c r="AA632" i="1" s="1"/>
  <c r="AB632" i="1" s="1"/>
  <c r="M633" i="1"/>
  <c r="S633" i="1" s="1"/>
  <c r="T633" i="1" s="1"/>
  <c r="N633" i="1"/>
  <c r="U633" i="1" s="1"/>
  <c r="V633" i="1" s="1"/>
  <c r="O633" i="1"/>
  <c r="W633" i="1" s="1"/>
  <c r="X633" i="1" s="1"/>
  <c r="P633" i="1"/>
  <c r="Y633" i="1" s="1"/>
  <c r="Z633" i="1" s="1"/>
  <c r="Q633" i="1"/>
  <c r="AA633" i="1" s="1"/>
  <c r="AB633" i="1" s="1"/>
  <c r="M634" i="1"/>
  <c r="S634" i="1" s="1"/>
  <c r="T634" i="1" s="1"/>
  <c r="N634" i="1"/>
  <c r="U634" i="1" s="1"/>
  <c r="V634" i="1" s="1"/>
  <c r="O634" i="1"/>
  <c r="W634" i="1" s="1"/>
  <c r="X634" i="1" s="1"/>
  <c r="P634" i="1"/>
  <c r="Y634" i="1" s="1"/>
  <c r="Z634" i="1" s="1"/>
  <c r="Q634" i="1"/>
  <c r="AA634" i="1" s="1"/>
  <c r="AB634" i="1" s="1"/>
  <c r="M635" i="1"/>
  <c r="S635" i="1" s="1"/>
  <c r="T635" i="1" s="1"/>
  <c r="N635" i="1"/>
  <c r="U635" i="1" s="1"/>
  <c r="V635" i="1" s="1"/>
  <c r="O635" i="1"/>
  <c r="W635" i="1" s="1"/>
  <c r="X635" i="1" s="1"/>
  <c r="P635" i="1"/>
  <c r="Y635" i="1" s="1"/>
  <c r="Z635" i="1" s="1"/>
  <c r="Q635" i="1"/>
  <c r="AA635" i="1" s="1"/>
  <c r="AB635" i="1" s="1"/>
  <c r="M636" i="1"/>
  <c r="S636" i="1" s="1"/>
  <c r="T636" i="1" s="1"/>
  <c r="N636" i="1"/>
  <c r="U636" i="1" s="1"/>
  <c r="V636" i="1" s="1"/>
  <c r="O636" i="1"/>
  <c r="W636" i="1" s="1"/>
  <c r="X636" i="1" s="1"/>
  <c r="P636" i="1"/>
  <c r="Y636" i="1" s="1"/>
  <c r="Z636" i="1" s="1"/>
  <c r="Q636" i="1"/>
  <c r="AA636" i="1" s="1"/>
  <c r="AB636" i="1" s="1"/>
  <c r="M637" i="1"/>
  <c r="S637" i="1" s="1"/>
  <c r="T637" i="1" s="1"/>
  <c r="N637" i="1"/>
  <c r="U637" i="1" s="1"/>
  <c r="V637" i="1" s="1"/>
  <c r="O637" i="1"/>
  <c r="W637" i="1" s="1"/>
  <c r="X637" i="1" s="1"/>
  <c r="P637" i="1"/>
  <c r="Y637" i="1" s="1"/>
  <c r="Z637" i="1" s="1"/>
  <c r="Q637" i="1"/>
  <c r="AA637" i="1" s="1"/>
  <c r="AB637" i="1" s="1"/>
  <c r="M638" i="1"/>
  <c r="S638" i="1" s="1"/>
  <c r="T638" i="1" s="1"/>
  <c r="N638" i="1"/>
  <c r="U638" i="1" s="1"/>
  <c r="V638" i="1" s="1"/>
  <c r="O638" i="1"/>
  <c r="W638" i="1" s="1"/>
  <c r="X638" i="1" s="1"/>
  <c r="P638" i="1"/>
  <c r="Y638" i="1" s="1"/>
  <c r="Z638" i="1" s="1"/>
  <c r="Q638" i="1"/>
  <c r="AA638" i="1" s="1"/>
  <c r="AB638" i="1" s="1"/>
  <c r="M639" i="1"/>
  <c r="S639" i="1" s="1"/>
  <c r="T639" i="1" s="1"/>
  <c r="N639" i="1"/>
  <c r="U639" i="1" s="1"/>
  <c r="V639" i="1" s="1"/>
  <c r="O639" i="1"/>
  <c r="W639" i="1" s="1"/>
  <c r="X639" i="1" s="1"/>
  <c r="P639" i="1"/>
  <c r="Y639" i="1" s="1"/>
  <c r="Z639" i="1" s="1"/>
  <c r="Q639" i="1"/>
  <c r="AA639" i="1" s="1"/>
  <c r="AB639" i="1" s="1"/>
  <c r="M640" i="1"/>
  <c r="S640" i="1" s="1"/>
  <c r="T640" i="1" s="1"/>
  <c r="N640" i="1"/>
  <c r="U640" i="1" s="1"/>
  <c r="V640" i="1" s="1"/>
  <c r="O640" i="1"/>
  <c r="W640" i="1" s="1"/>
  <c r="X640" i="1" s="1"/>
  <c r="P640" i="1"/>
  <c r="Y640" i="1" s="1"/>
  <c r="Z640" i="1" s="1"/>
  <c r="Q640" i="1"/>
  <c r="AA640" i="1" s="1"/>
  <c r="AB640" i="1" s="1"/>
  <c r="M641" i="1"/>
  <c r="S641" i="1" s="1"/>
  <c r="T641" i="1" s="1"/>
  <c r="N641" i="1"/>
  <c r="U641" i="1" s="1"/>
  <c r="V641" i="1" s="1"/>
  <c r="O641" i="1"/>
  <c r="W641" i="1" s="1"/>
  <c r="X641" i="1" s="1"/>
  <c r="P641" i="1"/>
  <c r="Y641" i="1" s="1"/>
  <c r="Z641" i="1" s="1"/>
  <c r="Q641" i="1"/>
  <c r="AA641" i="1" s="1"/>
  <c r="AB641" i="1" s="1"/>
  <c r="M642" i="1"/>
  <c r="S642" i="1" s="1"/>
  <c r="T642" i="1" s="1"/>
  <c r="N642" i="1"/>
  <c r="U642" i="1" s="1"/>
  <c r="V642" i="1" s="1"/>
  <c r="O642" i="1"/>
  <c r="W642" i="1" s="1"/>
  <c r="X642" i="1" s="1"/>
  <c r="P642" i="1"/>
  <c r="Y642" i="1" s="1"/>
  <c r="Z642" i="1" s="1"/>
  <c r="Q642" i="1"/>
  <c r="AA642" i="1" s="1"/>
  <c r="AB642" i="1" s="1"/>
  <c r="M643" i="1"/>
  <c r="S643" i="1" s="1"/>
  <c r="T643" i="1" s="1"/>
  <c r="N643" i="1"/>
  <c r="U643" i="1" s="1"/>
  <c r="V643" i="1" s="1"/>
  <c r="O643" i="1"/>
  <c r="W643" i="1" s="1"/>
  <c r="X643" i="1" s="1"/>
  <c r="P643" i="1"/>
  <c r="Y643" i="1" s="1"/>
  <c r="Z643" i="1" s="1"/>
  <c r="Q643" i="1"/>
  <c r="AA643" i="1" s="1"/>
  <c r="AB643" i="1" s="1"/>
  <c r="M644" i="1"/>
  <c r="S644" i="1" s="1"/>
  <c r="T644" i="1" s="1"/>
  <c r="N644" i="1"/>
  <c r="U644" i="1" s="1"/>
  <c r="V644" i="1" s="1"/>
  <c r="O644" i="1"/>
  <c r="W644" i="1" s="1"/>
  <c r="X644" i="1" s="1"/>
  <c r="P644" i="1"/>
  <c r="Y644" i="1" s="1"/>
  <c r="Z644" i="1" s="1"/>
  <c r="Q644" i="1"/>
  <c r="AA644" i="1" s="1"/>
  <c r="AB644" i="1" s="1"/>
  <c r="M645" i="1"/>
  <c r="S645" i="1" s="1"/>
  <c r="T645" i="1" s="1"/>
  <c r="N645" i="1"/>
  <c r="U645" i="1" s="1"/>
  <c r="V645" i="1" s="1"/>
  <c r="O645" i="1"/>
  <c r="W645" i="1" s="1"/>
  <c r="X645" i="1" s="1"/>
  <c r="P645" i="1"/>
  <c r="Y645" i="1" s="1"/>
  <c r="Z645" i="1" s="1"/>
  <c r="Q645" i="1"/>
  <c r="AA645" i="1" s="1"/>
  <c r="AB645" i="1" s="1"/>
  <c r="M646" i="1"/>
  <c r="S646" i="1" s="1"/>
  <c r="T646" i="1" s="1"/>
  <c r="N646" i="1"/>
  <c r="U646" i="1" s="1"/>
  <c r="V646" i="1" s="1"/>
  <c r="O646" i="1"/>
  <c r="W646" i="1" s="1"/>
  <c r="X646" i="1" s="1"/>
  <c r="P646" i="1"/>
  <c r="Y646" i="1" s="1"/>
  <c r="Z646" i="1" s="1"/>
  <c r="Q646" i="1"/>
  <c r="AA646" i="1" s="1"/>
  <c r="AB646" i="1" s="1"/>
  <c r="M647" i="1"/>
  <c r="S647" i="1" s="1"/>
  <c r="T647" i="1" s="1"/>
  <c r="N647" i="1"/>
  <c r="U647" i="1" s="1"/>
  <c r="V647" i="1" s="1"/>
  <c r="O647" i="1"/>
  <c r="W647" i="1" s="1"/>
  <c r="X647" i="1" s="1"/>
  <c r="P647" i="1"/>
  <c r="Y647" i="1" s="1"/>
  <c r="Z647" i="1" s="1"/>
  <c r="Q647" i="1"/>
  <c r="AA647" i="1" s="1"/>
  <c r="AB647" i="1" s="1"/>
  <c r="M648" i="1"/>
  <c r="S648" i="1" s="1"/>
  <c r="T648" i="1" s="1"/>
  <c r="N648" i="1"/>
  <c r="U648" i="1" s="1"/>
  <c r="V648" i="1" s="1"/>
  <c r="O648" i="1"/>
  <c r="W648" i="1" s="1"/>
  <c r="X648" i="1" s="1"/>
  <c r="P648" i="1"/>
  <c r="Y648" i="1" s="1"/>
  <c r="Z648" i="1" s="1"/>
  <c r="Q648" i="1"/>
  <c r="AA648" i="1" s="1"/>
  <c r="AB648" i="1" s="1"/>
  <c r="M649" i="1"/>
  <c r="S649" i="1" s="1"/>
  <c r="T649" i="1" s="1"/>
  <c r="N649" i="1"/>
  <c r="U649" i="1" s="1"/>
  <c r="V649" i="1" s="1"/>
  <c r="O649" i="1"/>
  <c r="W649" i="1" s="1"/>
  <c r="X649" i="1" s="1"/>
  <c r="P649" i="1"/>
  <c r="Y649" i="1" s="1"/>
  <c r="Z649" i="1" s="1"/>
  <c r="Q649" i="1"/>
  <c r="AA649" i="1" s="1"/>
  <c r="AB649" i="1" s="1"/>
  <c r="M650" i="1"/>
  <c r="S650" i="1" s="1"/>
  <c r="T650" i="1" s="1"/>
  <c r="N650" i="1"/>
  <c r="U650" i="1" s="1"/>
  <c r="V650" i="1" s="1"/>
  <c r="O650" i="1"/>
  <c r="W650" i="1" s="1"/>
  <c r="X650" i="1" s="1"/>
  <c r="P650" i="1"/>
  <c r="Y650" i="1" s="1"/>
  <c r="Z650" i="1" s="1"/>
  <c r="Q650" i="1"/>
  <c r="AA650" i="1" s="1"/>
  <c r="AB650" i="1" s="1"/>
  <c r="M651" i="1"/>
  <c r="S651" i="1" s="1"/>
  <c r="T651" i="1" s="1"/>
  <c r="N651" i="1"/>
  <c r="U651" i="1" s="1"/>
  <c r="V651" i="1" s="1"/>
  <c r="O651" i="1"/>
  <c r="W651" i="1" s="1"/>
  <c r="X651" i="1" s="1"/>
  <c r="P651" i="1"/>
  <c r="Y651" i="1" s="1"/>
  <c r="Z651" i="1" s="1"/>
  <c r="Q651" i="1"/>
  <c r="AA651" i="1" s="1"/>
  <c r="AB651" i="1" s="1"/>
  <c r="M652" i="1"/>
  <c r="S652" i="1" s="1"/>
  <c r="T652" i="1" s="1"/>
  <c r="N652" i="1"/>
  <c r="U652" i="1" s="1"/>
  <c r="V652" i="1" s="1"/>
  <c r="O652" i="1"/>
  <c r="W652" i="1" s="1"/>
  <c r="X652" i="1" s="1"/>
  <c r="P652" i="1"/>
  <c r="Y652" i="1" s="1"/>
  <c r="Z652" i="1" s="1"/>
  <c r="Q652" i="1"/>
  <c r="AA652" i="1" s="1"/>
  <c r="AB652" i="1" s="1"/>
  <c r="M653" i="1"/>
  <c r="S653" i="1" s="1"/>
  <c r="T653" i="1" s="1"/>
  <c r="N653" i="1"/>
  <c r="U653" i="1" s="1"/>
  <c r="V653" i="1" s="1"/>
  <c r="O653" i="1"/>
  <c r="W653" i="1" s="1"/>
  <c r="X653" i="1" s="1"/>
  <c r="P653" i="1"/>
  <c r="Y653" i="1" s="1"/>
  <c r="Z653" i="1" s="1"/>
  <c r="Q653" i="1"/>
  <c r="AA653" i="1" s="1"/>
  <c r="AB653" i="1" s="1"/>
  <c r="M654" i="1"/>
  <c r="S654" i="1" s="1"/>
  <c r="T654" i="1" s="1"/>
  <c r="N654" i="1"/>
  <c r="U654" i="1" s="1"/>
  <c r="V654" i="1" s="1"/>
  <c r="O654" i="1"/>
  <c r="W654" i="1" s="1"/>
  <c r="X654" i="1" s="1"/>
  <c r="P654" i="1"/>
  <c r="Y654" i="1" s="1"/>
  <c r="Z654" i="1" s="1"/>
  <c r="Q654" i="1"/>
  <c r="AA654" i="1" s="1"/>
  <c r="AB654" i="1" s="1"/>
  <c r="M655" i="1"/>
  <c r="S655" i="1" s="1"/>
  <c r="T655" i="1" s="1"/>
  <c r="N655" i="1"/>
  <c r="U655" i="1" s="1"/>
  <c r="V655" i="1" s="1"/>
  <c r="O655" i="1"/>
  <c r="W655" i="1" s="1"/>
  <c r="X655" i="1" s="1"/>
  <c r="P655" i="1"/>
  <c r="Y655" i="1" s="1"/>
  <c r="Z655" i="1" s="1"/>
  <c r="Q655" i="1"/>
  <c r="AA655" i="1" s="1"/>
  <c r="AB655" i="1" s="1"/>
  <c r="M656" i="1"/>
  <c r="S656" i="1" s="1"/>
  <c r="T656" i="1" s="1"/>
  <c r="N656" i="1"/>
  <c r="U656" i="1" s="1"/>
  <c r="V656" i="1" s="1"/>
  <c r="O656" i="1"/>
  <c r="W656" i="1" s="1"/>
  <c r="X656" i="1" s="1"/>
  <c r="P656" i="1"/>
  <c r="Y656" i="1" s="1"/>
  <c r="Z656" i="1" s="1"/>
  <c r="Q656" i="1"/>
  <c r="AA656" i="1" s="1"/>
  <c r="AB656" i="1" s="1"/>
  <c r="M657" i="1"/>
  <c r="S657" i="1" s="1"/>
  <c r="T657" i="1" s="1"/>
  <c r="N657" i="1"/>
  <c r="U657" i="1" s="1"/>
  <c r="V657" i="1" s="1"/>
  <c r="O657" i="1"/>
  <c r="W657" i="1" s="1"/>
  <c r="X657" i="1" s="1"/>
  <c r="P657" i="1"/>
  <c r="Y657" i="1" s="1"/>
  <c r="Z657" i="1" s="1"/>
  <c r="Q657" i="1"/>
  <c r="AA657" i="1" s="1"/>
  <c r="AB657" i="1" s="1"/>
  <c r="M658" i="1"/>
  <c r="S658" i="1" s="1"/>
  <c r="T658" i="1" s="1"/>
  <c r="N658" i="1"/>
  <c r="U658" i="1" s="1"/>
  <c r="V658" i="1" s="1"/>
  <c r="O658" i="1"/>
  <c r="W658" i="1" s="1"/>
  <c r="X658" i="1" s="1"/>
  <c r="P658" i="1"/>
  <c r="Y658" i="1" s="1"/>
  <c r="Z658" i="1" s="1"/>
  <c r="Q658" i="1"/>
  <c r="AA658" i="1" s="1"/>
  <c r="AB658" i="1" s="1"/>
  <c r="M659" i="1"/>
  <c r="S659" i="1" s="1"/>
  <c r="T659" i="1" s="1"/>
  <c r="N659" i="1"/>
  <c r="U659" i="1" s="1"/>
  <c r="V659" i="1" s="1"/>
  <c r="O659" i="1"/>
  <c r="W659" i="1" s="1"/>
  <c r="X659" i="1" s="1"/>
  <c r="P659" i="1"/>
  <c r="Y659" i="1" s="1"/>
  <c r="Z659" i="1" s="1"/>
  <c r="Q659" i="1"/>
  <c r="AA659" i="1" s="1"/>
  <c r="AB659" i="1" s="1"/>
  <c r="M660" i="1"/>
  <c r="S660" i="1" s="1"/>
  <c r="T660" i="1" s="1"/>
  <c r="N660" i="1"/>
  <c r="U660" i="1" s="1"/>
  <c r="V660" i="1" s="1"/>
  <c r="O660" i="1"/>
  <c r="W660" i="1" s="1"/>
  <c r="X660" i="1" s="1"/>
  <c r="P660" i="1"/>
  <c r="Y660" i="1" s="1"/>
  <c r="Z660" i="1" s="1"/>
  <c r="Q660" i="1"/>
  <c r="AA660" i="1" s="1"/>
  <c r="AB660" i="1" s="1"/>
  <c r="M661" i="1"/>
  <c r="S661" i="1" s="1"/>
  <c r="T661" i="1" s="1"/>
  <c r="N661" i="1"/>
  <c r="U661" i="1" s="1"/>
  <c r="V661" i="1" s="1"/>
  <c r="O661" i="1"/>
  <c r="W661" i="1" s="1"/>
  <c r="X661" i="1" s="1"/>
  <c r="P661" i="1"/>
  <c r="Y661" i="1" s="1"/>
  <c r="Z661" i="1" s="1"/>
  <c r="Q661" i="1"/>
  <c r="AA661" i="1" s="1"/>
  <c r="AB661" i="1" s="1"/>
  <c r="M662" i="1"/>
  <c r="S662" i="1" s="1"/>
  <c r="T662" i="1" s="1"/>
  <c r="N662" i="1"/>
  <c r="U662" i="1" s="1"/>
  <c r="V662" i="1" s="1"/>
  <c r="O662" i="1"/>
  <c r="W662" i="1" s="1"/>
  <c r="X662" i="1" s="1"/>
  <c r="P662" i="1"/>
  <c r="Y662" i="1" s="1"/>
  <c r="Z662" i="1" s="1"/>
  <c r="Q662" i="1"/>
  <c r="AA662" i="1" s="1"/>
  <c r="AB662" i="1" s="1"/>
  <c r="M663" i="1"/>
  <c r="S663" i="1" s="1"/>
  <c r="T663" i="1" s="1"/>
  <c r="N663" i="1"/>
  <c r="U663" i="1" s="1"/>
  <c r="V663" i="1" s="1"/>
  <c r="O663" i="1"/>
  <c r="W663" i="1" s="1"/>
  <c r="X663" i="1" s="1"/>
  <c r="P663" i="1"/>
  <c r="Y663" i="1" s="1"/>
  <c r="Z663" i="1" s="1"/>
  <c r="Q663" i="1"/>
  <c r="AA663" i="1" s="1"/>
  <c r="AB663" i="1" s="1"/>
  <c r="M664" i="1"/>
  <c r="S664" i="1" s="1"/>
  <c r="T664" i="1" s="1"/>
  <c r="N664" i="1"/>
  <c r="U664" i="1" s="1"/>
  <c r="V664" i="1" s="1"/>
  <c r="O664" i="1"/>
  <c r="W664" i="1" s="1"/>
  <c r="X664" i="1" s="1"/>
  <c r="P664" i="1"/>
  <c r="Y664" i="1" s="1"/>
  <c r="Z664" i="1" s="1"/>
  <c r="Q664" i="1"/>
  <c r="AA664" i="1" s="1"/>
  <c r="AB664" i="1" s="1"/>
  <c r="M665" i="1"/>
  <c r="S665" i="1" s="1"/>
  <c r="T665" i="1" s="1"/>
  <c r="N665" i="1"/>
  <c r="U665" i="1" s="1"/>
  <c r="V665" i="1" s="1"/>
  <c r="O665" i="1"/>
  <c r="W665" i="1" s="1"/>
  <c r="X665" i="1" s="1"/>
  <c r="P665" i="1"/>
  <c r="Y665" i="1" s="1"/>
  <c r="Z665" i="1" s="1"/>
  <c r="Q665" i="1"/>
  <c r="AA665" i="1" s="1"/>
  <c r="AB665" i="1" s="1"/>
  <c r="M666" i="1"/>
  <c r="S666" i="1" s="1"/>
  <c r="T666" i="1" s="1"/>
  <c r="N666" i="1"/>
  <c r="U666" i="1" s="1"/>
  <c r="V666" i="1" s="1"/>
  <c r="O666" i="1"/>
  <c r="W666" i="1" s="1"/>
  <c r="X666" i="1" s="1"/>
  <c r="P666" i="1"/>
  <c r="Y666" i="1" s="1"/>
  <c r="Z666" i="1" s="1"/>
  <c r="Q666" i="1"/>
  <c r="AA666" i="1" s="1"/>
  <c r="AB666" i="1" s="1"/>
  <c r="M667" i="1"/>
  <c r="S667" i="1" s="1"/>
  <c r="T667" i="1" s="1"/>
  <c r="N667" i="1"/>
  <c r="U667" i="1" s="1"/>
  <c r="V667" i="1" s="1"/>
  <c r="O667" i="1"/>
  <c r="W667" i="1" s="1"/>
  <c r="X667" i="1" s="1"/>
  <c r="P667" i="1"/>
  <c r="Y667" i="1" s="1"/>
  <c r="Z667" i="1" s="1"/>
  <c r="Q667" i="1"/>
  <c r="AA667" i="1" s="1"/>
  <c r="AB667" i="1" s="1"/>
  <c r="M668" i="1"/>
  <c r="S668" i="1" s="1"/>
  <c r="T668" i="1" s="1"/>
  <c r="N668" i="1"/>
  <c r="U668" i="1" s="1"/>
  <c r="V668" i="1" s="1"/>
  <c r="O668" i="1"/>
  <c r="W668" i="1" s="1"/>
  <c r="X668" i="1" s="1"/>
  <c r="P668" i="1"/>
  <c r="Y668" i="1" s="1"/>
  <c r="Z668" i="1" s="1"/>
  <c r="Q668" i="1"/>
  <c r="AA668" i="1" s="1"/>
  <c r="AB668" i="1" s="1"/>
  <c r="M669" i="1"/>
  <c r="S669" i="1" s="1"/>
  <c r="T669" i="1" s="1"/>
  <c r="N669" i="1"/>
  <c r="U669" i="1" s="1"/>
  <c r="V669" i="1" s="1"/>
  <c r="O669" i="1"/>
  <c r="W669" i="1" s="1"/>
  <c r="X669" i="1" s="1"/>
  <c r="P669" i="1"/>
  <c r="Y669" i="1" s="1"/>
  <c r="Z669" i="1" s="1"/>
  <c r="Q669" i="1"/>
  <c r="AA669" i="1" s="1"/>
  <c r="AB669" i="1" s="1"/>
  <c r="M670" i="1"/>
  <c r="S670" i="1" s="1"/>
  <c r="T670" i="1" s="1"/>
  <c r="N670" i="1"/>
  <c r="U670" i="1" s="1"/>
  <c r="V670" i="1" s="1"/>
  <c r="O670" i="1"/>
  <c r="W670" i="1" s="1"/>
  <c r="X670" i="1" s="1"/>
  <c r="P670" i="1"/>
  <c r="Y670" i="1" s="1"/>
  <c r="Z670" i="1" s="1"/>
  <c r="Q670" i="1"/>
  <c r="AA670" i="1" s="1"/>
  <c r="AB670" i="1" s="1"/>
  <c r="M671" i="1"/>
  <c r="S671" i="1" s="1"/>
  <c r="T671" i="1" s="1"/>
  <c r="N671" i="1"/>
  <c r="U671" i="1" s="1"/>
  <c r="V671" i="1" s="1"/>
  <c r="O671" i="1"/>
  <c r="W671" i="1" s="1"/>
  <c r="X671" i="1" s="1"/>
  <c r="P671" i="1"/>
  <c r="Y671" i="1" s="1"/>
  <c r="Z671" i="1" s="1"/>
  <c r="Q671" i="1"/>
  <c r="AA671" i="1" s="1"/>
  <c r="AB671" i="1" s="1"/>
  <c r="M672" i="1"/>
  <c r="S672" i="1" s="1"/>
  <c r="T672" i="1" s="1"/>
  <c r="N672" i="1"/>
  <c r="U672" i="1" s="1"/>
  <c r="V672" i="1" s="1"/>
  <c r="O672" i="1"/>
  <c r="W672" i="1" s="1"/>
  <c r="X672" i="1" s="1"/>
  <c r="P672" i="1"/>
  <c r="Y672" i="1" s="1"/>
  <c r="Z672" i="1" s="1"/>
  <c r="Q672" i="1"/>
  <c r="AA672" i="1" s="1"/>
  <c r="AB672" i="1" s="1"/>
  <c r="M673" i="1"/>
  <c r="S673" i="1" s="1"/>
  <c r="T673" i="1" s="1"/>
  <c r="N673" i="1"/>
  <c r="U673" i="1" s="1"/>
  <c r="V673" i="1" s="1"/>
  <c r="O673" i="1"/>
  <c r="W673" i="1" s="1"/>
  <c r="X673" i="1" s="1"/>
  <c r="P673" i="1"/>
  <c r="Y673" i="1" s="1"/>
  <c r="Z673" i="1" s="1"/>
  <c r="Q673" i="1"/>
  <c r="AA673" i="1" s="1"/>
  <c r="AB673" i="1" s="1"/>
  <c r="M674" i="1"/>
  <c r="S674" i="1" s="1"/>
  <c r="T674" i="1" s="1"/>
  <c r="N674" i="1"/>
  <c r="U674" i="1" s="1"/>
  <c r="V674" i="1" s="1"/>
  <c r="O674" i="1"/>
  <c r="W674" i="1" s="1"/>
  <c r="X674" i="1" s="1"/>
  <c r="P674" i="1"/>
  <c r="Y674" i="1" s="1"/>
  <c r="Z674" i="1" s="1"/>
  <c r="Q674" i="1"/>
  <c r="AA674" i="1" s="1"/>
  <c r="AB674" i="1" s="1"/>
  <c r="M675" i="1"/>
  <c r="S675" i="1" s="1"/>
  <c r="T675" i="1" s="1"/>
  <c r="N675" i="1"/>
  <c r="U675" i="1" s="1"/>
  <c r="V675" i="1" s="1"/>
  <c r="O675" i="1"/>
  <c r="W675" i="1" s="1"/>
  <c r="X675" i="1" s="1"/>
  <c r="P675" i="1"/>
  <c r="Y675" i="1" s="1"/>
  <c r="Z675" i="1" s="1"/>
  <c r="Q675" i="1"/>
  <c r="AA675" i="1" s="1"/>
  <c r="AB675" i="1" s="1"/>
  <c r="M676" i="1"/>
  <c r="S676" i="1" s="1"/>
  <c r="T676" i="1" s="1"/>
  <c r="N676" i="1"/>
  <c r="U676" i="1" s="1"/>
  <c r="V676" i="1" s="1"/>
  <c r="O676" i="1"/>
  <c r="W676" i="1" s="1"/>
  <c r="X676" i="1" s="1"/>
  <c r="P676" i="1"/>
  <c r="Y676" i="1" s="1"/>
  <c r="Z676" i="1" s="1"/>
  <c r="Q676" i="1"/>
  <c r="AA676" i="1" s="1"/>
  <c r="AB676" i="1" s="1"/>
  <c r="M677" i="1"/>
  <c r="S677" i="1" s="1"/>
  <c r="T677" i="1" s="1"/>
  <c r="N677" i="1"/>
  <c r="U677" i="1" s="1"/>
  <c r="V677" i="1" s="1"/>
  <c r="O677" i="1"/>
  <c r="W677" i="1" s="1"/>
  <c r="X677" i="1" s="1"/>
  <c r="P677" i="1"/>
  <c r="Y677" i="1" s="1"/>
  <c r="Z677" i="1" s="1"/>
  <c r="Q677" i="1"/>
  <c r="AA677" i="1" s="1"/>
  <c r="AB677" i="1" s="1"/>
  <c r="M678" i="1"/>
  <c r="S678" i="1" s="1"/>
  <c r="T678" i="1" s="1"/>
  <c r="N678" i="1"/>
  <c r="U678" i="1" s="1"/>
  <c r="V678" i="1" s="1"/>
  <c r="O678" i="1"/>
  <c r="W678" i="1" s="1"/>
  <c r="X678" i="1" s="1"/>
  <c r="P678" i="1"/>
  <c r="Y678" i="1" s="1"/>
  <c r="Z678" i="1" s="1"/>
  <c r="Q678" i="1"/>
  <c r="AA678" i="1" s="1"/>
  <c r="AB678" i="1" s="1"/>
  <c r="M679" i="1"/>
  <c r="S679" i="1" s="1"/>
  <c r="T679" i="1" s="1"/>
  <c r="N679" i="1"/>
  <c r="U679" i="1" s="1"/>
  <c r="V679" i="1" s="1"/>
  <c r="O679" i="1"/>
  <c r="W679" i="1" s="1"/>
  <c r="X679" i="1" s="1"/>
  <c r="P679" i="1"/>
  <c r="Y679" i="1" s="1"/>
  <c r="Z679" i="1" s="1"/>
  <c r="Q679" i="1"/>
  <c r="AA679" i="1" s="1"/>
  <c r="AB679" i="1" s="1"/>
  <c r="M680" i="1"/>
  <c r="S680" i="1" s="1"/>
  <c r="T680" i="1" s="1"/>
  <c r="N680" i="1"/>
  <c r="U680" i="1" s="1"/>
  <c r="V680" i="1" s="1"/>
  <c r="O680" i="1"/>
  <c r="W680" i="1" s="1"/>
  <c r="X680" i="1" s="1"/>
  <c r="P680" i="1"/>
  <c r="Y680" i="1" s="1"/>
  <c r="Z680" i="1" s="1"/>
  <c r="Q680" i="1"/>
  <c r="AA680" i="1" s="1"/>
  <c r="AB680" i="1" s="1"/>
  <c r="M681" i="1"/>
  <c r="S681" i="1" s="1"/>
  <c r="T681" i="1" s="1"/>
  <c r="N681" i="1"/>
  <c r="U681" i="1" s="1"/>
  <c r="V681" i="1" s="1"/>
  <c r="O681" i="1"/>
  <c r="W681" i="1" s="1"/>
  <c r="X681" i="1" s="1"/>
  <c r="P681" i="1"/>
  <c r="Y681" i="1" s="1"/>
  <c r="Z681" i="1" s="1"/>
  <c r="Q681" i="1"/>
  <c r="AA681" i="1" s="1"/>
  <c r="AB681" i="1" s="1"/>
  <c r="M682" i="1"/>
  <c r="S682" i="1" s="1"/>
  <c r="T682" i="1" s="1"/>
  <c r="N682" i="1"/>
  <c r="U682" i="1" s="1"/>
  <c r="V682" i="1" s="1"/>
  <c r="O682" i="1"/>
  <c r="W682" i="1" s="1"/>
  <c r="X682" i="1" s="1"/>
  <c r="P682" i="1"/>
  <c r="Y682" i="1" s="1"/>
  <c r="Z682" i="1" s="1"/>
  <c r="Q682" i="1"/>
  <c r="AA682" i="1" s="1"/>
  <c r="AB682" i="1" s="1"/>
  <c r="M683" i="1"/>
  <c r="S683" i="1" s="1"/>
  <c r="T683" i="1" s="1"/>
  <c r="N683" i="1"/>
  <c r="U683" i="1" s="1"/>
  <c r="V683" i="1" s="1"/>
  <c r="O683" i="1"/>
  <c r="W683" i="1" s="1"/>
  <c r="X683" i="1" s="1"/>
  <c r="P683" i="1"/>
  <c r="Y683" i="1" s="1"/>
  <c r="Z683" i="1" s="1"/>
  <c r="Q683" i="1"/>
  <c r="AA683" i="1" s="1"/>
  <c r="AB683" i="1" s="1"/>
  <c r="M684" i="1"/>
  <c r="S684" i="1" s="1"/>
  <c r="T684" i="1" s="1"/>
  <c r="N684" i="1"/>
  <c r="U684" i="1" s="1"/>
  <c r="V684" i="1" s="1"/>
  <c r="O684" i="1"/>
  <c r="W684" i="1" s="1"/>
  <c r="X684" i="1" s="1"/>
  <c r="P684" i="1"/>
  <c r="Y684" i="1" s="1"/>
  <c r="Z684" i="1" s="1"/>
  <c r="Q684" i="1"/>
  <c r="AA684" i="1" s="1"/>
  <c r="AB684" i="1" s="1"/>
  <c r="M685" i="1"/>
  <c r="S685" i="1" s="1"/>
  <c r="T685" i="1" s="1"/>
  <c r="N685" i="1"/>
  <c r="U685" i="1" s="1"/>
  <c r="V685" i="1" s="1"/>
  <c r="O685" i="1"/>
  <c r="W685" i="1" s="1"/>
  <c r="X685" i="1" s="1"/>
  <c r="P685" i="1"/>
  <c r="Y685" i="1" s="1"/>
  <c r="Z685" i="1" s="1"/>
  <c r="Q685" i="1"/>
  <c r="AA685" i="1" s="1"/>
  <c r="AB685" i="1" s="1"/>
  <c r="M686" i="1"/>
  <c r="S686" i="1" s="1"/>
  <c r="T686" i="1" s="1"/>
  <c r="N686" i="1"/>
  <c r="U686" i="1" s="1"/>
  <c r="V686" i="1" s="1"/>
  <c r="O686" i="1"/>
  <c r="W686" i="1" s="1"/>
  <c r="X686" i="1" s="1"/>
  <c r="P686" i="1"/>
  <c r="Y686" i="1" s="1"/>
  <c r="Z686" i="1" s="1"/>
  <c r="Q686" i="1"/>
  <c r="AA686" i="1" s="1"/>
  <c r="AB686" i="1" s="1"/>
  <c r="M687" i="1"/>
  <c r="S687" i="1" s="1"/>
  <c r="T687" i="1" s="1"/>
  <c r="N687" i="1"/>
  <c r="U687" i="1" s="1"/>
  <c r="V687" i="1" s="1"/>
  <c r="O687" i="1"/>
  <c r="W687" i="1" s="1"/>
  <c r="X687" i="1" s="1"/>
  <c r="P687" i="1"/>
  <c r="Y687" i="1" s="1"/>
  <c r="Z687" i="1" s="1"/>
  <c r="Q687" i="1"/>
  <c r="AA687" i="1" s="1"/>
  <c r="AB687" i="1" s="1"/>
  <c r="M688" i="1"/>
  <c r="S688" i="1" s="1"/>
  <c r="T688" i="1" s="1"/>
  <c r="N688" i="1"/>
  <c r="U688" i="1" s="1"/>
  <c r="V688" i="1" s="1"/>
  <c r="O688" i="1"/>
  <c r="W688" i="1" s="1"/>
  <c r="X688" i="1" s="1"/>
  <c r="P688" i="1"/>
  <c r="Y688" i="1" s="1"/>
  <c r="Z688" i="1" s="1"/>
  <c r="Q688" i="1"/>
  <c r="AA688" i="1" s="1"/>
  <c r="AB688" i="1" s="1"/>
  <c r="M689" i="1"/>
  <c r="S689" i="1" s="1"/>
  <c r="T689" i="1" s="1"/>
  <c r="N689" i="1"/>
  <c r="U689" i="1" s="1"/>
  <c r="V689" i="1" s="1"/>
  <c r="O689" i="1"/>
  <c r="W689" i="1" s="1"/>
  <c r="X689" i="1" s="1"/>
  <c r="P689" i="1"/>
  <c r="Y689" i="1" s="1"/>
  <c r="Z689" i="1" s="1"/>
  <c r="Q689" i="1"/>
  <c r="AA689" i="1" s="1"/>
  <c r="AB689" i="1" s="1"/>
  <c r="M690" i="1"/>
  <c r="S690" i="1" s="1"/>
  <c r="T690" i="1" s="1"/>
  <c r="N690" i="1"/>
  <c r="U690" i="1" s="1"/>
  <c r="V690" i="1" s="1"/>
  <c r="O690" i="1"/>
  <c r="W690" i="1" s="1"/>
  <c r="X690" i="1" s="1"/>
  <c r="P690" i="1"/>
  <c r="Y690" i="1" s="1"/>
  <c r="Z690" i="1" s="1"/>
  <c r="Q690" i="1"/>
  <c r="AA690" i="1" s="1"/>
  <c r="AB690" i="1" s="1"/>
  <c r="M691" i="1"/>
  <c r="S691" i="1" s="1"/>
  <c r="T691" i="1" s="1"/>
  <c r="N691" i="1"/>
  <c r="U691" i="1" s="1"/>
  <c r="V691" i="1" s="1"/>
  <c r="O691" i="1"/>
  <c r="W691" i="1" s="1"/>
  <c r="X691" i="1" s="1"/>
  <c r="P691" i="1"/>
  <c r="Y691" i="1" s="1"/>
  <c r="Z691" i="1" s="1"/>
  <c r="Q691" i="1"/>
  <c r="AA691" i="1" s="1"/>
  <c r="AB691" i="1" s="1"/>
  <c r="M692" i="1"/>
  <c r="S692" i="1" s="1"/>
  <c r="T692" i="1" s="1"/>
  <c r="N692" i="1"/>
  <c r="U692" i="1" s="1"/>
  <c r="V692" i="1" s="1"/>
  <c r="O692" i="1"/>
  <c r="W692" i="1" s="1"/>
  <c r="X692" i="1" s="1"/>
  <c r="P692" i="1"/>
  <c r="Y692" i="1" s="1"/>
  <c r="Z692" i="1" s="1"/>
  <c r="Q692" i="1"/>
  <c r="AA692" i="1" s="1"/>
  <c r="AB692" i="1" s="1"/>
  <c r="M693" i="1"/>
  <c r="S693" i="1" s="1"/>
  <c r="T693" i="1" s="1"/>
  <c r="N693" i="1"/>
  <c r="U693" i="1" s="1"/>
  <c r="V693" i="1" s="1"/>
  <c r="O693" i="1"/>
  <c r="W693" i="1" s="1"/>
  <c r="X693" i="1" s="1"/>
  <c r="P693" i="1"/>
  <c r="Y693" i="1" s="1"/>
  <c r="Z693" i="1" s="1"/>
  <c r="Q693" i="1"/>
  <c r="AA693" i="1" s="1"/>
  <c r="AB693" i="1" s="1"/>
  <c r="M694" i="1"/>
  <c r="S694" i="1" s="1"/>
  <c r="T694" i="1" s="1"/>
  <c r="N694" i="1"/>
  <c r="U694" i="1" s="1"/>
  <c r="V694" i="1" s="1"/>
  <c r="O694" i="1"/>
  <c r="W694" i="1" s="1"/>
  <c r="X694" i="1" s="1"/>
  <c r="P694" i="1"/>
  <c r="Y694" i="1" s="1"/>
  <c r="Z694" i="1" s="1"/>
  <c r="Q694" i="1"/>
  <c r="AA694" i="1" s="1"/>
  <c r="AB694" i="1" s="1"/>
  <c r="M695" i="1"/>
  <c r="S695" i="1" s="1"/>
  <c r="T695" i="1" s="1"/>
  <c r="N695" i="1"/>
  <c r="U695" i="1" s="1"/>
  <c r="V695" i="1" s="1"/>
  <c r="O695" i="1"/>
  <c r="W695" i="1" s="1"/>
  <c r="X695" i="1" s="1"/>
  <c r="P695" i="1"/>
  <c r="Y695" i="1" s="1"/>
  <c r="Z695" i="1" s="1"/>
  <c r="Q695" i="1"/>
  <c r="AA695" i="1" s="1"/>
  <c r="AB695" i="1" s="1"/>
  <c r="M696" i="1"/>
  <c r="S696" i="1" s="1"/>
  <c r="T696" i="1" s="1"/>
  <c r="N696" i="1"/>
  <c r="U696" i="1" s="1"/>
  <c r="V696" i="1" s="1"/>
  <c r="O696" i="1"/>
  <c r="W696" i="1" s="1"/>
  <c r="X696" i="1" s="1"/>
  <c r="P696" i="1"/>
  <c r="Y696" i="1" s="1"/>
  <c r="Z696" i="1" s="1"/>
  <c r="Q696" i="1"/>
  <c r="AA696" i="1" s="1"/>
  <c r="AB696" i="1" s="1"/>
  <c r="M697" i="1"/>
  <c r="S697" i="1" s="1"/>
  <c r="T697" i="1" s="1"/>
  <c r="N697" i="1"/>
  <c r="U697" i="1" s="1"/>
  <c r="V697" i="1" s="1"/>
  <c r="O697" i="1"/>
  <c r="W697" i="1" s="1"/>
  <c r="X697" i="1" s="1"/>
  <c r="P697" i="1"/>
  <c r="Y697" i="1" s="1"/>
  <c r="Z697" i="1" s="1"/>
  <c r="Q697" i="1"/>
  <c r="AA697" i="1" s="1"/>
  <c r="AB697" i="1" s="1"/>
  <c r="M698" i="1"/>
  <c r="S698" i="1" s="1"/>
  <c r="T698" i="1" s="1"/>
  <c r="N698" i="1"/>
  <c r="U698" i="1" s="1"/>
  <c r="V698" i="1" s="1"/>
  <c r="O698" i="1"/>
  <c r="W698" i="1" s="1"/>
  <c r="X698" i="1" s="1"/>
  <c r="P698" i="1"/>
  <c r="Y698" i="1" s="1"/>
  <c r="Z698" i="1" s="1"/>
  <c r="Q698" i="1"/>
  <c r="AA698" i="1" s="1"/>
  <c r="AB698" i="1" s="1"/>
  <c r="M699" i="1"/>
  <c r="S699" i="1" s="1"/>
  <c r="T699" i="1" s="1"/>
  <c r="N699" i="1"/>
  <c r="U699" i="1" s="1"/>
  <c r="V699" i="1" s="1"/>
  <c r="O699" i="1"/>
  <c r="W699" i="1" s="1"/>
  <c r="X699" i="1" s="1"/>
  <c r="P699" i="1"/>
  <c r="Y699" i="1" s="1"/>
  <c r="Z699" i="1" s="1"/>
  <c r="Q699" i="1"/>
  <c r="AA699" i="1" s="1"/>
  <c r="AB699" i="1" s="1"/>
  <c r="M700" i="1"/>
  <c r="S700" i="1" s="1"/>
  <c r="T700" i="1" s="1"/>
  <c r="N700" i="1"/>
  <c r="U700" i="1" s="1"/>
  <c r="V700" i="1" s="1"/>
  <c r="O700" i="1"/>
  <c r="W700" i="1" s="1"/>
  <c r="X700" i="1" s="1"/>
  <c r="P700" i="1"/>
  <c r="Y700" i="1" s="1"/>
  <c r="Z700" i="1" s="1"/>
  <c r="Q700" i="1"/>
  <c r="AA700" i="1" s="1"/>
  <c r="AB700" i="1" s="1"/>
  <c r="M701" i="1"/>
  <c r="S701" i="1" s="1"/>
  <c r="T701" i="1" s="1"/>
  <c r="N701" i="1"/>
  <c r="U701" i="1" s="1"/>
  <c r="V701" i="1" s="1"/>
  <c r="O701" i="1"/>
  <c r="W701" i="1" s="1"/>
  <c r="X701" i="1" s="1"/>
  <c r="P701" i="1"/>
  <c r="Y701" i="1" s="1"/>
  <c r="Z701" i="1" s="1"/>
  <c r="Q701" i="1"/>
  <c r="AA701" i="1" s="1"/>
  <c r="AB701" i="1" s="1"/>
  <c r="M702" i="1"/>
  <c r="S702" i="1" s="1"/>
  <c r="T702" i="1" s="1"/>
  <c r="N702" i="1"/>
  <c r="U702" i="1" s="1"/>
  <c r="V702" i="1" s="1"/>
  <c r="O702" i="1"/>
  <c r="W702" i="1" s="1"/>
  <c r="X702" i="1" s="1"/>
  <c r="P702" i="1"/>
  <c r="Y702" i="1" s="1"/>
  <c r="Z702" i="1" s="1"/>
  <c r="Q702" i="1"/>
  <c r="AA702" i="1" s="1"/>
  <c r="AB702" i="1" s="1"/>
  <c r="M703" i="1"/>
  <c r="S703" i="1" s="1"/>
  <c r="T703" i="1" s="1"/>
  <c r="N703" i="1"/>
  <c r="U703" i="1" s="1"/>
  <c r="V703" i="1" s="1"/>
  <c r="O703" i="1"/>
  <c r="W703" i="1" s="1"/>
  <c r="X703" i="1" s="1"/>
  <c r="P703" i="1"/>
  <c r="Y703" i="1" s="1"/>
  <c r="Z703" i="1" s="1"/>
  <c r="Q703" i="1"/>
  <c r="AA703" i="1" s="1"/>
  <c r="AB703" i="1" s="1"/>
  <c r="M704" i="1"/>
  <c r="S704" i="1" s="1"/>
  <c r="T704" i="1" s="1"/>
  <c r="N704" i="1"/>
  <c r="U704" i="1" s="1"/>
  <c r="V704" i="1" s="1"/>
  <c r="O704" i="1"/>
  <c r="W704" i="1" s="1"/>
  <c r="X704" i="1" s="1"/>
  <c r="P704" i="1"/>
  <c r="Y704" i="1" s="1"/>
  <c r="Z704" i="1" s="1"/>
  <c r="Q704" i="1"/>
  <c r="AA704" i="1" s="1"/>
  <c r="AB704" i="1" s="1"/>
  <c r="M705" i="1"/>
  <c r="S705" i="1" s="1"/>
  <c r="T705" i="1" s="1"/>
  <c r="N705" i="1"/>
  <c r="U705" i="1" s="1"/>
  <c r="V705" i="1" s="1"/>
  <c r="O705" i="1"/>
  <c r="W705" i="1" s="1"/>
  <c r="X705" i="1" s="1"/>
  <c r="P705" i="1"/>
  <c r="Y705" i="1" s="1"/>
  <c r="Z705" i="1" s="1"/>
  <c r="Q705" i="1"/>
  <c r="AA705" i="1" s="1"/>
  <c r="AB705" i="1" s="1"/>
  <c r="M706" i="1"/>
  <c r="S706" i="1" s="1"/>
  <c r="T706" i="1" s="1"/>
  <c r="N706" i="1"/>
  <c r="U706" i="1" s="1"/>
  <c r="V706" i="1" s="1"/>
  <c r="O706" i="1"/>
  <c r="W706" i="1" s="1"/>
  <c r="X706" i="1" s="1"/>
  <c r="P706" i="1"/>
  <c r="Y706" i="1" s="1"/>
  <c r="Z706" i="1" s="1"/>
  <c r="Q706" i="1"/>
  <c r="AA706" i="1" s="1"/>
  <c r="AB706" i="1" s="1"/>
  <c r="M707" i="1"/>
  <c r="S707" i="1" s="1"/>
  <c r="T707" i="1" s="1"/>
  <c r="N707" i="1"/>
  <c r="U707" i="1" s="1"/>
  <c r="V707" i="1" s="1"/>
  <c r="O707" i="1"/>
  <c r="W707" i="1" s="1"/>
  <c r="X707" i="1" s="1"/>
  <c r="P707" i="1"/>
  <c r="Y707" i="1" s="1"/>
  <c r="Z707" i="1" s="1"/>
  <c r="Q707" i="1"/>
  <c r="AA707" i="1" s="1"/>
  <c r="AB707" i="1" s="1"/>
  <c r="M708" i="1"/>
  <c r="S708" i="1" s="1"/>
  <c r="T708" i="1" s="1"/>
  <c r="N708" i="1"/>
  <c r="U708" i="1" s="1"/>
  <c r="V708" i="1" s="1"/>
  <c r="O708" i="1"/>
  <c r="W708" i="1" s="1"/>
  <c r="X708" i="1" s="1"/>
  <c r="P708" i="1"/>
  <c r="Y708" i="1" s="1"/>
  <c r="Z708" i="1" s="1"/>
  <c r="Q708" i="1"/>
  <c r="AA708" i="1" s="1"/>
  <c r="AB708" i="1" s="1"/>
  <c r="M709" i="1"/>
  <c r="S709" i="1" s="1"/>
  <c r="T709" i="1" s="1"/>
  <c r="N709" i="1"/>
  <c r="U709" i="1" s="1"/>
  <c r="V709" i="1" s="1"/>
  <c r="O709" i="1"/>
  <c r="W709" i="1" s="1"/>
  <c r="X709" i="1" s="1"/>
  <c r="P709" i="1"/>
  <c r="Y709" i="1" s="1"/>
  <c r="Z709" i="1" s="1"/>
  <c r="Q709" i="1"/>
  <c r="AA709" i="1" s="1"/>
  <c r="AB709" i="1" s="1"/>
  <c r="M710" i="1"/>
  <c r="S710" i="1" s="1"/>
  <c r="T710" i="1" s="1"/>
  <c r="N710" i="1"/>
  <c r="U710" i="1" s="1"/>
  <c r="V710" i="1" s="1"/>
  <c r="O710" i="1"/>
  <c r="W710" i="1" s="1"/>
  <c r="X710" i="1" s="1"/>
  <c r="P710" i="1"/>
  <c r="Y710" i="1" s="1"/>
  <c r="Z710" i="1" s="1"/>
  <c r="Q710" i="1"/>
  <c r="AA710" i="1" s="1"/>
  <c r="AB710" i="1" s="1"/>
  <c r="M711" i="1"/>
  <c r="S711" i="1" s="1"/>
  <c r="T711" i="1" s="1"/>
  <c r="N711" i="1"/>
  <c r="U711" i="1" s="1"/>
  <c r="V711" i="1" s="1"/>
  <c r="O711" i="1"/>
  <c r="W711" i="1" s="1"/>
  <c r="X711" i="1" s="1"/>
  <c r="P711" i="1"/>
  <c r="Y711" i="1" s="1"/>
  <c r="Z711" i="1" s="1"/>
  <c r="Q711" i="1"/>
  <c r="AA711" i="1" s="1"/>
  <c r="AB711" i="1" s="1"/>
  <c r="M712" i="1"/>
  <c r="S712" i="1" s="1"/>
  <c r="T712" i="1" s="1"/>
  <c r="N712" i="1"/>
  <c r="U712" i="1" s="1"/>
  <c r="V712" i="1" s="1"/>
  <c r="O712" i="1"/>
  <c r="W712" i="1" s="1"/>
  <c r="X712" i="1" s="1"/>
  <c r="P712" i="1"/>
  <c r="Y712" i="1" s="1"/>
  <c r="Z712" i="1" s="1"/>
  <c r="Q712" i="1"/>
  <c r="AA712" i="1" s="1"/>
  <c r="AB712" i="1" s="1"/>
  <c r="M713" i="1"/>
  <c r="S713" i="1" s="1"/>
  <c r="T713" i="1" s="1"/>
  <c r="N713" i="1"/>
  <c r="U713" i="1" s="1"/>
  <c r="V713" i="1" s="1"/>
  <c r="O713" i="1"/>
  <c r="W713" i="1" s="1"/>
  <c r="X713" i="1" s="1"/>
  <c r="P713" i="1"/>
  <c r="Y713" i="1" s="1"/>
  <c r="Z713" i="1" s="1"/>
  <c r="Q713" i="1"/>
  <c r="AA713" i="1" s="1"/>
  <c r="AB713" i="1" s="1"/>
  <c r="M714" i="1"/>
  <c r="S714" i="1" s="1"/>
  <c r="T714" i="1" s="1"/>
  <c r="N714" i="1"/>
  <c r="U714" i="1" s="1"/>
  <c r="V714" i="1" s="1"/>
  <c r="O714" i="1"/>
  <c r="W714" i="1" s="1"/>
  <c r="X714" i="1" s="1"/>
  <c r="P714" i="1"/>
  <c r="Y714" i="1" s="1"/>
  <c r="Z714" i="1" s="1"/>
  <c r="Q714" i="1"/>
  <c r="AA714" i="1" s="1"/>
  <c r="AB714" i="1" s="1"/>
  <c r="M715" i="1"/>
  <c r="S715" i="1" s="1"/>
  <c r="T715" i="1" s="1"/>
  <c r="N715" i="1"/>
  <c r="U715" i="1" s="1"/>
  <c r="V715" i="1" s="1"/>
  <c r="O715" i="1"/>
  <c r="W715" i="1" s="1"/>
  <c r="X715" i="1" s="1"/>
  <c r="P715" i="1"/>
  <c r="Y715" i="1" s="1"/>
  <c r="Z715" i="1" s="1"/>
  <c r="Q715" i="1"/>
  <c r="AA715" i="1" s="1"/>
  <c r="AB715" i="1" s="1"/>
  <c r="M716" i="1"/>
  <c r="S716" i="1" s="1"/>
  <c r="T716" i="1" s="1"/>
  <c r="N716" i="1"/>
  <c r="U716" i="1" s="1"/>
  <c r="V716" i="1" s="1"/>
  <c r="O716" i="1"/>
  <c r="W716" i="1" s="1"/>
  <c r="X716" i="1" s="1"/>
  <c r="P716" i="1"/>
  <c r="Y716" i="1" s="1"/>
  <c r="Z716" i="1" s="1"/>
  <c r="Q716" i="1"/>
  <c r="AA716" i="1" s="1"/>
  <c r="AB716" i="1" s="1"/>
  <c r="M717" i="1"/>
  <c r="S717" i="1" s="1"/>
  <c r="T717" i="1" s="1"/>
  <c r="N717" i="1"/>
  <c r="U717" i="1" s="1"/>
  <c r="V717" i="1" s="1"/>
  <c r="O717" i="1"/>
  <c r="W717" i="1" s="1"/>
  <c r="X717" i="1" s="1"/>
  <c r="P717" i="1"/>
  <c r="Y717" i="1" s="1"/>
  <c r="Z717" i="1" s="1"/>
  <c r="Q717" i="1"/>
  <c r="AA717" i="1" s="1"/>
  <c r="AB717" i="1" s="1"/>
  <c r="M718" i="1"/>
  <c r="S718" i="1" s="1"/>
  <c r="T718" i="1" s="1"/>
  <c r="N718" i="1"/>
  <c r="U718" i="1" s="1"/>
  <c r="V718" i="1" s="1"/>
  <c r="O718" i="1"/>
  <c r="W718" i="1" s="1"/>
  <c r="X718" i="1" s="1"/>
  <c r="P718" i="1"/>
  <c r="Y718" i="1" s="1"/>
  <c r="Z718" i="1" s="1"/>
  <c r="Q718" i="1"/>
  <c r="AA718" i="1" s="1"/>
  <c r="AB718" i="1" s="1"/>
  <c r="M719" i="1"/>
  <c r="S719" i="1" s="1"/>
  <c r="T719" i="1" s="1"/>
  <c r="N719" i="1"/>
  <c r="U719" i="1" s="1"/>
  <c r="V719" i="1" s="1"/>
  <c r="O719" i="1"/>
  <c r="W719" i="1" s="1"/>
  <c r="X719" i="1" s="1"/>
  <c r="P719" i="1"/>
  <c r="Y719" i="1" s="1"/>
  <c r="Z719" i="1" s="1"/>
  <c r="Q719" i="1"/>
  <c r="AA719" i="1" s="1"/>
  <c r="AB719" i="1" s="1"/>
  <c r="M720" i="1"/>
  <c r="S720" i="1" s="1"/>
  <c r="T720" i="1" s="1"/>
  <c r="N720" i="1"/>
  <c r="U720" i="1" s="1"/>
  <c r="V720" i="1" s="1"/>
  <c r="O720" i="1"/>
  <c r="W720" i="1" s="1"/>
  <c r="X720" i="1" s="1"/>
  <c r="P720" i="1"/>
  <c r="Y720" i="1" s="1"/>
  <c r="Z720" i="1" s="1"/>
  <c r="Q720" i="1"/>
  <c r="AA720" i="1" s="1"/>
  <c r="AB720" i="1" s="1"/>
  <c r="M721" i="1"/>
  <c r="S721" i="1" s="1"/>
  <c r="T721" i="1" s="1"/>
  <c r="N721" i="1"/>
  <c r="U721" i="1" s="1"/>
  <c r="V721" i="1" s="1"/>
  <c r="O721" i="1"/>
  <c r="W721" i="1" s="1"/>
  <c r="X721" i="1" s="1"/>
  <c r="P721" i="1"/>
  <c r="Y721" i="1" s="1"/>
  <c r="Z721" i="1" s="1"/>
  <c r="Q721" i="1"/>
  <c r="AA721" i="1" s="1"/>
  <c r="AB721" i="1" s="1"/>
  <c r="M722" i="1"/>
  <c r="S722" i="1" s="1"/>
  <c r="T722" i="1" s="1"/>
  <c r="N722" i="1"/>
  <c r="U722" i="1" s="1"/>
  <c r="V722" i="1" s="1"/>
  <c r="O722" i="1"/>
  <c r="W722" i="1" s="1"/>
  <c r="X722" i="1" s="1"/>
  <c r="P722" i="1"/>
  <c r="Y722" i="1" s="1"/>
  <c r="Z722" i="1" s="1"/>
  <c r="Q722" i="1"/>
  <c r="AA722" i="1" s="1"/>
  <c r="AB722" i="1" s="1"/>
  <c r="M723" i="1"/>
  <c r="S723" i="1" s="1"/>
  <c r="T723" i="1" s="1"/>
  <c r="N723" i="1"/>
  <c r="U723" i="1" s="1"/>
  <c r="V723" i="1" s="1"/>
  <c r="O723" i="1"/>
  <c r="W723" i="1" s="1"/>
  <c r="X723" i="1" s="1"/>
  <c r="P723" i="1"/>
  <c r="Y723" i="1" s="1"/>
  <c r="Z723" i="1" s="1"/>
  <c r="Q723" i="1"/>
  <c r="AA723" i="1" s="1"/>
  <c r="AB723" i="1" s="1"/>
  <c r="M724" i="1"/>
  <c r="S724" i="1" s="1"/>
  <c r="T724" i="1" s="1"/>
  <c r="N724" i="1"/>
  <c r="U724" i="1" s="1"/>
  <c r="V724" i="1" s="1"/>
  <c r="O724" i="1"/>
  <c r="W724" i="1" s="1"/>
  <c r="X724" i="1" s="1"/>
  <c r="P724" i="1"/>
  <c r="Y724" i="1" s="1"/>
  <c r="Z724" i="1" s="1"/>
  <c r="Q724" i="1"/>
  <c r="AA724" i="1" s="1"/>
  <c r="AB724" i="1" s="1"/>
  <c r="M725" i="1"/>
  <c r="S725" i="1" s="1"/>
  <c r="T725" i="1" s="1"/>
  <c r="N725" i="1"/>
  <c r="U725" i="1" s="1"/>
  <c r="V725" i="1" s="1"/>
  <c r="O725" i="1"/>
  <c r="W725" i="1" s="1"/>
  <c r="X725" i="1" s="1"/>
  <c r="P725" i="1"/>
  <c r="Y725" i="1" s="1"/>
  <c r="Z725" i="1" s="1"/>
  <c r="Q725" i="1"/>
  <c r="AA725" i="1" s="1"/>
  <c r="AB725" i="1" s="1"/>
  <c r="M726" i="1"/>
  <c r="S726" i="1" s="1"/>
  <c r="T726" i="1" s="1"/>
  <c r="N726" i="1"/>
  <c r="U726" i="1" s="1"/>
  <c r="V726" i="1" s="1"/>
  <c r="O726" i="1"/>
  <c r="W726" i="1" s="1"/>
  <c r="X726" i="1" s="1"/>
  <c r="P726" i="1"/>
  <c r="Y726" i="1" s="1"/>
  <c r="Z726" i="1" s="1"/>
  <c r="Q726" i="1"/>
  <c r="AA726" i="1" s="1"/>
  <c r="AB726" i="1" s="1"/>
  <c r="M727" i="1"/>
  <c r="S727" i="1" s="1"/>
  <c r="T727" i="1" s="1"/>
  <c r="N727" i="1"/>
  <c r="U727" i="1" s="1"/>
  <c r="V727" i="1" s="1"/>
  <c r="O727" i="1"/>
  <c r="W727" i="1" s="1"/>
  <c r="X727" i="1" s="1"/>
  <c r="P727" i="1"/>
  <c r="Y727" i="1" s="1"/>
  <c r="Z727" i="1" s="1"/>
  <c r="Q727" i="1"/>
  <c r="AA727" i="1" s="1"/>
  <c r="AB727" i="1" s="1"/>
  <c r="M728" i="1"/>
  <c r="S728" i="1" s="1"/>
  <c r="T728" i="1" s="1"/>
  <c r="N728" i="1"/>
  <c r="U728" i="1" s="1"/>
  <c r="V728" i="1" s="1"/>
  <c r="O728" i="1"/>
  <c r="W728" i="1" s="1"/>
  <c r="X728" i="1" s="1"/>
  <c r="P728" i="1"/>
  <c r="Y728" i="1" s="1"/>
  <c r="Z728" i="1" s="1"/>
  <c r="Q728" i="1"/>
  <c r="AA728" i="1" s="1"/>
  <c r="AB728" i="1" s="1"/>
  <c r="M729" i="1"/>
  <c r="S729" i="1" s="1"/>
  <c r="T729" i="1" s="1"/>
  <c r="N729" i="1"/>
  <c r="U729" i="1" s="1"/>
  <c r="V729" i="1" s="1"/>
  <c r="O729" i="1"/>
  <c r="W729" i="1" s="1"/>
  <c r="X729" i="1" s="1"/>
  <c r="P729" i="1"/>
  <c r="Y729" i="1" s="1"/>
  <c r="Z729" i="1" s="1"/>
  <c r="Q729" i="1"/>
  <c r="AA729" i="1" s="1"/>
  <c r="AB729" i="1" s="1"/>
  <c r="M730" i="1"/>
  <c r="S730" i="1" s="1"/>
  <c r="T730" i="1" s="1"/>
  <c r="N730" i="1"/>
  <c r="U730" i="1" s="1"/>
  <c r="V730" i="1" s="1"/>
  <c r="O730" i="1"/>
  <c r="W730" i="1" s="1"/>
  <c r="X730" i="1" s="1"/>
  <c r="P730" i="1"/>
  <c r="Y730" i="1" s="1"/>
  <c r="Z730" i="1" s="1"/>
  <c r="Q730" i="1"/>
  <c r="AA730" i="1" s="1"/>
  <c r="AB730" i="1" s="1"/>
  <c r="M731" i="1"/>
  <c r="S731" i="1" s="1"/>
  <c r="T731" i="1" s="1"/>
  <c r="N731" i="1"/>
  <c r="U731" i="1" s="1"/>
  <c r="V731" i="1" s="1"/>
  <c r="O731" i="1"/>
  <c r="W731" i="1" s="1"/>
  <c r="X731" i="1" s="1"/>
  <c r="P731" i="1"/>
  <c r="Y731" i="1" s="1"/>
  <c r="Z731" i="1" s="1"/>
  <c r="Q731" i="1"/>
  <c r="AA731" i="1" s="1"/>
  <c r="AB731" i="1" s="1"/>
  <c r="M732" i="1"/>
  <c r="S732" i="1" s="1"/>
  <c r="T732" i="1" s="1"/>
  <c r="N732" i="1"/>
  <c r="U732" i="1" s="1"/>
  <c r="V732" i="1" s="1"/>
  <c r="O732" i="1"/>
  <c r="W732" i="1" s="1"/>
  <c r="X732" i="1" s="1"/>
  <c r="P732" i="1"/>
  <c r="Y732" i="1" s="1"/>
  <c r="Z732" i="1" s="1"/>
  <c r="Q732" i="1"/>
  <c r="AA732" i="1" s="1"/>
  <c r="AB732" i="1" s="1"/>
  <c r="M733" i="1"/>
  <c r="S733" i="1" s="1"/>
  <c r="T733" i="1" s="1"/>
  <c r="N733" i="1"/>
  <c r="U733" i="1" s="1"/>
  <c r="V733" i="1" s="1"/>
  <c r="O733" i="1"/>
  <c r="W733" i="1" s="1"/>
  <c r="X733" i="1" s="1"/>
  <c r="P733" i="1"/>
  <c r="Y733" i="1" s="1"/>
  <c r="Z733" i="1" s="1"/>
  <c r="Q733" i="1"/>
  <c r="AA733" i="1" s="1"/>
  <c r="AB733" i="1" s="1"/>
  <c r="M734" i="1"/>
  <c r="S734" i="1" s="1"/>
  <c r="T734" i="1" s="1"/>
  <c r="N734" i="1"/>
  <c r="U734" i="1" s="1"/>
  <c r="V734" i="1" s="1"/>
  <c r="O734" i="1"/>
  <c r="W734" i="1" s="1"/>
  <c r="X734" i="1" s="1"/>
  <c r="P734" i="1"/>
  <c r="Y734" i="1" s="1"/>
  <c r="Z734" i="1" s="1"/>
  <c r="Q734" i="1"/>
  <c r="AA734" i="1" s="1"/>
  <c r="AB734" i="1" s="1"/>
  <c r="M735" i="1"/>
  <c r="S735" i="1" s="1"/>
  <c r="T735" i="1" s="1"/>
  <c r="N735" i="1"/>
  <c r="U735" i="1" s="1"/>
  <c r="V735" i="1" s="1"/>
  <c r="O735" i="1"/>
  <c r="W735" i="1" s="1"/>
  <c r="X735" i="1" s="1"/>
  <c r="P735" i="1"/>
  <c r="Y735" i="1" s="1"/>
  <c r="Z735" i="1" s="1"/>
  <c r="Q735" i="1"/>
  <c r="AA735" i="1" s="1"/>
  <c r="AB735" i="1" s="1"/>
  <c r="M736" i="1"/>
  <c r="S736" i="1" s="1"/>
  <c r="T736" i="1" s="1"/>
  <c r="N736" i="1"/>
  <c r="U736" i="1" s="1"/>
  <c r="V736" i="1" s="1"/>
  <c r="O736" i="1"/>
  <c r="W736" i="1" s="1"/>
  <c r="X736" i="1" s="1"/>
  <c r="P736" i="1"/>
  <c r="Y736" i="1" s="1"/>
  <c r="Z736" i="1" s="1"/>
  <c r="Q736" i="1"/>
  <c r="AA736" i="1" s="1"/>
  <c r="AB736" i="1" s="1"/>
  <c r="M737" i="1"/>
  <c r="S737" i="1" s="1"/>
  <c r="T737" i="1" s="1"/>
  <c r="N737" i="1"/>
  <c r="U737" i="1" s="1"/>
  <c r="V737" i="1" s="1"/>
  <c r="O737" i="1"/>
  <c r="W737" i="1" s="1"/>
  <c r="X737" i="1" s="1"/>
  <c r="P737" i="1"/>
  <c r="Y737" i="1" s="1"/>
  <c r="Z737" i="1" s="1"/>
  <c r="Q737" i="1"/>
  <c r="AA737" i="1" s="1"/>
  <c r="AB737" i="1" s="1"/>
  <c r="M738" i="1"/>
  <c r="S738" i="1" s="1"/>
  <c r="T738" i="1" s="1"/>
  <c r="N738" i="1"/>
  <c r="U738" i="1" s="1"/>
  <c r="V738" i="1" s="1"/>
  <c r="O738" i="1"/>
  <c r="W738" i="1" s="1"/>
  <c r="X738" i="1" s="1"/>
  <c r="P738" i="1"/>
  <c r="Y738" i="1" s="1"/>
  <c r="Z738" i="1" s="1"/>
  <c r="Q738" i="1"/>
  <c r="AA738" i="1" s="1"/>
  <c r="AB738" i="1" s="1"/>
  <c r="M739" i="1"/>
  <c r="S739" i="1" s="1"/>
  <c r="T739" i="1" s="1"/>
  <c r="N739" i="1"/>
  <c r="U739" i="1" s="1"/>
  <c r="V739" i="1" s="1"/>
  <c r="O739" i="1"/>
  <c r="W739" i="1" s="1"/>
  <c r="X739" i="1" s="1"/>
  <c r="P739" i="1"/>
  <c r="Y739" i="1" s="1"/>
  <c r="Z739" i="1" s="1"/>
  <c r="Q739" i="1"/>
  <c r="AA739" i="1" s="1"/>
  <c r="AB739" i="1" s="1"/>
  <c r="M740" i="1"/>
  <c r="S740" i="1" s="1"/>
  <c r="T740" i="1" s="1"/>
  <c r="N740" i="1"/>
  <c r="U740" i="1" s="1"/>
  <c r="V740" i="1" s="1"/>
  <c r="O740" i="1"/>
  <c r="W740" i="1" s="1"/>
  <c r="X740" i="1" s="1"/>
  <c r="P740" i="1"/>
  <c r="Y740" i="1" s="1"/>
  <c r="Z740" i="1" s="1"/>
  <c r="Q740" i="1"/>
  <c r="AA740" i="1" s="1"/>
  <c r="AB740" i="1" s="1"/>
  <c r="M741" i="1"/>
  <c r="S741" i="1" s="1"/>
  <c r="T741" i="1" s="1"/>
  <c r="N741" i="1"/>
  <c r="U741" i="1" s="1"/>
  <c r="V741" i="1" s="1"/>
  <c r="O741" i="1"/>
  <c r="W741" i="1" s="1"/>
  <c r="X741" i="1" s="1"/>
  <c r="P741" i="1"/>
  <c r="Y741" i="1" s="1"/>
  <c r="Z741" i="1" s="1"/>
  <c r="Q741" i="1"/>
  <c r="AA741" i="1" s="1"/>
  <c r="AB741" i="1" s="1"/>
  <c r="M742" i="1"/>
  <c r="S742" i="1" s="1"/>
  <c r="T742" i="1" s="1"/>
  <c r="N742" i="1"/>
  <c r="U742" i="1" s="1"/>
  <c r="V742" i="1" s="1"/>
  <c r="O742" i="1"/>
  <c r="W742" i="1" s="1"/>
  <c r="X742" i="1" s="1"/>
  <c r="P742" i="1"/>
  <c r="Y742" i="1" s="1"/>
  <c r="Z742" i="1" s="1"/>
  <c r="Q742" i="1"/>
  <c r="AA742" i="1" s="1"/>
  <c r="AB742" i="1" s="1"/>
  <c r="M743" i="1"/>
  <c r="S743" i="1" s="1"/>
  <c r="T743" i="1" s="1"/>
  <c r="N743" i="1"/>
  <c r="U743" i="1" s="1"/>
  <c r="V743" i="1" s="1"/>
  <c r="O743" i="1"/>
  <c r="W743" i="1" s="1"/>
  <c r="X743" i="1" s="1"/>
  <c r="P743" i="1"/>
  <c r="Y743" i="1" s="1"/>
  <c r="Z743" i="1" s="1"/>
  <c r="Q743" i="1"/>
  <c r="AA743" i="1" s="1"/>
  <c r="AB743" i="1" s="1"/>
  <c r="M744" i="1"/>
  <c r="S744" i="1" s="1"/>
  <c r="T744" i="1" s="1"/>
  <c r="N744" i="1"/>
  <c r="U744" i="1" s="1"/>
  <c r="V744" i="1" s="1"/>
  <c r="O744" i="1"/>
  <c r="W744" i="1" s="1"/>
  <c r="X744" i="1" s="1"/>
  <c r="P744" i="1"/>
  <c r="Y744" i="1" s="1"/>
  <c r="Z744" i="1" s="1"/>
  <c r="Q744" i="1"/>
  <c r="AA744" i="1" s="1"/>
  <c r="AB744" i="1" s="1"/>
  <c r="M745" i="1"/>
  <c r="S745" i="1" s="1"/>
  <c r="T745" i="1" s="1"/>
  <c r="N745" i="1"/>
  <c r="U745" i="1" s="1"/>
  <c r="V745" i="1" s="1"/>
  <c r="O745" i="1"/>
  <c r="W745" i="1" s="1"/>
  <c r="X745" i="1" s="1"/>
  <c r="P745" i="1"/>
  <c r="Y745" i="1" s="1"/>
  <c r="Z745" i="1" s="1"/>
  <c r="Q745" i="1"/>
  <c r="AA745" i="1" s="1"/>
  <c r="AB745" i="1" s="1"/>
  <c r="M746" i="1"/>
  <c r="S746" i="1" s="1"/>
  <c r="T746" i="1" s="1"/>
  <c r="N746" i="1"/>
  <c r="U746" i="1" s="1"/>
  <c r="V746" i="1" s="1"/>
  <c r="O746" i="1"/>
  <c r="W746" i="1" s="1"/>
  <c r="X746" i="1" s="1"/>
  <c r="P746" i="1"/>
  <c r="Y746" i="1" s="1"/>
  <c r="Z746" i="1" s="1"/>
  <c r="Q746" i="1"/>
  <c r="AA746" i="1" s="1"/>
  <c r="AB746" i="1" s="1"/>
  <c r="M747" i="1"/>
  <c r="S747" i="1" s="1"/>
  <c r="T747" i="1" s="1"/>
  <c r="N747" i="1"/>
  <c r="U747" i="1" s="1"/>
  <c r="V747" i="1" s="1"/>
  <c r="O747" i="1"/>
  <c r="W747" i="1" s="1"/>
  <c r="X747" i="1" s="1"/>
  <c r="P747" i="1"/>
  <c r="Y747" i="1" s="1"/>
  <c r="Z747" i="1" s="1"/>
  <c r="Q747" i="1"/>
  <c r="AA747" i="1" s="1"/>
  <c r="AB747" i="1" s="1"/>
  <c r="M748" i="1"/>
  <c r="S748" i="1" s="1"/>
  <c r="T748" i="1" s="1"/>
  <c r="N748" i="1"/>
  <c r="U748" i="1" s="1"/>
  <c r="V748" i="1" s="1"/>
  <c r="O748" i="1"/>
  <c r="W748" i="1" s="1"/>
  <c r="X748" i="1" s="1"/>
  <c r="P748" i="1"/>
  <c r="Y748" i="1" s="1"/>
  <c r="Z748" i="1" s="1"/>
  <c r="Q748" i="1"/>
  <c r="AA748" i="1" s="1"/>
  <c r="AB748" i="1" s="1"/>
  <c r="M749" i="1"/>
  <c r="S749" i="1" s="1"/>
  <c r="T749" i="1" s="1"/>
  <c r="N749" i="1"/>
  <c r="U749" i="1" s="1"/>
  <c r="V749" i="1" s="1"/>
  <c r="O749" i="1"/>
  <c r="W749" i="1" s="1"/>
  <c r="X749" i="1" s="1"/>
  <c r="P749" i="1"/>
  <c r="Y749" i="1" s="1"/>
  <c r="Z749" i="1" s="1"/>
  <c r="Q749" i="1"/>
  <c r="AA749" i="1" s="1"/>
  <c r="AB749" i="1" s="1"/>
  <c r="M750" i="1"/>
  <c r="S750" i="1" s="1"/>
  <c r="T750" i="1" s="1"/>
  <c r="N750" i="1"/>
  <c r="U750" i="1" s="1"/>
  <c r="V750" i="1" s="1"/>
  <c r="O750" i="1"/>
  <c r="W750" i="1" s="1"/>
  <c r="X750" i="1" s="1"/>
  <c r="P750" i="1"/>
  <c r="Y750" i="1" s="1"/>
  <c r="Z750" i="1" s="1"/>
  <c r="Q750" i="1"/>
  <c r="AA750" i="1" s="1"/>
  <c r="AB750" i="1" s="1"/>
  <c r="M751" i="1"/>
  <c r="S751" i="1" s="1"/>
  <c r="T751" i="1" s="1"/>
  <c r="N751" i="1"/>
  <c r="U751" i="1" s="1"/>
  <c r="V751" i="1" s="1"/>
  <c r="O751" i="1"/>
  <c r="W751" i="1" s="1"/>
  <c r="X751" i="1" s="1"/>
  <c r="P751" i="1"/>
  <c r="Y751" i="1" s="1"/>
  <c r="Z751" i="1" s="1"/>
  <c r="Q751" i="1"/>
  <c r="AA751" i="1" s="1"/>
  <c r="AB751" i="1" s="1"/>
  <c r="M752" i="1"/>
  <c r="S752" i="1" s="1"/>
  <c r="T752" i="1" s="1"/>
  <c r="N752" i="1"/>
  <c r="U752" i="1" s="1"/>
  <c r="V752" i="1" s="1"/>
  <c r="O752" i="1"/>
  <c r="W752" i="1" s="1"/>
  <c r="X752" i="1" s="1"/>
  <c r="P752" i="1"/>
  <c r="Y752" i="1" s="1"/>
  <c r="Z752" i="1" s="1"/>
  <c r="Q752" i="1"/>
  <c r="AA752" i="1" s="1"/>
  <c r="AB752" i="1" s="1"/>
  <c r="M753" i="1"/>
  <c r="S753" i="1" s="1"/>
  <c r="T753" i="1" s="1"/>
  <c r="N753" i="1"/>
  <c r="U753" i="1" s="1"/>
  <c r="V753" i="1" s="1"/>
  <c r="O753" i="1"/>
  <c r="W753" i="1" s="1"/>
  <c r="X753" i="1" s="1"/>
  <c r="P753" i="1"/>
  <c r="Y753" i="1" s="1"/>
  <c r="Z753" i="1" s="1"/>
  <c r="Q753" i="1"/>
  <c r="AA753" i="1" s="1"/>
  <c r="AB753" i="1" s="1"/>
  <c r="M754" i="1"/>
  <c r="S754" i="1" s="1"/>
  <c r="T754" i="1" s="1"/>
  <c r="N754" i="1"/>
  <c r="U754" i="1" s="1"/>
  <c r="V754" i="1" s="1"/>
  <c r="O754" i="1"/>
  <c r="W754" i="1" s="1"/>
  <c r="X754" i="1" s="1"/>
  <c r="P754" i="1"/>
  <c r="Y754" i="1" s="1"/>
  <c r="Z754" i="1" s="1"/>
  <c r="Q754" i="1"/>
  <c r="AA754" i="1" s="1"/>
  <c r="AB754" i="1" s="1"/>
  <c r="M755" i="1"/>
  <c r="S755" i="1" s="1"/>
  <c r="T755" i="1" s="1"/>
  <c r="N755" i="1"/>
  <c r="U755" i="1" s="1"/>
  <c r="V755" i="1" s="1"/>
  <c r="O755" i="1"/>
  <c r="W755" i="1" s="1"/>
  <c r="X755" i="1" s="1"/>
  <c r="P755" i="1"/>
  <c r="Y755" i="1" s="1"/>
  <c r="Z755" i="1" s="1"/>
  <c r="Q755" i="1"/>
  <c r="AA755" i="1" s="1"/>
  <c r="AB755" i="1" s="1"/>
  <c r="M756" i="1"/>
  <c r="S756" i="1" s="1"/>
  <c r="T756" i="1" s="1"/>
  <c r="N756" i="1"/>
  <c r="U756" i="1" s="1"/>
  <c r="V756" i="1" s="1"/>
  <c r="O756" i="1"/>
  <c r="W756" i="1" s="1"/>
  <c r="X756" i="1" s="1"/>
  <c r="P756" i="1"/>
  <c r="Y756" i="1" s="1"/>
  <c r="Z756" i="1" s="1"/>
  <c r="Q756" i="1"/>
  <c r="AA756" i="1" s="1"/>
  <c r="AB756" i="1" s="1"/>
  <c r="M757" i="1"/>
  <c r="S757" i="1" s="1"/>
  <c r="T757" i="1" s="1"/>
  <c r="N757" i="1"/>
  <c r="U757" i="1" s="1"/>
  <c r="V757" i="1" s="1"/>
  <c r="O757" i="1"/>
  <c r="W757" i="1" s="1"/>
  <c r="X757" i="1" s="1"/>
  <c r="P757" i="1"/>
  <c r="Y757" i="1" s="1"/>
  <c r="Z757" i="1" s="1"/>
  <c r="Q757" i="1"/>
  <c r="AA757" i="1" s="1"/>
  <c r="AB757" i="1" s="1"/>
  <c r="M758" i="1"/>
  <c r="S758" i="1" s="1"/>
  <c r="T758" i="1" s="1"/>
  <c r="N758" i="1"/>
  <c r="U758" i="1" s="1"/>
  <c r="V758" i="1" s="1"/>
  <c r="O758" i="1"/>
  <c r="W758" i="1" s="1"/>
  <c r="X758" i="1" s="1"/>
  <c r="P758" i="1"/>
  <c r="Y758" i="1" s="1"/>
  <c r="Z758" i="1" s="1"/>
  <c r="Q758" i="1"/>
  <c r="AA758" i="1" s="1"/>
  <c r="AB758" i="1" s="1"/>
  <c r="M759" i="1"/>
  <c r="S759" i="1" s="1"/>
  <c r="T759" i="1" s="1"/>
  <c r="N759" i="1"/>
  <c r="U759" i="1" s="1"/>
  <c r="V759" i="1" s="1"/>
  <c r="O759" i="1"/>
  <c r="W759" i="1" s="1"/>
  <c r="X759" i="1" s="1"/>
  <c r="P759" i="1"/>
  <c r="Y759" i="1" s="1"/>
  <c r="Z759" i="1" s="1"/>
  <c r="Q759" i="1"/>
  <c r="AA759" i="1" s="1"/>
  <c r="AB759" i="1" s="1"/>
  <c r="M760" i="1"/>
  <c r="S760" i="1" s="1"/>
  <c r="T760" i="1" s="1"/>
  <c r="N760" i="1"/>
  <c r="U760" i="1" s="1"/>
  <c r="V760" i="1" s="1"/>
  <c r="O760" i="1"/>
  <c r="W760" i="1" s="1"/>
  <c r="X760" i="1" s="1"/>
  <c r="P760" i="1"/>
  <c r="Y760" i="1" s="1"/>
  <c r="Z760" i="1" s="1"/>
  <c r="Q760" i="1"/>
  <c r="AA760" i="1" s="1"/>
  <c r="AB760" i="1" s="1"/>
  <c r="M761" i="1"/>
  <c r="S761" i="1" s="1"/>
  <c r="T761" i="1" s="1"/>
  <c r="N761" i="1"/>
  <c r="U761" i="1" s="1"/>
  <c r="V761" i="1" s="1"/>
  <c r="O761" i="1"/>
  <c r="W761" i="1" s="1"/>
  <c r="X761" i="1" s="1"/>
  <c r="P761" i="1"/>
  <c r="Y761" i="1" s="1"/>
  <c r="Z761" i="1" s="1"/>
  <c r="Q761" i="1"/>
  <c r="AA761" i="1" s="1"/>
  <c r="AB761" i="1" s="1"/>
  <c r="M762" i="1"/>
  <c r="S762" i="1" s="1"/>
  <c r="T762" i="1" s="1"/>
  <c r="N762" i="1"/>
  <c r="U762" i="1" s="1"/>
  <c r="V762" i="1" s="1"/>
  <c r="O762" i="1"/>
  <c r="W762" i="1" s="1"/>
  <c r="X762" i="1" s="1"/>
  <c r="P762" i="1"/>
  <c r="Y762" i="1" s="1"/>
  <c r="Z762" i="1" s="1"/>
  <c r="Q762" i="1"/>
  <c r="AA762" i="1" s="1"/>
  <c r="AB762" i="1" s="1"/>
  <c r="M763" i="1"/>
  <c r="S763" i="1" s="1"/>
  <c r="T763" i="1" s="1"/>
  <c r="N763" i="1"/>
  <c r="U763" i="1" s="1"/>
  <c r="V763" i="1" s="1"/>
  <c r="O763" i="1"/>
  <c r="W763" i="1" s="1"/>
  <c r="X763" i="1" s="1"/>
  <c r="P763" i="1"/>
  <c r="Y763" i="1" s="1"/>
  <c r="Z763" i="1" s="1"/>
  <c r="Q763" i="1"/>
  <c r="AA763" i="1" s="1"/>
  <c r="AB763" i="1" s="1"/>
  <c r="M764" i="1"/>
  <c r="S764" i="1" s="1"/>
  <c r="T764" i="1" s="1"/>
  <c r="N764" i="1"/>
  <c r="U764" i="1" s="1"/>
  <c r="V764" i="1" s="1"/>
  <c r="O764" i="1"/>
  <c r="W764" i="1" s="1"/>
  <c r="X764" i="1" s="1"/>
  <c r="P764" i="1"/>
  <c r="Y764" i="1" s="1"/>
  <c r="Z764" i="1" s="1"/>
  <c r="Q764" i="1"/>
  <c r="AA764" i="1" s="1"/>
  <c r="AB764" i="1" s="1"/>
  <c r="M765" i="1"/>
  <c r="S765" i="1" s="1"/>
  <c r="T765" i="1" s="1"/>
  <c r="N765" i="1"/>
  <c r="U765" i="1" s="1"/>
  <c r="V765" i="1" s="1"/>
  <c r="O765" i="1"/>
  <c r="W765" i="1" s="1"/>
  <c r="X765" i="1" s="1"/>
  <c r="P765" i="1"/>
  <c r="Y765" i="1" s="1"/>
  <c r="Z765" i="1" s="1"/>
  <c r="Q765" i="1"/>
  <c r="AA765" i="1" s="1"/>
  <c r="AB765" i="1" s="1"/>
  <c r="M766" i="1"/>
  <c r="S766" i="1" s="1"/>
  <c r="T766" i="1" s="1"/>
  <c r="N766" i="1"/>
  <c r="U766" i="1" s="1"/>
  <c r="V766" i="1" s="1"/>
  <c r="O766" i="1"/>
  <c r="W766" i="1" s="1"/>
  <c r="X766" i="1" s="1"/>
  <c r="P766" i="1"/>
  <c r="Y766" i="1" s="1"/>
  <c r="Z766" i="1" s="1"/>
  <c r="Q766" i="1"/>
  <c r="AA766" i="1" s="1"/>
  <c r="AB766" i="1" s="1"/>
  <c r="M767" i="1"/>
  <c r="S767" i="1" s="1"/>
  <c r="T767" i="1" s="1"/>
  <c r="N767" i="1"/>
  <c r="U767" i="1" s="1"/>
  <c r="V767" i="1" s="1"/>
  <c r="O767" i="1"/>
  <c r="W767" i="1" s="1"/>
  <c r="X767" i="1" s="1"/>
  <c r="P767" i="1"/>
  <c r="Y767" i="1" s="1"/>
  <c r="Z767" i="1" s="1"/>
  <c r="Q767" i="1"/>
  <c r="AA767" i="1" s="1"/>
  <c r="AB767" i="1" s="1"/>
  <c r="M768" i="1"/>
  <c r="S768" i="1" s="1"/>
  <c r="T768" i="1" s="1"/>
  <c r="N768" i="1"/>
  <c r="U768" i="1" s="1"/>
  <c r="V768" i="1" s="1"/>
  <c r="O768" i="1"/>
  <c r="W768" i="1" s="1"/>
  <c r="X768" i="1" s="1"/>
  <c r="P768" i="1"/>
  <c r="Y768" i="1" s="1"/>
  <c r="Z768" i="1" s="1"/>
  <c r="Q768" i="1"/>
  <c r="AA768" i="1" s="1"/>
  <c r="AB768" i="1" s="1"/>
  <c r="M769" i="1"/>
  <c r="S769" i="1" s="1"/>
  <c r="T769" i="1" s="1"/>
  <c r="N769" i="1"/>
  <c r="U769" i="1" s="1"/>
  <c r="V769" i="1" s="1"/>
  <c r="O769" i="1"/>
  <c r="W769" i="1" s="1"/>
  <c r="X769" i="1" s="1"/>
  <c r="P769" i="1"/>
  <c r="Y769" i="1" s="1"/>
  <c r="Z769" i="1" s="1"/>
  <c r="Q769" i="1"/>
  <c r="AA769" i="1" s="1"/>
  <c r="AB769" i="1" s="1"/>
  <c r="M770" i="1"/>
  <c r="S770" i="1" s="1"/>
  <c r="T770" i="1" s="1"/>
  <c r="N770" i="1"/>
  <c r="U770" i="1" s="1"/>
  <c r="V770" i="1" s="1"/>
  <c r="O770" i="1"/>
  <c r="W770" i="1" s="1"/>
  <c r="X770" i="1" s="1"/>
  <c r="P770" i="1"/>
  <c r="Y770" i="1" s="1"/>
  <c r="Z770" i="1" s="1"/>
  <c r="Q770" i="1"/>
  <c r="AA770" i="1" s="1"/>
  <c r="AB770" i="1" s="1"/>
  <c r="M771" i="1"/>
  <c r="S771" i="1" s="1"/>
  <c r="T771" i="1" s="1"/>
  <c r="N771" i="1"/>
  <c r="U771" i="1" s="1"/>
  <c r="V771" i="1" s="1"/>
  <c r="O771" i="1"/>
  <c r="W771" i="1" s="1"/>
  <c r="X771" i="1" s="1"/>
  <c r="P771" i="1"/>
  <c r="Y771" i="1" s="1"/>
  <c r="Z771" i="1" s="1"/>
  <c r="Q771" i="1"/>
  <c r="AA771" i="1" s="1"/>
  <c r="AB771" i="1" s="1"/>
  <c r="M772" i="1"/>
  <c r="S772" i="1" s="1"/>
  <c r="T772" i="1" s="1"/>
  <c r="N772" i="1"/>
  <c r="U772" i="1" s="1"/>
  <c r="V772" i="1" s="1"/>
  <c r="O772" i="1"/>
  <c r="W772" i="1" s="1"/>
  <c r="X772" i="1" s="1"/>
  <c r="P772" i="1"/>
  <c r="Y772" i="1" s="1"/>
  <c r="Z772" i="1" s="1"/>
  <c r="Q772" i="1"/>
  <c r="AA772" i="1" s="1"/>
  <c r="AB772" i="1" s="1"/>
  <c r="M773" i="1"/>
  <c r="S773" i="1" s="1"/>
  <c r="T773" i="1" s="1"/>
  <c r="N773" i="1"/>
  <c r="U773" i="1" s="1"/>
  <c r="V773" i="1" s="1"/>
  <c r="O773" i="1"/>
  <c r="W773" i="1" s="1"/>
  <c r="X773" i="1" s="1"/>
  <c r="P773" i="1"/>
  <c r="Y773" i="1" s="1"/>
  <c r="Z773" i="1" s="1"/>
  <c r="Q773" i="1"/>
  <c r="AA773" i="1" s="1"/>
  <c r="AB773" i="1" s="1"/>
  <c r="M774" i="1"/>
  <c r="S774" i="1" s="1"/>
  <c r="T774" i="1" s="1"/>
  <c r="N774" i="1"/>
  <c r="U774" i="1" s="1"/>
  <c r="V774" i="1" s="1"/>
  <c r="O774" i="1"/>
  <c r="W774" i="1" s="1"/>
  <c r="X774" i="1" s="1"/>
  <c r="P774" i="1"/>
  <c r="Y774" i="1" s="1"/>
  <c r="Z774" i="1" s="1"/>
  <c r="Q774" i="1"/>
  <c r="AA774" i="1" s="1"/>
  <c r="AB774" i="1" s="1"/>
  <c r="M775" i="1"/>
  <c r="S775" i="1" s="1"/>
  <c r="T775" i="1" s="1"/>
  <c r="N775" i="1"/>
  <c r="U775" i="1" s="1"/>
  <c r="V775" i="1" s="1"/>
  <c r="O775" i="1"/>
  <c r="W775" i="1" s="1"/>
  <c r="X775" i="1" s="1"/>
  <c r="P775" i="1"/>
  <c r="Y775" i="1" s="1"/>
  <c r="Z775" i="1" s="1"/>
  <c r="Q775" i="1"/>
  <c r="AA775" i="1" s="1"/>
  <c r="AB775" i="1" s="1"/>
  <c r="M776" i="1"/>
  <c r="S776" i="1" s="1"/>
  <c r="T776" i="1" s="1"/>
  <c r="N776" i="1"/>
  <c r="U776" i="1" s="1"/>
  <c r="V776" i="1" s="1"/>
  <c r="O776" i="1"/>
  <c r="W776" i="1" s="1"/>
  <c r="X776" i="1" s="1"/>
  <c r="P776" i="1"/>
  <c r="Y776" i="1" s="1"/>
  <c r="Z776" i="1" s="1"/>
  <c r="Q776" i="1"/>
  <c r="AA776" i="1" s="1"/>
  <c r="AB776" i="1" s="1"/>
  <c r="M777" i="1"/>
  <c r="S777" i="1" s="1"/>
  <c r="T777" i="1" s="1"/>
  <c r="N777" i="1"/>
  <c r="U777" i="1" s="1"/>
  <c r="V777" i="1" s="1"/>
  <c r="O777" i="1"/>
  <c r="W777" i="1" s="1"/>
  <c r="X777" i="1" s="1"/>
  <c r="P777" i="1"/>
  <c r="Y777" i="1" s="1"/>
  <c r="Z777" i="1" s="1"/>
  <c r="Q777" i="1"/>
  <c r="AA777" i="1" s="1"/>
  <c r="AB777" i="1" s="1"/>
  <c r="M778" i="1"/>
  <c r="S778" i="1" s="1"/>
  <c r="T778" i="1" s="1"/>
  <c r="N778" i="1"/>
  <c r="U778" i="1" s="1"/>
  <c r="V778" i="1" s="1"/>
  <c r="O778" i="1"/>
  <c r="W778" i="1" s="1"/>
  <c r="X778" i="1" s="1"/>
  <c r="P778" i="1"/>
  <c r="Y778" i="1" s="1"/>
  <c r="Z778" i="1" s="1"/>
  <c r="Q778" i="1"/>
  <c r="AA778" i="1" s="1"/>
  <c r="AB778" i="1" s="1"/>
  <c r="M779" i="1"/>
  <c r="S779" i="1" s="1"/>
  <c r="T779" i="1" s="1"/>
  <c r="N779" i="1"/>
  <c r="U779" i="1" s="1"/>
  <c r="V779" i="1" s="1"/>
  <c r="O779" i="1"/>
  <c r="W779" i="1" s="1"/>
  <c r="X779" i="1" s="1"/>
  <c r="P779" i="1"/>
  <c r="Y779" i="1" s="1"/>
  <c r="Z779" i="1" s="1"/>
  <c r="Q779" i="1"/>
  <c r="AA779" i="1" s="1"/>
  <c r="AB779" i="1" s="1"/>
  <c r="M780" i="1"/>
  <c r="S780" i="1" s="1"/>
  <c r="T780" i="1" s="1"/>
  <c r="N780" i="1"/>
  <c r="U780" i="1" s="1"/>
  <c r="V780" i="1" s="1"/>
  <c r="O780" i="1"/>
  <c r="W780" i="1" s="1"/>
  <c r="X780" i="1" s="1"/>
  <c r="P780" i="1"/>
  <c r="Y780" i="1" s="1"/>
  <c r="Z780" i="1" s="1"/>
  <c r="Q780" i="1"/>
  <c r="AA780" i="1" s="1"/>
  <c r="AB780" i="1" s="1"/>
  <c r="M781" i="1"/>
  <c r="S781" i="1" s="1"/>
  <c r="T781" i="1" s="1"/>
  <c r="N781" i="1"/>
  <c r="U781" i="1" s="1"/>
  <c r="V781" i="1" s="1"/>
  <c r="O781" i="1"/>
  <c r="W781" i="1" s="1"/>
  <c r="X781" i="1" s="1"/>
  <c r="P781" i="1"/>
  <c r="Y781" i="1" s="1"/>
  <c r="Z781" i="1" s="1"/>
  <c r="Q781" i="1"/>
  <c r="AA781" i="1" s="1"/>
  <c r="AB781" i="1" s="1"/>
  <c r="M782" i="1"/>
  <c r="S782" i="1" s="1"/>
  <c r="T782" i="1" s="1"/>
  <c r="N782" i="1"/>
  <c r="U782" i="1" s="1"/>
  <c r="V782" i="1" s="1"/>
  <c r="O782" i="1"/>
  <c r="W782" i="1" s="1"/>
  <c r="X782" i="1" s="1"/>
  <c r="P782" i="1"/>
  <c r="Y782" i="1" s="1"/>
  <c r="Z782" i="1" s="1"/>
  <c r="Q782" i="1"/>
  <c r="AA782" i="1" s="1"/>
  <c r="AB782" i="1" s="1"/>
  <c r="M783" i="1"/>
  <c r="S783" i="1" s="1"/>
  <c r="T783" i="1" s="1"/>
  <c r="N783" i="1"/>
  <c r="U783" i="1" s="1"/>
  <c r="V783" i="1" s="1"/>
  <c r="O783" i="1"/>
  <c r="W783" i="1" s="1"/>
  <c r="X783" i="1" s="1"/>
  <c r="P783" i="1"/>
  <c r="Y783" i="1" s="1"/>
  <c r="Z783" i="1" s="1"/>
  <c r="Q783" i="1"/>
  <c r="AA783" i="1" s="1"/>
  <c r="AB783" i="1" s="1"/>
  <c r="M784" i="1"/>
  <c r="S784" i="1" s="1"/>
  <c r="T784" i="1" s="1"/>
  <c r="N784" i="1"/>
  <c r="U784" i="1" s="1"/>
  <c r="V784" i="1" s="1"/>
  <c r="O784" i="1"/>
  <c r="W784" i="1" s="1"/>
  <c r="X784" i="1" s="1"/>
  <c r="P784" i="1"/>
  <c r="Y784" i="1" s="1"/>
  <c r="Z784" i="1" s="1"/>
  <c r="Q784" i="1"/>
  <c r="AA784" i="1" s="1"/>
  <c r="AB784" i="1" s="1"/>
  <c r="M785" i="1"/>
  <c r="S785" i="1" s="1"/>
  <c r="T785" i="1" s="1"/>
  <c r="N785" i="1"/>
  <c r="U785" i="1" s="1"/>
  <c r="V785" i="1" s="1"/>
  <c r="O785" i="1"/>
  <c r="W785" i="1" s="1"/>
  <c r="X785" i="1" s="1"/>
  <c r="P785" i="1"/>
  <c r="Y785" i="1" s="1"/>
  <c r="Z785" i="1" s="1"/>
  <c r="Q785" i="1"/>
  <c r="AA785" i="1" s="1"/>
  <c r="AB785" i="1" s="1"/>
  <c r="M786" i="1"/>
  <c r="S786" i="1" s="1"/>
  <c r="T786" i="1" s="1"/>
  <c r="N786" i="1"/>
  <c r="U786" i="1" s="1"/>
  <c r="V786" i="1" s="1"/>
  <c r="O786" i="1"/>
  <c r="W786" i="1" s="1"/>
  <c r="X786" i="1" s="1"/>
  <c r="P786" i="1"/>
  <c r="Y786" i="1" s="1"/>
  <c r="Z786" i="1" s="1"/>
  <c r="Q786" i="1"/>
  <c r="AA786" i="1" s="1"/>
  <c r="AB786" i="1" s="1"/>
  <c r="M787" i="1"/>
  <c r="S787" i="1" s="1"/>
  <c r="T787" i="1" s="1"/>
  <c r="N787" i="1"/>
  <c r="U787" i="1" s="1"/>
  <c r="V787" i="1" s="1"/>
  <c r="O787" i="1"/>
  <c r="W787" i="1" s="1"/>
  <c r="X787" i="1" s="1"/>
  <c r="P787" i="1"/>
  <c r="Y787" i="1" s="1"/>
  <c r="Z787" i="1" s="1"/>
  <c r="Q787" i="1"/>
  <c r="AA787" i="1" s="1"/>
  <c r="AB787" i="1" s="1"/>
  <c r="M788" i="1"/>
  <c r="S788" i="1" s="1"/>
  <c r="T788" i="1" s="1"/>
  <c r="N788" i="1"/>
  <c r="U788" i="1" s="1"/>
  <c r="V788" i="1" s="1"/>
  <c r="O788" i="1"/>
  <c r="W788" i="1" s="1"/>
  <c r="X788" i="1" s="1"/>
  <c r="P788" i="1"/>
  <c r="Y788" i="1" s="1"/>
  <c r="Z788" i="1" s="1"/>
  <c r="Q788" i="1"/>
  <c r="AA788" i="1" s="1"/>
  <c r="AB788" i="1" s="1"/>
  <c r="M789" i="1"/>
  <c r="S789" i="1" s="1"/>
  <c r="T789" i="1" s="1"/>
  <c r="N789" i="1"/>
  <c r="U789" i="1" s="1"/>
  <c r="V789" i="1" s="1"/>
  <c r="O789" i="1"/>
  <c r="W789" i="1" s="1"/>
  <c r="X789" i="1" s="1"/>
  <c r="P789" i="1"/>
  <c r="Y789" i="1" s="1"/>
  <c r="Z789" i="1" s="1"/>
  <c r="Q789" i="1"/>
  <c r="AA789" i="1" s="1"/>
  <c r="AB789" i="1" s="1"/>
  <c r="M790" i="1"/>
  <c r="S790" i="1" s="1"/>
  <c r="T790" i="1" s="1"/>
  <c r="N790" i="1"/>
  <c r="U790" i="1" s="1"/>
  <c r="V790" i="1" s="1"/>
  <c r="O790" i="1"/>
  <c r="W790" i="1" s="1"/>
  <c r="X790" i="1" s="1"/>
  <c r="P790" i="1"/>
  <c r="Y790" i="1" s="1"/>
  <c r="Z790" i="1" s="1"/>
  <c r="Q790" i="1"/>
  <c r="AA790" i="1" s="1"/>
  <c r="AB790" i="1" s="1"/>
  <c r="M791" i="1"/>
  <c r="S791" i="1" s="1"/>
  <c r="T791" i="1" s="1"/>
  <c r="N791" i="1"/>
  <c r="U791" i="1" s="1"/>
  <c r="V791" i="1" s="1"/>
  <c r="O791" i="1"/>
  <c r="W791" i="1" s="1"/>
  <c r="X791" i="1" s="1"/>
  <c r="P791" i="1"/>
  <c r="Y791" i="1" s="1"/>
  <c r="Z791" i="1" s="1"/>
  <c r="Q791" i="1"/>
  <c r="AA791" i="1" s="1"/>
  <c r="AB791" i="1" s="1"/>
  <c r="M792" i="1"/>
  <c r="S792" i="1" s="1"/>
  <c r="T792" i="1" s="1"/>
  <c r="N792" i="1"/>
  <c r="U792" i="1" s="1"/>
  <c r="V792" i="1" s="1"/>
  <c r="O792" i="1"/>
  <c r="W792" i="1" s="1"/>
  <c r="X792" i="1" s="1"/>
  <c r="P792" i="1"/>
  <c r="Y792" i="1" s="1"/>
  <c r="Z792" i="1" s="1"/>
  <c r="Q792" i="1"/>
  <c r="AA792" i="1" s="1"/>
  <c r="AB792" i="1" s="1"/>
  <c r="M793" i="1"/>
  <c r="S793" i="1" s="1"/>
  <c r="T793" i="1" s="1"/>
  <c r="N793" i="1"/>
  <c r="U793" i="1" s="1"/>
  <c r="V793" i="1" s="1"/>
  <c r="O793" i="1"/>
  <c r="W793" i="1" s="1"/>
  <c r="X793" i="1" s="1"/>
  <c r="P793" i="1"/>
  <c r="Y793" i="1" s="1"/>
  <c r="Z793" i="1" s="1"/>
  <c r="Q793" i="1"/>
  <c r="AA793" i="1" s="1"/>
  <c r="AB793" i="1" s="1"/>
  <c r="M794" i="1"/>
  <c r="S794" i="1" s="1"/>
  <c r="T794" i="1" s="1"/>
  <c r="N794" i="1"/>
  <c r="U794" i="1" s="1"/>
  <c r="V794" i="1" s="1"/>
  <c r="O794" i="1"/>
  <c r="W794" i="1" s="1"/>
  <c r="X794" i="1" s="1"/>
  <c r="P794" i="1"/>
  <c r="Y794" i="1" s="1"/>
  <c r="Z794" i="1" s="1"/>
  <c r="Q794" i="1"/>
  <c r="AA794" i="1" s="1"/>
  <c r="AB794" i="1" s="1"/>
  <c r="M795" i="1"/>
  <c r="S795" i="1" s="1"/>
  <c r="T795" i="1" s="1"/>
  <c r="N795" i="1"/>
  <c r="U795" i="1" s="1"/>
  <c r="V795" i="1" s="1"/>
  <c r="O795" i="1"/>
  <c r="W795" i="1" s="1"/>
  <c r="X795" i="1" s="1"/>
  <c r="P795" i="1"/>
  <c r="Y795" i="1" s="1"/>
  <c r="Z795" i="1" s="1"/>
  <c r="Q795" i="1"/>
  <c r="AA795" i="1" s="1"/>
  <c r="AB795" i="1" s="1"/>
  <c r="M796" i="1"/>
  <c r="S796" i="1" s="1"/>
  <c r="T796" i="1" s="1"/>
  <c r="N796" i="1"/>
  <c r="U796" i="1" s="1"/>
  <c r="V796" i="1" s="1"/>
  <c r="O796" i="1"/>
  <c r="W796" i="1" s="1"/>
  <c r="X796" i="1" s="1"/>
  <c r="P796" i="1"/>
  <c r="Y796" i="1" s="1"/>
  <c r="Z796" i="1" s="1"/>
  <c r="Q796" i="1"/>
  <c r="AA796" i="1" s="1"/>
  <c r="AB796" i="1" s="1"/>
  <c r="M797" i="1"/>
  <c r="S797" i="1" s="1"/>
  <c r="T797" i="1" s="1"/>
  <c r="N797" i="1"/>
  <c r="U797" i="1" s="1"/>
  <c r="V797" i="1" s="1"/>
  <c r="O797" i="1"/>
  <c r="W797" i="1" s="1"/>
  <c r="X797" i="1" s="1"/>
  <c r="P797" i="1"/>
  <c r="Y797" i="1" s="1"/>
  <c r="Z797" i="1" s="1"/>
  <c r="Q797" i="1"/>
  <c r="AA797" i="1" s="1"/>
  <c r="AB797" i="1" s="1"/>
  <c r="M798" i="1"/>
  <c r="S798" i="1" s="1"/>
  <c r="T798" i="1" s="1"/>
  <c r="N798" i="1"/>
  <c r="U798" i="1" s="1"/>
  <c r="V798" i="1" s="1"/>
  <c r="O798" i="1"/>
  <c r="W798" i="1" s="1"/>
  <c r="X798" i="1" s="1"/>
  <c r="P798" i="1"/>
  <c r="Y798" i="1" s="1"/>
  <c r="Z798" i="1" s="1"/>
  <c r="Q798" i="1"/>
  <c r="AA798" i="1" s="1"/>
  <c r="AB798" i="1" s="1"/>
  <c r="M799" i="1"/>
  <c r="S799" i="1" s="1"/>
  <c r="T799" i="1" s="1"/>
  <c r="N799" i="1"/>
  <c r="U799" i="1" s="1"/>
  <c r="V799" i="1" s="1"/>
  <c r="O799" i="1"/>
  <c r="W799" i="1" s="1"/>
  <c r="X799" i="1" s="1"/>
  <c r="P799" i="1"/>
  <c r="Y799" i="1" s="1"/>
  <c r="Z799" i="1" s="1"/>
  <c r="Q799" i="1"/>
  <c r="AA799" i="1" s="1"/>
  <c r="AB799" i="1" s="1"/>
  <c r="Q304" i="1"/>
  <c r="AA304" i="1" s="1"/>
  <c r="AB304" i="1" s="1"/>
  <c r="P304" i="1"/>
  <c r="Y304" i="1" s="1"/>
  <c r="Z304" i="1" s="1"/>
  <c r="O304" i="1"/>
  <c r="W304" i="1" s="1"/>
  <c r="X304" i="1" s="1"/>
  <c r="N304" i="1"/>
  <c r="U304" i="1" s="1"/>
  <c r="V304" i="1" s="1"/>
  <c r="M304" i="1"/>
  <c r="S304" i="1" s="1"/>
  <c r="T304" i="1" s="1"/>
  <c r="H801" i="1"/>
  <c r="I801" i="1"/>
  <c r="J801" i="1"/>
  <c r="K801" i="1"/>
  <c r="G801" i="1"/>
  <c r="L800" i="1"/>
  <c r="Q800" i="1"/>
  <c r="AA800" i="1" s="1"/>
  <c r="AB800" i="1" s="1"/>
  <c r="P800" i="1"/>
  <c r="Y800" i="1" s="1"/>
  <c r="Z800" i="1" s="1"/>
  <c r="O800" i="1"/>
  <c r="W800" i="1" s="1"/>
  <c r="X800" i="1" s="1"/>
  <c r="N800" i="1"/>
  <c r="U800" i="1" s="1"/>
  <c r="V800" i="1" s="1"/>
  <c r="M800" i="1"/>
  <c r="S800" i="1" s="1"/>
  <c r="T800" i="1" s="1"/>
  <c r="S1174" i="1" l="1"/>
  <c r="T1174" i="1" s="1"/>
  <c r="AA1174" i="1"/>
  <c r="AB1174" i="1" s="1"/>
  <c r="Y1174" i="1"/>
  <c r="Z1174" i="1" s="1"/>
  <c r="W1174" i="1"/>
  <c r="X1174" i="1" s="1"/>
  <c r="U1174" i="1"/>
  <c r="V1174" i="1" s="1"/>
  <c r="R800" i="1"/>
  <c r="AC800" i="1" s="1"/>
  <c r="AD800" i="1" s="1"/>
  <c r="M801" i="1"/>
  <c r="S801" i="1" s="1"/>
  <c r="T801" i="1" s="1"/>
  <c r="O801" i="1"/>
  <c r="W801" i="1" s="1"/>
  <c r="X801" i="1" s="1"/>
  <c r="N801" i="1"/>
  <c r="U801" i="1" s="1"/>
  <c r="V801" i="1" s="1"/>
  <c r="P801" i="1"/>
  <c r="Y801" i="1" s="1"/>
  <c r="Z801" i="1" s="1"/>
  <c r="Q801" i="1"/>
  <c r="AA801" i="1" s="1"/>
  <c r="AB801" i="1" s="1"/>
  <c r="H303" i="1" l="1"/>
  <c r="I303" i="1"/>
  <c r="J303" i="1"/>
  <c r="K303" i="1"/>
  <c r="M303" i="1"/>
  <c r="N303" i="1"/>
  <c r="O303" i="1"/>
  <c r="P303" i="1"/>
  <c r="Q303" i="1"/>
  <c r="G303" i="1"/>
  <c r="S303" i="1" s="1"/>
  <c r="T303" i="1" s="1"/>
  <c r="R302" i="1"/>
  <c r="L302" i="1"/>
  <c r="W303" i="1" l="1"/>
  <c r="X303" i="1" s="1"/>
  <c r="AC302" i="1"/>
  <c r="AD302" i="1" s="1"/>
  <c r="AA303" i="1"/>
  <c r="AB303" i="1" s="1"/>
  <c r="Y303" i="1"/>
  <c r="Z303" i="1" s="1"/>
  <c r="U303" i="1"/>
  <c r="V303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R1179" i="1"/>
  <c r="L1179" i="1"/>
  <c r="R1178" i="1"/>
  <c r="L1178" i="1"/>
  <c r="L1177" i="1"/>
  <c r="AC1177" i="1" s="1"/>
  <c r="AD1177" i="1" s="1"/>
  <c r="H1180" i="1"/>
  <c r="I1180" i="1"/>
  <c r="J1180" i="1"/>
  <c r="Y1180" i="1" s="1"/>
  <c r="Z1180" i="1" s="1"/>
  <c r="K1180" i="1"/>
  <c r="AA1180" i="1" s="1"/>
  <c r="AB1180" i="1" s="1"/>
  <c r="M1180" i="1"/>
  <c r="S1180" i="1" s="1"/>
  <c r="T1180" i="1" s="1"/>
  <c r="N1180" i="1"/>
  <c r="O1180" i="1"/>
  <c r="P1180" i="1"/>
  <c r="Q1180" i="1"/>
  <c r="G1180" i="1"/>
  <c r="L803" i="1"/>
  <c r="R803" i="1"/>
  <c r="L804" i="1"/>
  <c r="R804" i="1"/>
  <c r="L805" i="1"/>
  <c r="R805" i="1"/>
  <c r="L806" i="1"/>
  <c r="R806" i="1"/>
  <c r="L807" i="1"/>
  <c r="R807" i="1"/>
  <c r="L808" i="1"/>
  <c r="R808" i="1"/>
  <c r="L809" i="1"/>
  <c r="R809" i="1"/>
  <c r="L810" i="1"/>
  <c r="R810" i="1"/>
  <c r="L811" i="1"/>
  <c r="R811" i="1"/>
  <c r="L812" i="1"/>
  <c r="R812" i="1"/>
  <c r="L813" i="1"/>
  <c r="R813" i="1"/>
  <c r="L814" i="1"/>
  <c r="R814" i="1"/>
  <c r="L815" i="1"/>
  <c r="R815" i="1"/>
  <c r="L816" i="1"/>
  <c r="R816" i="1"/>
  <c r="L817" i="1"/>
  <c r="R817" i="1"/>
  <c r="L818" i="1"/>
  <c r="R818" i="1"/>
  <c r="L819" i="1"/>
  <c r="R819" i="1"/>
  <c r="L820" i="1"/>
  <c r="R820" i="1"/>
  <c r="L821" i="1"/>
  <c r="R821" i="1"/>
  <c r="L822" i="1"/>
  <c r="AC822" i="1" s="1"/>
  <c r="AD822" i="1" s="1"/>
  <c r="R822" i="1"/>
  <c r="L823" i="1"/>
  <c r="R823" i="1"/>
  <c r="L824" i="1"/>
  <c r="R824" i="1"/>
  <c r="L825" i="1"/>
  <c r="R825" i="1"/>
  <c r="L826" i="1"/>
  <c r="AC826" i="1" s="1"/>
  <c r="AD826" i="1" s="1"/>
  <c r="R826" i="1"/>
  <c r="L827" i="1"/>
  <c r="R827" i="1"/>
  <c r="L828" i="1"/>
  <c r="R828" i="1"/>
  <c r="L829" i="1"/>
  <c r="R829" i="1"/>
  <c r="L830" i="1"/>
  <c r="AC830" i="1" s="1"/>
  <c r="AD830" i="1" s="1"/>
  <c r="R830" i="1"/>
  <c r="L831" i="1"/>
  <c r="R831" i="1"/>
  <c r="L832" i="1"/>
  <c r="R832" i="1"/>
  <c r="L833" i="1"/>
  <c r="AC833" i="1" s="1"/>
  <c r="AD833" i="1" s="1"/>
  <c r="R833" i="1"/>
  <c r="L834" i="1"/>
  <c r="AC834" i="1" s="1"/>
  <c r="AD834" i="1" s="1"/>
  <c r="R834" i="1"/>
  <c r="L835" i="1"/>
  <c r="R835" i="1"/>
  <c r="L836" i="1"/>
  <c r="R836" i="1"/>
  <c r="L837" i="1"/>
  <c r="AC837" i="1" s="1"/>
  <c r="AD837" i="1" s="1"/>
  <c r="R837" i="1"/>
  <c r="L838" i="1"/>
  <c r="AC838" i="1" s="1"/>
  <c r="AD838" i="1" s="1"/>
  <c r="R838" i="1"/>
  <c r="L839" i="1"/>
  <c r="R839" i="1"/>
  <c r="L840" i="1"/>
  <c r="R840" i="1"/>
  <c r="L841" i="1"/>
  <c r="AC841" i="1" s="1"/>
  <c r="AD841" i="1" s="1"/>
  <c r="R841" i="1"/>
  <c r="L842" i="1"/>
  <c r="AC842" i="1" s="1"/>
  <c r="AD842" i="1" s="1"/>
  <c r="R842" i="1"/>
  <c r="L843" i="1"/>
  <c r="R843" i="1"/>
  <c r="L844" i="1"/>
  <c r="R844" i="1"/>
  <c r="L845" i="1"/>
  <c r="AC845" i="1" s="1"/>
  <c r="AD845" i="1" s="1"/>
  <c r="R845" i="1"/>
  <c r="L846" i="1"/>
  <c r="AC846" i="1" s="1"/>
  <c r="AD846" i="1" s="1"/>
  <c r="R846" i="1"/>
  <c r="L847" i="1"/>
  <c r="R847" i="1"/>
  <c r="L848" i="1"/>
  <c r="R848" i="1"/>
  <c r="L849" i="1"/>
  <c r="AC849" i="1" s="1"/>
  <c r="AD849" i="1" s="1"/>
  <c r="R849" i="1"/>
  <c r="L850" i="1"/>
  <c r="AC850" i="1" s="1"/>
  <c r="AD850" i="1" s="1"/>
  <c r="R850" i="1"/>
  <c r="L851" i="1"/>
  <c r="R851" i="1"/>
  <c r="L852" i="1"/>
  <c r="R852" i="1"/>
  <c r="L853" i="1"/>
  <c r="AC853" i="1" s="1"/>
  <c r="AD853" i="1" s="1"/>
  <c r="R853" i="1"/>
  <c r="L854" i="1"/>
  <c r="AC854" i="1" s="1"/>
  <c r="AD854" i="1" s="1"/>
  <c r="R854" i="1"/>
  <c r="L855" i="1"/>
  <c r="R855" i="1"/>
  <c r="L856" i="1"/>
  <c r="R856" i="1"/>
  <c r="L857" i="1"/>
  <c r="AC857" i="1" s="1"/>
  <c r="AD857" i="1" s="1"/>
  <c r="R857" i="1"/>
  <c r="L858" i="1"/>
  <c r="AC858" i="1" s="1"/>
  <c r="AD858" i="1" s="1"/>
  <c r="R858" i="1"/>
  <c r="L859" i="1"/>
  <c r="R859" i="1"/>
  <c r="L860" i="1"/>
  <c r="R860" i="1"/>
  <c r="L861" i="1"/>
  <c r="AC861" i="1" s="1"/>
  <c r="AD861" i="1" s="1"/>
  <c r="R861" i="1"/>
  <c r="L862" i="1"/>
  <c r="AC862" i="1" s="1"/>
  <c r="AD862" i="1" s="1"/>
  <c r="R862" i="1"/>
  <c r="L863" i="1"/>
  <c r="R863" i="1"/>
  <c r="L864" i="1"/>
  <c r="R864" i="1"/>
  <c r="L865" i="1"/>
  <c r="AC865" i="1" s="1"/>
  <c r="AD865" i="1" s="1"/>
  <c r="R865" i="1"/>
  <c r="L866" i="1"/>
  <c r="AC866" i="1" s="1"/>
  <c r="AD866" i="1" s="1"/>
  <c r="R866" i="1"/>
  <c r="L867" i="1"/>
  <c r="R867" i="1"/>
  <c r="L868" i="1"/>
  <c r="R868" i="1"/>
  <c r="L869" i="1"/>
  <c r="AC869" i="1" s="1"/>
  <c r="AD869" i="1" s="1"/>
  <c r="R869" i="1"/>
  <c r="L870" i="1"/>
  <c r="AC870" i="1" s="1"/>
  <c r="AD870" i="1" s="1"/>
  <c r="R870" i="1"/>
  <c r="L871" i="1"/>
  <c r="R871" i="1"/>
  <c r="L872" i="1"/>
  <c r="R872" i="1"/>
  <c r="L873" i="1"/>
  <c r="AC873" i="1" s="1"/>
  <c r="AD873" i="1" s="1"/>
  <c r="R873" i="1"/>
  <c r="L874" i="1"/>
  <c r="AC874" i="1" s="1"/>
  <c r="AD874" i="1" s="1"/>
  <c r="R874" i="1"/>
  <c r="L875" i="1"/>
  <c r="R875" i="1"/>
  <c r="L876" i="1"/>
  <c r="R876" i="1"/>
  <c r="L877" i="1"/>
  <c r="AC877" i="1" s="1"/>
  <c r="AD877" i="1" s="1"/>
  <c r="R877" i="1"/>
  <c r="L878" i="1"/>
  <c r="AC878" i="1" s="1"/>
  <c r="AD878" i="1" s="1"/>
  <c r="R878" i="1"/>
  <c r="L879" i="1"/>
  <c r="R879" i="1"/>
  <c r="L880" i="1"/>
  <c r="R880" i="1"/>
  <c r="L881" i="1"/>
  <c r="AC881" i="1" s="1"/>
  <c r="AD881" i="1" s="1"/>
  <c r="R881" i="1"/>
  <c r="L882" i="1"/>
  <c r="AC882" i="1" s="1"/>
  <c r="AD882" i="1" s="1"/>
  <c r="R882" i="1"/>
  <c r="L883" i="1"/>
  <c r="R883" i="1"/>
  <c r="L884" i="1"/>
  <c r="R884" i="1"/>
  <c r="L885" i="1"/>
  <c r="AC885" i="1" s="1"/>
  <c r="AD885" i="1" s="1"/>
  <c r="R885" i="1"/>
  <c r="L886" i="1"/>
  <c r="AC886" i="1" s="1"/>
  <c r="AD886" i="1" s="1"/>
  <c r="R886" i="1"/>
  <c r="L887" i="1"/>
  <c r="R887" i="1"/>
  <c r="L888" i="1"/>
  <c r="R888" i="1"/>
  <c r="L889" i="1"/>
  <c r="AC889" i="1" s="1"/>
  <c r="AD889" i="1" s="1"/>
  <c r="R889" i="1"/>
  <c r="L890" i="1"/>
  <c r="AC890" i="1" s="1"/>
  <c r="AD890" i="1" s="1"/>
  <c r="R890" i="1"/>
  <c r="L891" i="1"/>
  <c r="R891" i="1"/>
  <c r="L892" i="1"/>
  <c r="R892" i="1"/>
  <c r="L893" i="1"/>
  <c r="AC893" i="1" s="1"/>
  <c r="AD893" i="1" s="1"/>
  <c r="R893" i="1"/>
  <c r="L894" i="1"/>
  <c r="AC894" i="1" s="1"/>
  <c r="AD894" i="1" s="1"/>
  <c r="R894" i="1"/>
  <c r="L895" i="1"/>
  <c r="R895" i="1"/>
  <c r="L896" i="1"/>
  <c r="R896" i="1"/>
  <c r="L897" i="1"/>
  <c r="AC897" i="1" s="1"/>
  <c r="AD897" i="1" s="1"/>
  <c r="R897" i="1"/>
  <c r="L898" i="1"/>
  <c r="AC898" i="1" s="1"/>
  <c r="AD898" i="1" s="1"/>
  <c r="R898" i="1"/>
  <c r="L899" i="1"/>
  <c r="R899" i="1"/>
  <c r="L900" i="1"/>
  <c r="R900" i="1"/>
  <c r="L901" i="1"/>
  <c r="AC901" i="1" s="1"/>
  <c r="AD901" i="1" s="1"/>
  <c r="R901" i="1"/>
  <c r="L902" i="1"/>
  <c r="AC902" i="1" s="1"/>
  <c r="AD902" i="1" s="1"/>
  <c r="R902" i="1"/>
  <c r="L903" i="1"/>
  <c r="R903" i="1"/>
  <c r="L904" i="1"/>
  <c r="R904" i="1"/>
  <c r="L905" i="1"/>
  <c r="AC905" i="1" s="1"/>
  <c r="AD905" i="1" s="1"/>
  <c r="R905" i="1"/>
  <c r="L906" i="1"/>
  <c r="AC906" i="1" s="1"/>
  <c r="AD906" i="1" s="1"/>
  <c r="R906" i="1"/>
  <c r="L907" i="1"/>
  <c r="R907" i="1"/>
  <c r="L908" i="1"/>
  <c r="R908" i="1"/>
  <c r="L909" i="1"/>
  <c r="AC909" i="1" s="1"/>
  <c r="AD909" i="1" s="1"/>
  <c r="R909" i="1"/>
  <c r="L910" i="1"/>
  <c r="AC910" i="1" s="1"/>
  <c r="AD910" i="1" s="1"/>
  <c r="R910" i="1"/>
  <c r="L911" i="1"/>
  <c r="R911" i="1"/>
  <c r="L912" i="1"/>
  <c r="R912" i="1"/>
  <c r="L913" i="1"/>
  <c r="AC913" i="1" s="1"/>
  <c r="AD913" i="1" s="1"/>
  <c r="R913" i="1"/>
  <c r="L914" i="1"/>
  <c r="AC914" i="1" s="1"/>
  <c r="AD914" i="1" s="1"/>
  <c r="R914" i="1"/>
  <c r="L915" i="1"/>
  <c r="R915" i="1"/>
  <c r="L916" i="1"/>
  <c r="R916" i="1"/>
  <c r="L917" i="1"/>
  <c r="AC917" i="1" s="1"/>
  <c r="AD917" i="1" s="1"/>
  <c r="R917" i="1"/>
  <c r="L918" i="1"/>
  <c r="AC918" i="1" s="1"/>
  <c r="AD918" i="1" s="1"/>
  <c r="R918" i="1"/>
  <c r="L919" i="1"/>
  <c r="R919" i="1"/>
  <c r="L920" i="1"/>
  <c r="R920" i="1"/>
  <c r="L921" i="1"/>
  <c r="AC921" i="1" s="1"/>
  <c r="AD921" i="1" s="1"/>
  <c r="R921" i="1"/>
  <c r="L922" i="1"/>
  <c r="AC922" i="1" s="1"/>
  <c r="AD922" i="1" s="1"/>
  <c r="R922" i="1"/>
  <c r="L923" i="1"/>
  <c r="R923" i="1"/>
  <c r="L924" i="1"/>
  <c r="R924" i="1"/>
  <c r="L925" i="1"/>
  <c r="AC925" i="1" s="1"/>
  <c r="AD925" i="1" s="1"/>
  <c r="R925" i="1"/>
  <c r="L926" i="1"/>
  <c r="AC926" i="1" s="1"/>
  <c r="AD926" i="1" s="1"/>
  <c r="R926" i="1"/>
  <c r="L927" i="1"/>
  <c r="R927" i="1"/>
  <c r="L928" i="1"/>
  <c r="R928" i="1"/>
  <c r="L929" i="1"/>
  <c r="AC929" i="1" s="1"/>
  <c r="AD929" i="1" s="1"/>
  <c r="R929" i="1"/>
  <c r="L930" i="1"/>
  <c r="AC930" i="1" s="1"/>
  <c r="AD930" i="1" s="1"/>
  <c r="R930" i="1"/>
  <c r="L931" i="1"/>
  <c r="R931" i="1"/>
  <c r="L932" i="1"/>
  <c r="R932" i="1"/>
  <c r="L933" i="1"/>
  <c r="AC933" i="1" s="1"/>
  <c r="AD933" i="1" s="1"/>
  <c r="R933" i="1"/>
  <c r="L934" i="1"/>
  <c r="AC934" i="1" s="1"/>
  <c r="AD934" i="1" s="1"/>
  <c r="R934" i="1"/>
  <c r="L935" i="1"/>
  <c r="R935" i="1"/>
  <c r="L936" i="1"/>
  <c r="R936" i="1"/>
  <c r="L937" i="1"/>
  <c r="AC937" i="1" s="1"/>
  <c r="AD937" i="1" s="1"/>
  <c r="R937" i="1"/>
  <c r="L938" i="1"/>
  <c r="AC938" i="1" s="1"/>
  <c r="AD938" i="1" s="1"/>
  <c r="R938" i="1"/>
  <c r="L939" i="1"/>
  <c r="R939" i="1"/>
  <c r="L940" i="1"/>
  <c r="R940" i="1"/>
  <c r="L941" i="1"/>
  <c r="AC941" i="1" s="1"/>
  <c r="AD941" i="1" s="1"/>
  <c r="R941" i="1"/>
  <c r="L942" i="1"/>
  <c r="AC942" i="1" s="1"/>
  <c r="AD942" i="1" s="1"/>
  <c r="R942" i="1"/>
  <c r="L943" i="1"/>
  <c r="R943" i="1"/>
  <c r="L944" i="1"/>
  <c r="R944" i="1"/>
  <c r="L945" i="1"/>
  <c r="AC945" i="1" s="1"/>
  <c r="AD945" i="1" s="1"/>
  <c r="R945" i="1"/>
  <c r="L946" i="1"/>
  <c r="AC946" i="1" s="1"/>
  <c r="AD946" i="1" s="1"/>
  <c r="R946" i="1"/>
  <c r="L947" i="1"/>
  <c r="R947" i="1"/>
  <c r="L948" i="1"/>
  <c r="R948" i="1"/>
  <c r="L949" i="1"/>
  <c r="AC949" i="1" s="1"/>
  <c r="AD949" i="1" s="1"/>
  <c r="R949" i="1"/>
  <c r="L950" i="1"/>
  <c r="AC950" i="1" s="1"/>
  <c r="AD950" i="1" s="1"/>
  <c r="R950" i="1"/>
  <c r="L951" i="1"/>
  <c r="R951" i="1"/>
  <c r="L952" i="1"/>
  <c r="R952" i="1"/>
  <c r="L953" i="1"/>
  <c r="AC953" i="1" s="1"/>
  <c r="AD953" i="1" s="1"/>
  <c r="R953" i="1"/>
  <c r="L954" i="1"/>
  <c r="AC954" i="1" s="1"/>
  <c r="AD954" i="1" s="1"/>
  <c r="R954" i="1"/>
  <c r="L955" i="1"/>
  <c r="R955" i="1"/>
  <c r="L956" i="1"/>
  <c r="R956" i="1"/>
  <c r="L957" i="1"/>
  <c r="AC957" i="1" s="1"/>
  <c r="AD957" i="1" s="1"/>
  <c r="R957" i="1"/>
  <c r="L958" i="1"/>
  <c r="AC958" i="1" s="1"/>
  <c r="AD958" i="1" s="1"/>
  <c r="R958" i="1"/>
  <c r="L959" i="1"/>
  <c r="R959" i="1"/>
  <c r="L960" i="1"/>
  <c r="R960" i="1"/>
  <c r="L961" i="1"/>
  <c r="AC961" i="1" s="1"/>
  <c r="AD961" i="1" s="1"/>
  <c r="R961" i="1"/>
  <c r="L962" i="1"/>
  <c r="AC962" i="1" s="1"/>
  <c r="AD962" i="1" s="1"/>
  <c r="R962" i="1"/>
  <c r="L963" i="1"/>
  <c r="R963" i="1"/>
  <c r="L964" i="1"/>
  <c r="R964" i="1"/>
  <c r="L965" i="1"/>
  <c r="AC965" i="1" s="1"/>
  <c r="AD965" i="1" s="1"/>
  <c r="R965" i="1"/>
  <c r="L966" i="1"/>
  <c r="AC966" i="1" s="1"/>
  <c r="AD966" i="1" s="1"/>
  <c r="R966" i="1"/>
  <c r="L967" i="1"/>
  <c r="R967" i="1"/>
  <c r="L968" i="1"/>
  <c r="R968" i="1"/>
  <c r="L969" i="1"/>
  <c r="AC969" i="1" s="1"/>
  <c r="AD969" i="1" s="1"/>
  <c r="R969" i="1"/>
  <c r="L970" i="1"/>
  <c r="AC970" i="1" s="1"/>
  <c r="AD970" i="1" s="1"/>
  <c r="R970" i="1"/>
  <c r="L971" i="1"/>
  <c r="R971" i="1"/>
  <c r="L972" i="1"/>
  <c r="R972" i="1"/>
  <c r="L973" i="1"/>
  <c r="AC973" i="1" s="1"/>
  <c r="AD973" i="1" s="1"/>
  <c r="R973" i="1"/>
  <c r="L974" i="1"/>
  <c r="AC974" i="1" s="1"/>
  <c r="AD974" i="1" s="1"/>
  <c r="R974" i="1"/>
  <c r="L975" i="1"/>
  <c r="R975" i="1"/>
  <c r="L976" i="1"/>
  <c r="R976" i="1"/>
  <c r="L977" i="1"/>
  <c r="AC977" i="1" s="1"/>
  <c r="AD977" i="1" s="1"/>
  <c r="R977" i="1"/>
  <c r="L978" i="1"/>
  <c r="AC978" i="1" s="1"/>
  <c r="AD978" i="1" s="1"/>
  <c r="R978" i="1"/>
  <c r="L979" i="1"/>
  <c r="R979" i="1"/>
  <c r="L980" i="1"/>
  <c r="R980" i="1"/>
  <c r="L981" i="1"/>
  <c r="AC981" i="1" s="1"/>
  <c r="AD981" i="1" s="1"/>
  <c r="R981" i="1"/>
  <c r="L982" i="1"/>
  <c r="AC982" i="1" s="1"/>
  <c r="AD982" i="1" s="1"/>
  <c r="R982" i="1"/>
  <c r="L983" i="1"/>
  <c r="R983" i="1"/>
  <c r="L984" i="1"/>
  <c r="R984" i="1"/>
  <c r="L985" i="1"/>
  <c r="AC985" i="1" s="1"/>
  <c r="AD985" i="1" s="1"/>
  <c r="R985" i="1"/>
  <c r="L986" i="1"/>
  <c r="AC986" i="1" s="1"/>
  <c r="AD986" i="1" s="1"/>
  <c r="R986" i="1"/>
  <c r="L987" i="1"/>
  <c r="R987" i="1"/>
  <c r="L988" i="1"/>
  <c r="R988" i="1"/>
  <c r="L989" i="1"/>
  <c r="AC989" i="1" s="1"/>
  <c r="AD989" i="1" s="1"/>
  <c r="R989" i="1"/>
  <c r="L990" i="1"/>
  <c r="AC990" i="1" s="1"/>
  <c r="AD990" i="1" s="1"/>
  <c r="R990" i="1"/>
  <c r="L991" i="1"/>
  <c r="R991" i="1"/>
  <c r="L992" i="1"/>
  <c r="R992" i="1"/>
  <c r="L993" i="1"/>
  <c r="AC993" i="1" s="1"/>
  <c r="AD993" i="1" s="1"/>
  <c r="R993" i="1"/>
  <c r="L994" i="1"/>
  <c r="AC994" i="1" s="1"/>
  <c r="AD994" i="1" s="1"/>
  <c r="R994" i="1"/>
  <c r="L995" i="1"/>
  <c r="R995" i="1"/>
  <c r="L996" i="1"/>
  <c r="R996" i="1"/>
  <c r="L997" i="1"/>
  <c r="AC997" i="1" s="1"/>
  <c r="AD997" i="1" s="1"/>
  <c r="R997" i="1"/>
  <c r="L998" i="1"/>
  <c r="AC998" i="1" s="1"/>
  <c r="AD998" i="1" s="1"/>
  <c r="R998" i="1"/>
  <c r="L999" i="1"/>
  <c r="R999" i="1"/>
  <c r="L1000" i="1"/>
  <c r="R1000" i="1"/>
  <c r="L1001" i="1"/>
  <c r="AC1001" i="1" s="1"/>
  <c r="AD1001" i="1" s="1"/>
  <c r="R1001" i="1"/>
  <c r="L1002" i="1"/>
  <c r="AC1002" i="1" s="1"/>
  <c r="AD1002" i="1" s="1"/>
  <c r="R1002" i="1"/>
  <c r="L1003" i="1"/>
  <c r="R1003" i="1"/>
  <c r="L1004" i="1"/>
  <c r="R1004" i="1"/>
  <c r="L1005" i="1"/>
  <c r="AC1005" i="1" s="1"/>
  <c r="AD1005" i="1" s="1"/>
  <c r="R1005" i="1"/>
  <c r="L1006" i="1"/>
  <c r="AC1006" i="1" s="1"/>
  <c r="AD1006" i="1" s="1"/>
  <c r="R1006" i="1"/>
  <c r="L1007" i="1"/>
  <c r="R1007" i="1"/>
  <c r="L1008" i="1"/>
  <c r="R1008" i="1"/>
  <c r="L1009" i="1"/>
  <c r="AC1009" i="1" s="1"/>
  <c r="AD1009" i="1" s="1"/>
  <c r="R1009" i="1"/>
  <c r="L1010" i="1"/>
  <c r="R1010" i="1"/>
  <c r="L1011" i="1"/>
  <c r="R1011" i="1"/>
  <c r="L1012" i="1"/>
  <c r="R1012" i="1"/>
  <c r="L1013" i="1"/>
  <c r="AC1013" i="1" s="1"/>
  <c r="AD1013" i="1" s="1"/>
  <c r="R1013" i="1"/>
  <c r="L1014" i="1"/>
  <c r="AC1014" i="1" s="1"/>
  <c r="AD1014" i="1" s="1"/>
  <c r="R1014" i="1"/>
  <c r="L1015" i="1"/>
  <c r="R1015" i="1"/>
  <c r="L1016" i="1"/>
  <c r="R1016" i="1"/>
  <c r="L1017" i="1"/>
  <c r="AC1017" i="1" s="1"/>
  <c r="AD1017" i="1" s="1"/>
  <c r="R1017" i="1"/>
  <c r="L1018" i="1"/>
  <c r="AC1018" i="1" s="1"/>
  <c r="AD1018" i="1" s="1"/>
  <c r="R1018" i="1"/>
  <c r="L1019" i="1"/>
  <c r="R1019" i="1"/>
  <c r="L1020" i="1"/>
  <c r="R1020" i="1"/>
  <c r="L1021" i="1"/>
  <c r="AC1021" i="1" s="1"/>
  <c r="AD1021" i="1" s="1"/>
  <c r="R1021" i="1"/>
  <c r="L1022" i="1"/>
  <c r="AC1022" i="1" s="1"/>
  <c r="AD1022" i="1" s="1"/>
  <c r="R1022" i="1"/>
  <c r="L1023" i="1"/>
  <c r="R1023" i="1"/>
  <c r="L1024" i="1"/>
  <c r="R1024" i="1"/>
  <c r="L1025" i="1"/>
  <c r="AC1025" i="1" s="1"/>
  <c r="AD1025" i="1" s="1"/>
  <c r="R1025" i="1"/>
  <c r="L1026" i="1"/>
  <c r="AC1026" i="1" s="1"/>
  <c r="AD1026" i="1" s="1"/>
  <c r="R1026" i="1"/>
  <c r="L1027" i="1"/>
  <c r="R1027" i="1"/>
  <c r="L1028" i="1"/>
  <c r="R1028" i="1"/>
  <c r="L1029" i="1"/>
  <c r="AC1029" i="1" s="1"/>
  <c r="AD1029" i="1" s="1"/>
  <c r="R1029" i="1"/>
  <c r="L1030" i="1"/>
  <c r="AC1030" i="1" s="1"/>
  <c r="AD1030" i="1" s="1"/>
  <c r="R1030" i="1"/>
  <c r="L1031" i="1"/>
  <c r="R1031" i="1"/>
  <c r="L1032" i="1"/>
  <c r="R1032" i="1"/>
  <c r="L1033" i="1"/>
  <c r="AC1033" i="1" s="1"/>
  <c r="AD1033" i="1" s="1"/>
  <c r="R1033" i="1"/>
  <c r="L1034" i="1"/>
  <c r="AC1034" i="1" s="1"/>
  <c r="AD1034" i="1" s="1"/>
  <c r="R1034" i="1"/>
  <c r="L1035" i="1"/>
  <c r="R1035" i="1"/>
  <c r="L1036" i="1"/>
  <c r="R1036" i="1"/>
  <c r="L1037" i="1"/>
  <c r="AC1037" i="1" s="1"/>
  <c r="AD1037" i="1" s="1"/>
  <c r="R1037" i="1"/>
  <c r="L1038" i="1"/>
  <c r="AC1038" i="1" s="1"/>
  <c r="AD1038" i="1" s="1"/>
  <c r="R1038" i="1"/>
  <c r="L1039" i="1"/>
  <c r="R1039" i="1"/>
  <c r="L1040" i="1"/>
  <c r="R1040" i="1"/>
  <c r="L1041" i="1"/>
  <c r="AC1041" i="1" s="1"/>
  <c r="AD1041" i="1" s="1"/>
  <c r="R1041" i="1"/>
  <c r="L1042" i="1"/>
  <c r="AC1042" i="1" s="1"/>
  <c r="AD1042" i="1" s="1"/>
  <c r="R1042" i="1"/>
  <c r="L1043" i="1"/>
  <c r="R1043" i="1"/>
  <c r="L1044" i="1"/>
  <c r="R1044" i="1"/>
  <c r="L1045" i="1"/>
  <c r="AC1045" i="1" s="1"/>
  <c r="AD1045" i="1" s="1"/>
  <c r="R1045" i="1"/>
  <c r="L1046" i="1"/>
  <c r="AC1046" i="1" s="1"/>
  <c r="AD1046" i="1" s="1"/>
  <c r="R1046" i="1"/>
  <c r="L1047" i="1"/>
  <c r="R1047" i="1"/>
  <c r="L1048" i="1"/>
  <c r="R1048" i="1"/>
  <c r="L1049" i="1"/>
  <c r="AC1049" i="1" s="1"/>
  <c r="AD1049" i="1" s="1"/>
  <c r="R1049" i="1"/>
  <c r="L1050" i="1"/>
  <c r="AC1050" i="1" s="1"/>
  <c r="AD1050" i="1" s="1"/>
  <c r="R1050" i="1"/>
  <c r="L1051" i="1"/>
  <c r="R1051" i="1"/>
  <c r="L1052" i="1"/>
  <c r="R1052" i="1"/>
  <c r="L1053" i="1"/>
  <c r="AC1053" i="1" s="1"/>
  <c r="AD1053" i="1" s="1"/>
  <c r="R1053" i="1"/>
  <c r="L1054" i="1"/>
  <c r="AC1054" i="1" s="1"/>
  <c r="AD1054" i="1" s="1"/>
  <c r="R1054" i="1"/>
  <c r="L1055" i="1"/>
  <c r="R1055" i="1"/>
  <c r="L1056" i="1"/>
  <c r="R1056" i="1"/>
  <c r="L1057" i="1"/>
  <c r="AC1057" i="1" s="1"/>
  <c r="AD1057" i="1" s="1"/>
  <c r="R1057" i="1"/>
  <c r="L1058" i="1"/>
  <c r="AC1058" i="1" s="1"/>
  <c r="AD1058" i="1" s="1"/>
  <c r="R1058" i="1"/>
  <c r="L1059" i="1"/>
  <c r="R1059" i="1"/>
  <c r="L1060" i="1"/>
  <c r="R1060" i="1"/>
  <c r="L1061" i="1"/>
  <c r="AC1061" i="1" s="1"/>
  <c r="AD1061" i="1" s="1"/>
  <c r="R1061" i="1"/>
  <c r="L1062" i="1"/>
  <c r="AC1062" i="1" s="1"/>
  <c r="AD1062" i="1" s="1"/>
  <c r="R1062" i="1"/>
  <c r="L1063" i="1"/>
  <c r="R1063" i="1"/>
  <c r="L1064" i="1"/>
  <c r="R1064" i="1"/>
  <c r="L1065" i="1"/>
  <c r="AC1065" i="1" s="1"/>
  <c r="AD1065" i="1" s="1"/>
  <c r="R1065" i="1"/>
  <c r="L1066" i="1"/>
  <c r="AC1066" i="1" s="1"/>
  <c r="AD1066" i="1" s="1"/>
  <c r="R1066" i="1"/>
  <c r="L1067" i="1"/>
  <c r="R1067" i="1"/>
  <c r="L1068" i="1"/>
  <c r="R1068" i="1"/>
  <c r="L1069" i="1"/>
  <c r="AC1069" i="1" s="1"/>
  <c r="AD1069" i="1" s="1"/>
  <c r="R1069" i="1"/>
  <c r="L1070" i="1"/>
  <c r="AC1070" i="1" s="1"/>
  <c r="AD1070" i="1" s="1"/>
  <c r="R1070" i="1"/>
  <c r="L1071" i="1"/>
  <c r="R1071" i="1"/>
  <c r="L1072" i="1"/>
  <c r="R1072" i="1"/>
  <c r="L1073" i="1"/>
  <c r="AC1073" i="1" s="1"/>
  <c r="AD1073" i="1" s="1"/>
  <c r="R1073" i="1"/>
  <c r="L1074" i="1"/>
  <c r="AC1074" i="1" s="1"/>
  <c r="AD1074" i="1" s="1"/>
  <c r="R1074" i="1"/>
  <c r="L1075" i="1"/>
  <c r="R1075" i="1"/>
  <c r="L1076" i="1"/>
  <c r="R1076" i="1"/>
  <c r="L1077" i="1"/>
  <c r="AC1077" i="1" s="1"/>
  <c r="AD1077" i="1" s="1"/>
  <c r="R1077" i="1"/>
  <c r="L1078" i="1"/>
  <c r="AC1078" i="1" s="1"/>
  <c r="AD1078" i="1" s="1"/>
  <c r="R1078" i="1"/>
  <c r="L1079" i="1"/>
  <c r="R1079" i="1"/>
  <c r="L1080" i="1"/>
  <c r="R1080" i="1"/>
  <c r="L1081" i="1"/>
  <c r="AC1081" i="1" s="1"/>
  <c r="AD1081" i="1" s="1"/>
  <c r="R1081" i="1"/>
  <c r="L1082" i="1"/>
  <c r="AC1082" i="1" s="1"/>
  <c r="AD1082" i="1" s="1"/>
  <c r="R1082" i="1"/>
  <c r="L1083" i="1"/>
  <c r="R1083" i="1"/>
  <c r="L1084" i="1"/>
  <c r="R1084" i="1"/>
  <c r="L1085" i="1"/>
  <c r="AC1085" i="1" s="1"/>
  <c r="AD1085" i="1" s="1"/>
  <c r="R1085" i="1"/>
  <c r="L1086" i="1"/>
  <c r="AC1086" i="1" s="1"/>
  <c r="AD1086" i="1" s="1"/>
  <c r="R1086" i="1"/>
  <c r="L1087" i="1"/>
  <c r="R1087" i="1"/>
  <c r="L1088" i="1"/>
  <c r="R1088" i="1"/>
  <c r="L1089" i="1"/>
  <c r="AC1089" i="1" s="1"/>
  <c r="AD1089" i="1" s="1"/>
  <c r="R1089" i="1"/>
  <c r="L1090" i="1"/>
  <c r="AC1090" i="1" s="1"/>
  <c r="AD1090" i="1" s="1"/>
  <c r="R1090" i="1"/>
  <c r="L1091" i="1"/>
  <c r="R1091" i="1"/>
  <c r="L1092" i="1"/>
  <c r="R1092" i="1"/>
  <c r="L1093" i="1"/>
  <c r="AC1093" i="1" s="1"/>
  <c r="AD1093" i="1" s="1"/>
  <c r="R1093" i="1"/>
  <c r="L1094" i="1"/>
  <c r="AC1094" i="1" s="1"/>
  <c r="AD1094" i="1" s="1"/>
  <c r="R1094" i="1"/>
  <c r="L1095" i="1"/>
  <c r="R1095" i="1"/>
  <c r="L1096" i="1"/>
  <c r="R1096" i="1"/>
  <c r="L1097" i="1"/>
  <c r="AC1097" i="1" s="1"/>
  <c r="AD1097" i="1" s="1"/>
  <c r="R1097" i="1"/>
  <c r="L1098" i="1"/>
  <c r="AC1098" i="1" s="1"/>
  <c r="AD1098" i="1" s="1"/>
  <c r="R1098" i="1"/>
  <c r="L1099" i="1"/>
  <c r="R1099" i="1"/>
  <c r="L1100" i="1"/>
  <c r="R1100" i="1"/>
  <c r="L1101" i="1"/>
  <c r="AC1101" i="1" s="1"/>
  <c r="AD1101" i="1" s="1"/>
  <c r="R1101" i="1"/>
  <c r="L1102" i="1"/>
  <c r="AC1102" i="1" s="1"/>
  <c r="AD1102" i="1" s="1"/>
  <c r="R1102" i="1"/>
  <c r="L1103" i="1"/>
  <c r="R1103" i="1"/>
  <c r="L1104" i="1"/>
  <c r="R1104" i="1"/>
  <c r="L1105" i="1"/>
  <c r="AC1105" i="1" s="1"/>
  <c r="AD1105" i="1" s="1"/>
  <c r="R1105" i="1"/>
  <c r="L1106" i="1"/>
  <c r="AC1106" i="1" s="1"/>
  <c r="AD1106" i="1" s="1"/>
  <c r="R1106" i="1"/>
  <c r="L1107" i="1"/>
  <c r="R1107" i="1"/>
  <c r="L1108" i="1"/>
  <c r="R1108" i="1"/>
  <c r="L1109" i="1"/>
  <c r="AC1109" i="1" s="1"/>
  <c r="AD1109" i="1" s="1"/>
  <c r="R1109" i="1"/>
  <c r="L1110" i="1"/>
  <c r="AC1110" i="1" s="1"/>
  <c r="AD1110" i="1" s="1"/>
  <c r="R1110" i="1"/>
  <c r="L1111" i="1"/>
  <c r="R1111" i="1"/>
  <c r="L1112" i="1"/>
  <c r="R1112" i="1"/>
  <c r="L1113" i="1"/>
  <c r="AC1113" i="1" s="1"/>
  <c r="AD1113" i="1" s="1"/>
  <c r="R1113" i="1"/>
  <c r="L1114" i="1"/>
  <c r="AC1114" i="1" s="1"/>
  <c r="AD1114" i="1" s="1"/>
  <c r="R1114" i="1"/>
  <c r="L1115" i="1"/>
  <c r="R1115" i="1"/>
  <c r="L1116" i="1"/>
  <c r="R1116" i="1"/>
  <c r="L1117" i="1"/>
  <c r="AC1117" i="1" s="1"/>
  <c r="AD1117" i="1" s="1"/>
  <c r="R1117" i="1"/>
  <c r="L1118" i="1"/>
  <c r="AC1118" i="1" s="1"/>
  <c r="AD1118" i="1" s="1"/>
  <c r="R1118" i="1"/>
  <c r="L1119" i="1"/>
  <c r="R1119" i="1"/>
  <c r="L1120" i="1"/>
  <c r="R1120" i="1"/>
  <c r="L1121" i="1"/>
  <c r="AC1121" i="1" s="1"/>
  <c r="AD1121" i="1" s="1"/>
  <c r="R1121" i="1"/>
  <c r="L1122" i="1"/>
  <c r="AC1122" i="1" s="1"/>
  <c r="AD1122" i="1" s="1"/>
  <c r="R1122" i="1"/>
  <c r="L1123" i="1"/>
  <c r="R1123" i="1"/>
  <c r="L1124" i="1"/>
  <c r="R1124" i="1"/>
  <c r="L1125" i="1"/>
  <c r="AC1125" i="1" s="1"/>
  <c r="AD1125" i="1" s="1"/>
  <c r="R1125" i="1"/>
  <c r="L1126" i="1"/>
  <c r="AC1126" i="1" s="1"/>
  <c r="AD1126" i="1" s="1"/>
  <c r="R1126" i="1"/>
  <c r="L1127" i="1"/>
  <c r="R1127" i="1"/>
  <c r="L1128" i="1"/>
  <c r="R1128" i="1"/>
  <c r="L1129" i="1"/>
  <c r="AC1129" i="1" s="1"/>
  <c r="AD1129" i="1" s="1"/>
  <c r="R1129" i="1"/>
  <c r="L1130" i="1"/>
  <c r="AC1130" i="1" s="1"/>
  <c r="AD1130" i="1" s="1"/>
  <c r="R1130" i="1"/>
  <c r="L1131" i="1"/>
  <c r="R1131" i="1"/>
  <c r="L1132" i="1"/>
  <c r="R1132" i="1"/>
  <c r="L1133" i="1"/>
  <c r="AC1133" i="1" s="1"/>
  <c r="AD1133" i="1" s="1"/>
  <c r="R1133" i="1"/>
  <c r="L1134" i="1"/>
  <c r="AC1134" i="1" s="1"/>
  <c r="AD1134" i="1" s="1"/>
  <c r="R1134" i="1"/>
  <c r="L1135" i="1"/>
  <c r="R1135" i="1"/>
  <c r="L1136" i="1"/>
  <c r="R1136" i="1"/>
  <c r="L1137" i="1"/>
  <c r="AC1137" i="1" s="1"/>
  <c r="AD1137" i="1" s="1"/>
  <c r="R1137" i="1"/>
  <c r="L1138" i="1"/>
  <c r="AC1138" i="1" s="1"/>
  <c r="AD1138" i="1" s="1"/>
  <c r="R1138" i="1"/>
  <c r="L1139" i="1"/>
  <c r="R1139" i="1"/>
  <c r="L1140" i="1"/>
  <c r="R1140" i="1"/>
  <c r="L1141" i="1"/>
  <c r="AC1141" i="1" s="1"/>
  <c r="AD1141" i="1" s="1"/>
  <c r="R1141" i="1"/>
  <c r="L1142" i="1"/>
  <c r="AC1142" i="1" s="1"/>
  <c r="AD1142" i="1" s="1"/>
  <c r="R1142" i="1"/>
  <c r="L1143" i="1"/>
  <c r="R1143" i="1"/>
  <c r="L1144" i="1"/>
  <c r="R1144" i="1"/>
  <c r="L1145" i="1"/>
  <c r="AC1145" i="1" s="1"/>
  <c r="AD1145" i="1" s="1"/>
  <c r="R1145" i="1"/>
  <c r="L1146" i="1"/>
  <c r="AC1146" i="1" s="1"/>
  <c r="AD1146" i="1" s="1"/>
  <c r="R1146" i="1"/>
  <c r="L1147" i="1"/>
  <c r="R1147" i="1"/>
  <c r="L1148" i="1"/>
  <c r="R1148" i="1"/>
  <c r="L1149" i="1"/>
  <c r="AC1149" i="1" s="1"/>
  <c r="AD1149" i="1" s="1"/>
  <c r="R1149" i="1"/>
  <c r="L1150" i="1"/>
  <c r="AC1150" i="1" s="1"/>
  <c r="AD1150" i="1" s="1"/>
  <c r="R1150" i="1"/>
  <c r="L1151" i="1"/>
  <c r="R1151" i="1"/>
  <c r="L1152" i="1"/>
  <c r="R1152" i="1"/>
  <c r="L1153" i="1"/>
  <c r="AC1153" i="1" s="1"/>
  <c r="AD1153" i="1" s="1"/>
  <c r="R1153" i="1"/>
  <c r="L1154" i="1"/>
  <c r="AC1154" i="1" s="1"/>
  <c r="AD1154" i="1" s="1"/>
  <c r="R1154" i="1"/>
  <c r="L1155" i="1"/>
  <c r="R1155" i="1"/>
  <c r="L1156" i="1"/>
  <c r="R1156" i="1"/>
  <c r="L1157" i="1"/>
  <c r="AC1157" i="1" s="1"/>
  <c r="AD1157" i="1" s="1"/>
  <c r="R1157" i="1"/>
  <c r="L1158" i="1"/>
  <c r="AC1158" i="1" s="1"/>
  <c r="AD1158" i="1" s="1"/>
  <c r="R1158" i="1"/>
  <c r="L1159" i="1"/>
  <c r="R1159" i="1"/>
  <c r="L1160" i="1"/>
  <c r="R1160" i="1"/>
  <c r="L1161" i="1"/>
  <c r="AC1161" i="1" s="1"/>
  <c r="AD1161" i="1" s="1"/>
  <c r="R1161" i="1"/>
  <c r="L1162" i="1"/>
  <c r="AC1162" i="1" s="1"/>
  <c r="AD1162" i="1" s="1"/>
  <c r="R1162" i="1"/>
  <c r="L1163" i="1"/>
  <c r="R1163" i="1"/>
  <c r="L1164" i="1"/>
  <c r="R1164" i="1"/>
  <c r="L1165" i="1"/>
  <c r="AC1165" i="1" s="1"/>
  <c r="AD1165" i="1" s="1"/>
  <c r="R1165" i="1"/>
  <c r="L1166" i="1"/>
  <c r="AC1166" i="1" s="1"/>
  <c r="AD1166" i="1" s="1"/>
  <c r="R1166" i="1"/>
  <c r="L1167" i="1"/>
  <c r="R1167" i="1"/>
  <c r="L1168" i="1"/>
  <c r="R1168" i="1"/>
  <c r="L1169" i="1"/>
  <c r="AC1169" i="1" s="1"/>
  <c r="AD1169" i="1" s="1"/>
  <c r="R1169" i="1"/>
  <c r="L1170" i="1"/>
  <c r="AC1170" i="1" s="1"/>
  <c r="AD1170" i="1" s="1"/>
  <c r="R1170" i="1"/>
  <c r="L1171" i="1"/>
  <c r="R1171" i="1"/>
  <c r="L1172" i="1"/>
  <c r="R1172" i="1"/>
  <c r="R802" i="1"/>
  <c r="L802" i="1"/>
  <c r="L305" i="1"/>
  <c r="R305" i="1"/>
  <c r="L306" i="1"/>
  <c r="R306" i="1"/>
  <c r="L307" i="1"/>
  <c r="R307" i="1"/>
  <c r="L308" i="1"/>
  <c r="R308" i="1"/>
  <c r="L309" i="1"/>
  <c r="R309" i="1"/>
  <c r="L310" i="1"/>
  <c r="R310" i="1"/>
  <c r="L311" i="1"/>
  <c r="R311" i="1"/>
  <c r="L312" i="1"/>
  <c r="R312" i="1"/>
  <c r="L313" i="1"/>
  <c r="R313" i="1"/>
  <c r="L314" i="1"/>
  <c r="R314" i="1"/>
  <c r="L315" i="1"/>
  <c r="R315" i="1"/>
  <c r="L316" i="1"/>
  <c r="R316" i="1"/>
  <c r="L317" i="1"/>
  <c r="R317" i="1"/>
  <c r="L318" i="1"/>
  <c r="R318" i="1"/>
  <c r="L319" i="1"/>
  <c r="R319" i="1"/>
  <c r="L320" i="1"/>
  <c r="R320" i="1"/>
  <c r="L321" i="1"/>
  <c r="R321" i="1"/>
  <c r="L322" i="1"/>
  <c r="R322" i="1"/>
  <c r="L323" i="1"/>
  <c r="R323" i="1"/>
  <c r="L324" i="1"/>
  <c r="R324" i="1"/>
  <c r="L325" i="1"/>
  <c r="R325" i="1"/>
  <c r="L326" i="1"/>
  <c r="R326" i="1"/>
  <c r="L327" i="1"/>
  <c r="R327" i="1"/>
  <c r="L328" i="1"/>
  <c r="R328" i="1"/>
  <c r="L329" i="1"/>
  <c r="R329" i="1"/>
  <c r="L330" i="1"/>
  <c r="R330" i="1"/>
  <c r="L331" i="1"/>
  <c r="R331" i="1"/>
  <c r="L332" i="1"/>
  <c r="R332" i="1"/>
  <c r="L333" i="1"/>
  <c r="R333" i="1"/>
  <c r="L334" i="1"/>
  <c r="R334" i="1"/>
  <c r="L335" i="1"/>
  <c r="R335" i="1"/>
  <c r="L336" i="1"/>
  <c r="R336" i="1"/>
  <c r="L337" i="1"/>
  <c r="R337" i="1"/>
  <c r="L338" i="1"/>
  <c r="R338" i="1"/>
  <c r="L339" i="1"/>
  <c r="R339" i="1"/>
  <c r="L340" i="1"/>
  <c r="R340" i="1"/>
  <c r="L341" i="1"/>
  <c r="R341" i="1"/>
  <c r="L342" i="1"/>
  <c r="R342" i="1"/>
  <c r="L343" i="1"/>
  <c r="R343" i="1"/>
  <c r="L344" i="1"/>
  <c r="R344" i="1"/>
  <c r="L345" i="1"/>
  <c r="R345" i="1"/>
  <c r="L346" i="1"/>
  <c r="R346" i="1"/>
  <c r="L347" i="1"/>
  <c r="R347" i="1"/>
  <c r="L348" i="1"/>
  <c r="R348" i="1"/>
  <c r="L349" i="1"/>
  <c r="R349" i="1"/>
  <c r="L350" i="1"/>
  <c r="R350" i="1"/>
  <c r="L351" i="1"/>
  <c r="R351" i="1"/>
  <c r="L352" i="1"/>
  <c r="R352" i="1"/>
  <c r="L353" i="1"/>
  <c r="R353" i="1"/>
  <c r="L354" i="1"/>
  <c r="R354" i="1"/>
  <c r="L355" i="1"/>
  <c r="R355" i="1"/>
  <c r="L356" i="1"/>
  <c r="R356" i="1"/>
  <c r="L357" i="1"/>
  <c r="R357" i="1"/>
  <c r="L358" i="1"/>
  <c r="R358" i="1"/>
  <c r="L359" i="1"/>
  <c r="R359" i="1"/>
  <c r="L360" i="1"/>
  <c r="R360" i="1"/>
  <c r="L361" i="1"/>
  <c r="R361" i="1"/>
  <c r="L362" i="1"/>
  <c r="R362" i="1"/>
  <c r="L363" i="1"/>
  <c r="R363" i="1"/>
  <c r="L364" i="1"/>
  <c r="R364" i="1"/>
  <c r="L365" i="1"/>
  <c r="R365" i="1"/>
  <c r="L366" i="1"/>
  <c r="R366" i="1"/>
  <c r="L367" i="1"/>
  <c r="R367" i="1"/>
  <c r="L368" i="1"/>
  <c r="R368" i="1"/>
  <c r="L369" i="1"/>
  <c r="R369" i="1"/>
  <c r="L370" i="1"/>
  <c r="R370" i="1"/>
  <c r="L371" i="1"/>
  <c r="R371" i="1"/>
  <c r="L372" i="1"/>
  <c r="R372" i="1"/>
  <c r="L373" i="1"/>
  <c r="R373" i="1"/>
  <c r="L374" i="1"/>
  <c r="R374" i="1"/>
  <c r="L375" i="1"/>
  <c r="R375" i="1"/>
  <c r="L376" i="1"/>
  <c r="R376" i="1"/>
  <c r="L377" i="1"/>
  <c r="R377" i="1"/>
  <c r="L378" i="1"/>
  <c r="R378" i="1"/>
  <c r="L379" i="1"/>
  <c r="R379" i="1"/>
  <c r="L380" i="1"/>
  <c r="R380" i="1"/>
  <c r="L381" i="1"/>
  <c r="R381" i="1"/>
  <c r="L382" i="1"/>
  <c r="R382" i="1"/>
  <c r="L383" i="1"/>
  <c r="R383" i="1"/>
  <c r="L384" i="1"/>
  <c r="R384" i="1"/>
  <c r="L385" i="1"/>
  <c r="R385" i="1"/>
  <c r="L386" i="1"/>
  <c r="R386" i="1"/>
  <c r="L387" i="1"/>
  <c r="R387" i="1"/>
  <c r="L388" i="1"/>
  <c r="R388" i="1"/>
  <c r="L389" i="1"/>
  <c r="R389" i="1"/>
  <c r="L390" i="1"/>
  <c r="R390" i="1"/>
  <c r="L391" i="1"/>
  <c r="R391" i="1"/>
  <c r="L392" i="1"/>
  <c r="R392" i="1"/>
  <c r="L393" i="1"/>
  <c r="R393" i="1"/>
  <c r="L394" i="1"/>
  <c r="R394" i="1"/>
  <c r="L395" i="1"/>
  <c r="R395" i="1"/>
  <c r="L396" i="1"/>
  <c r="R396" i="1"/>
  <c r="L397" i="1"/>
  <c r="R397" i="1"/>
  <c r="L398" i="1"/>
  <c r="R398" i="1"/>
  <c r="L399" i="1"/>
  <c r="R399" i="1"/>
  <c r="L400" i="1"/>
  <c r="R400" i="1"/>
  <c r="L401" i="1"/>
  <c r="R401" i="1"/>
  <c r="L402" i="1"/>
  <c r="R402" i="1"/>
  <c r="L403" i="1"/>
  <c r="R403" i="1"/>
  <c r="L404" i="1"/>
  <c r="R404" i="1"/>
  <c r="L405" i="1"/>
  <c r="R405" i="1"/>
  <c r="L406" i="1"/>
  <c r="R406" i="1"/>
  <c r="L407" i="1"/>
  <c r="R407" i="1"/>
  <c r="L408" i="1"/>
  <c r="R408" i="1"/>
  <c r="L409" i="1"/>
  <c r="R409" i="1"/>
  <c r="L410" i="1"/>
  <c r="R410" i="1"/>
  <c r="L411" i="1"/>
  <c r="R411" i="1"/>
  <c r="L412" i="1"/>
  <c r="R412" i="1"/>
  <c r="L413" i="1"/>
  <c r="R413" i="1"/>
  <c r="L414" i="1"/>
  <c r="R414" i="1"/>
  <c r="L415" i="1"/>
  <c r="R415" i="1"/>
  <c r="L416" i="1"/>
  <c r="R416" i="1"/>
  <c r="L417" i="1"/>
  <c r="R417" i="1"/>
  <c r="L418" i="1"/>
  <c r="R418" i="1"/>
  <c r="L419" i="1"/>
  <c r="R419" i="1"/>
  <c r="L420" i="1"/>
  <c r="R420" i="1"/>
  <c r="L421" i="1"/>
  <c r="R421" i="1"/>
  <c r="L422" i="1"/>
  <c r="R422" i="1"/>
  <c r="L423" i="1"/>
  <c r="R423" i="1"/>
  <c r="L424" i="1"/>
  <c r="R424" i="1"/>
  <c r="L425" i="1"/>
  <c r="R425" i="1"/>
  <c r="L426" i="1"/>
  <c r="R426" i="1"/>
  <c r="L427" i="1"/>
  <c r="R427" i="1"/>
  <c r="L428" i="1"/>
  <c r="R428" i="1"/>
  <c r="L429" i="1"/>
  <c r="R429" i="1"/>
  <c r="L430" i="1"/>
  <c r="R430" i="1"/>
  <c r="L431" i="1"/>
  <c r="R431" i="1"/>
  <c r="L432" i="1"/>
  <c r="R432" i="1"/>
  <c r="L433" i="1"/>
  <c r="R433" i="1"/>
  <c r="L434" i="1"/>
  <c r="R434" i="1"/>
  <c r="L435" i="1"/>
  <c r="R435" i="1"/>
  <c r="L436" i="1"/>
  <c r="R436" i="1"/>
  <c r="L437" i="1"/>
  <c r="R437" i="1"/>
  <c r="L438" i="1"/>
  <c r="R438" i="1"/>
  <c r="L439" i="1"/>
  <c r="R439" i="1"/>
  <c r="L440" i="1"/>
  <c r="R440" i="1"/>
  <c r="L441" i="1"/>
  <c r="R441" i="1"/>
  <c r="L442" i="1"/>
  <c r="R442" i="1"/>
  <c r="L443" i="1"/>
  <c r="R443" i="1"/>
  <c r="L444" i="1"/>
  <c r="R444" i="1"/>
  <c r="L445" i="1"/>
  <c r="R445" i="1"/>
  <c r="L446" i="1"/>
  <c r="R446" i="1"/>
  <c r="L447" i="1"/>
  <c r="R447" i="1"/>
  <c r="L448" i="1"/>
  <c r="R448" i="1"/>
  <c r="L449" i="1"/>
  <c r="R449" i="1"/>
  <c r="L450" i="1"/>
  <c r="R450" i="1"/>
  <c r="L451" i="1"/>
  <c r="R451" i="1"/>
  <c r="L452" i="1"/>
  <c r="R452" i="1"/>
  <c r="L453" i="1"/>
  <c r="R453" i="1"/>
  <c r="L454" i="1"/>
  <c r="R454" i="1"/>
  <c r="L455" i="1"/>
  <c r="R455" i="1"/>
  <c r="L456" i="1"/>
  <c r="R456" i="1"/>
  <c r="L457" i="1"/>
  <c r="R457" i="1"/>
  <c r="L458" i="1"/>
  <c r="R458" i="1"/>
  <c r="L459" i="1"/>
  <c r="R459" i="1"/>
  <c r="L460" i="1"/>
  <c r="R460" i="1"/>
  <c r="L461" i="1"/>
  <c r="R461" i="1"/>
  <c r="L462" i="1"/>
  <c r="R462" i="1"/>
  <c r="L463" i="1"/>
  <c r="R463" i="1"/>
  <c r="L464" i="1"/>
  <c r="R464" i="1"/>
  <c r="L465" i="1"/>
  <c r="R465" i="1"/>
  <c r="L466" i="1"/>
  <c r="R466" i="1"/>
  <c r="L467" i="1"/>
  <c r="R467" i="1"/>
  <c r="L468" i="1"/>
  <c r="R468" i="1"/>
  <c r="L469" i="1"/>
  <c r="R469" i="1"/>
  <c r="L470" i="1"/>
  <c r="R470" i="1"/>
  <c r="L471" i="1"/>
  <c r="R471" i="1"/>
  <c r="L472" i="1"/>
  <c r="R472" i="1"/>
  <c r="L473" i="1"/>
  <c r="R473" i="1"/>
  <c r="L474" i="1"/>
  <c r="R474" i="1"/>
  <c r="L475" i="1"/>
  <c r="R475" i="1"/>
  <c r="L476" i="1"/>
  <c r="R476" i="1"/>
  <c r="L477" i="1"/>
  <c r="R477" i="1"/>
  <c r="L478" i="1"/>
  <c r="R478" i="1"/>
  <c r="L479" i="1"/>
  <c r="R479" i="1"/>
  <c r="L480" i="1"/>
  <c r="R480" i="1"/>
  <c r="L481" i="1"/>
  <c r="R481" i="1"/>
  <c r="L482" i="1"/>
  <c r="R482" i="1"/>
  <c r="L483" i="1"/>
  <c r="R483" i="1"/>
  <c r="L484" i="1"/>
  <c r="R484" i="1"/>
  <c r="L485" i="1"/>
  <c r="R485" i="1"/>
  <c r="L486" i="1"/>
  <c r="R486" i="1"/>
  <c r="L487" i="1"/>
  <c r="R487" i="1"/>
  <c r="L488" i="1"/>
  <c r="R488" i="1"/>
  <c r="L489" i="1"/>
  <c r="R489" i="1"/>
  <c r="L490" i="1"/>
  <c r="R490" i="1"/>
  <c r="L491" i="1"/>
  <c r="R491" i="1"/>
  <c r="L492" i="1"/>
  <c r="R492" i="1"/>
  <c r="L493" i="1"/>
  <c r="R493" i="1"/>
  <c r="L494" i="1"/>
  <c r="R494" i="1"/>
  <c r="L495" i="1"/>
  <c r="R495" i="1"/>
  <c r="L496" i="1"/>
  <c r="R496" i="1"/>
  <c r="L497" i="1"/>
  <c r="R497" i="1"/>
  <c r="L498" i="1"/>
  <c r="R498" i="1"/>
  <c r="L499" i="1"/>
  <c r="R499" i="1"/>
  <c r="L500" i="1"/>
  <c r="R500" i="1"/>
  <c r="L501" i="1"/>
  <c r="R501" i="1"/>
  <c r="L502" i="1"/>
  <c r="R502" i="1"/>
  <c r="L503" i="1"/>
  <c r="R503" i="1"/>
  <c r="L504" i="1"/>
  <c r="R504" i="1"/>
  <c r="L505" i="1"/>
  <c r="R505" i="1"/>
  <c r="L506" i="1"/>
  <c r="R506" i="1"/>
  <c r="L507" i="1"/>
  <c r="R507" i="1"/>
  <c r="L508" i="1"/>
  <c r="R508" i="1"/>
  <c r="L509" i="1"/>
  <c r="R509" i="1"/>
  <c r="L510" i="1"/>
  <c r="R510" i="1"/>
  <c r="L511" i="1"/>
  <c r="R511" i="1"/>
  <c r="L512" i="1"/>
  <c r="R512" i="1"/>
  <c r="L513" i="1"/>
  <c r="R513" i="1"/>
  <c r="L514" i="1"/>
  <c r="R514" i="1"/>
  <c r="L515" i="1"/>
  <c r="R515" i="1"/>
  <c r="L516" i="1"/>
  <c r="R516" i="1"/>
  <c r="L517" i="1"/>
  <c r="R517" i="1"/>
  <c r="L518" i="1"/>
  <c r="R518" i="1"/>
  <c r="L519" i="1"/>
  <c r="R519" i="1"/>
  <c r="L520" i="1"/>
  <c r="R520" i="1"/>
  <c r="L521" i="1"/>
  <c r="R521" i="1"/>
  <c r="L522" i="1"/>
  <c r="R522" i="1"/>
  <c r="L523" i="1"/>
  <c r="R523" i="1"/>
  <c r="L524" i="1"/>
  <c r="R524" i="1"/>
  <c r="L525" i="1"/>
  <c r="R525" i="1"/>
  <c r="L526" i="1"/>
  <c r="R526" i="1"/>
  <c r="L527" i="1"/>
  <c r="R527" i="1"/>
  <c r="L528" i="1"/>
  <c r="R528" i="1"/>
  <c r="L529" i="1"/>
  <c r="R529" i="1"/>
  <c r="L530" i="1"/>
  <c r="R530" i="1"/>
  <c r="L531" i="1"/>
  <c r="R531" i="1"/>
  <c r="L532" i="1"/>
  <c r="R532" i="1"/>
  <c r="L533" i="1"/>
  <c r="R533" i="1"/>
  <c r="L534" i="1"/>
  <c r="R534" i="1"/>
  <c r="L535" i="1"/>
  <c r="R535" i="1"/>
  <c r="L536" i="1"/>
  <c r="R536" i="1"/>
  <c r="L537" i="1"/>
  <c r="R537" i="1"/>
  <c r="L538" i="1"/>
  <c r="R538" i="1"/>
  <c r="L539" i="1"/>
  <c r="R539" i="1"/>
  <c r="L540" i="1"/>
  <c r="R540" i="1"/>
  <c r="L541" i="1"/>
  <c r="R541" i="1"/>
  <c r="L542" i="1"/>
  <c r="R542" i="1"/>
  <c r="L543" i="1"/>
  <c r="R543" i="1"/>
  <c r="L544" i="1"/>
  <c r="R544" i="1"/>
  <c r="L545" i="1"/>
  <c r="R545" i="1"/>
  <c r="L546" i="1"/>
  <c r="R546" i="1"/>
  <c r="L547" i="1"/>
  <c r="R547" i="1"/>
  <c r="L548" i="1"/>
  <c r="R548" i="1"/>
  <c r="L549" i="1"/>
  <c r="R549" i="1"/>
  <c r="L550" i="1"/>
  <c r="R550" i="1"/>
  <c r="L551" i="1"/>
  <c r="R551" i="1"/>
  <c r="L552" i="1"/>
  <c r="R552" i="1"/>
  <c r="L553" i="1"/>
  <c r="R553" i="1"/>
  <c r="L554" i="1"/>
  <c r="R554" i="1"/>
  <c r="L555" i="1"/>
  <c r="R555" i="1"/>
  <c r="L556" i="1"/>
  <c r="R556" i="1"/>
  <c r="L557" i="1"/>
  <c r="R557" i="1"/>
  <c r="L558" i="1"/>
  <c r="R558" i="1"/>
  <c r="L559" i="1"/>
  <c r="R559" i="1"/>
  <c r="L560" i="1"/>
  <c r="R560" i="1"/>
  <c r="L561" i="1"/>
  <c r="R561" i="1"/>
  <c r="L562" i="1"/>
  <c r="R562" i="1"/>
  <c r="L563" i="1"/>
  <c r="R563" i="1"/>
  <c r="L564" i="1"/>
  <c r="R564" i="1"/>
  <c r="L565" i="1"/>
  <c r="R565" i="1"/>
  <c r="L566" i="1"/>
  <c r="R566" i="1"/>
  <c r="L567" i="1"/>
  <c r="R567" i="1"/>
  <c r="L568" i="1"/>
  <c r="R568" i="1"/>
  <c r="L569" i="1"/>
  <c r="R569" i="1"/>
  <c r="L570" i="1"/>
  <c r="R570" i="1"/>
  <c r="L571" i="1"/>
  <c r="R571" i="1"/>
  <c r="L572" i="1"/>
  <c r="R572" i="1"/>
  <c r="L573" i="1"/>
  <c r="R573" i="1"/>
  <c r="L574" i="1"/>
  <c r="R574" i="1"/>
  <c r="L575" i="1"/>
  <c r="R575" i="1"/>
  <c r="L576" i="1"/>
  <c r="R576" i="1"/>
  <c r="L577" i="1"/>
  <c r="R577" i="1"/>
  <c r="L578" i="1"/>
  <c r="R578" i="1"/>
  <c r="L579" i="1"/>
  <c r="R579" i="1"/>
  <c r="L580" i="1"/>
  <c r="R580" i="1"/>
  <c r="L581" i="1"/>
  <c r="R581" i="1"/>
  <c r="L582" i="1"/>
  <c r="R582" i="1"/>
  <c r="L583" i="1"/>
  <c r="R583" i="1"/>
  <c r="L584" i="1"/>
  <c r="R584" i="1"/>
  <c r="L585" i="1"/>
  <c r="R585" i="1"/>
  <c r="L586" i="1"/>
  <c r="R586" i="1"/>
  <c r="L587" i="1"/>
  <c r="R587" i="1"/>
  <c r="L588" i="1"/>
  <c r="R588" i="1"/>
  <c r="L589" i="1"/>
  <c r="R589" i="1"/>
  <c r="L590" i="1"/>
  <c r="R590" i="1"/>
  <c r="L591" i="1"/>
  <c r="R591" i="1"/>
  <c r="L592" i="1"/>
  <c r="R592" i="1"/>
  <c r="L593" i="1"/>
  <c r="R593" i="1"/>
  <c r="L594" i="1"/>
  <c r="R594" i="1"/>
  <c r="L595" i="1"/>
  <c r="R595" i="1"/>
  <c r="L596" i="1"/>
  <c r="R596" i="1"/>
  <c r="L597" i="1"/>
  <c r="R597" i="1"/>
  <c r="L598" i="1"/>
  <c r="R598" i="1"/>
  <c r="L599" i="1"/>
  <c r="R599" i="1"/>
  <c r="L600" i="1"/>
  <c r="R600" i="1"/>
  <c r="L601" i="1"/>
  <c r="R601" i="1"/>
  <c r="L602" i="1"/>
  <c r="R602" i="1"/>
  <c r="L603" i="1"/>
  <c r="R603" i="1"/>
  <c r="L604" i="1"/>
  <c r="R604" i="1"/>
  <c r="L605" i="1"/>
  <c r="R605" i="1"/>
  <c r="L606" i="1"/>
  <c r="R606" i="1"/>
  <c r="L607" i="1"/>
  <c r="R607" i="1"/>
  <c r="L608" i="1"/>
  <c r="R608" i="1"/>
  <c r="L609" i="1"/>
  <c r="R609" i="1"/>
  <c r="L610" i="1"/>
  <c r="R610" i="1"/>
  <c r="L611" i="1"/>
  <c r="R611" i="1"/>
  <c r="L612" i="1"/>
  <c r="R612" i="1"/>
  <c r="L613" i="1"/>
  <c r="R613" i="1"/>
  <c r="L614" i="1"/>
  <c r="R614" i="1"/>
  <c r="L615" i="1"/>
  <c r="R615" i="1"/>
  <c r="L616" i="1"/>
  <c r="R616" i="1"/>
  <c r="L617" i="1"/>
  <c r="R617" i="1"/>
  <c r="L618" i="1"/>
  <c r="R618" i="1"/>
  <c r="L619" i="1"/>
  <c r="R619" i="1"/>
  <c r="L620" i="1"/>
  <c r="R620" i="1"/>
  <c r="L621" i="1"/>
  <c r="R621" i="1"/>
  <c r="L622" i="1"/>
  <c r="R622" i="1"/>
  <c r="L623" i="1"/>
  <c r="R623" i="1"/>
  <c r="L624" i="1"/>
  <c r="R624" i="1"/>
  <c r="L625" i="1"/>
  <c r="R625" i="1"/>
  <c r="L626" i="1"/>
  <c r="R626" i="1"/>
  <c r="L627" i="1"/>
  <c r="R627" i="1"/>
  <c r="L628" i="1"/>
  <c r="R628" i="1"/>
  <c r="L629" i="1"/>
  <c r="R629" i="1"/>
  <c r="L630" i="1"/>
  <c r="R630" i="1"/>
  <c r="L631" i="1"/>
  <c r="R631" i="1"/>
  <c r="L632" i="1"/>
  <c r="R632" i="1"/>
  <c r="L633" i="1"/>
  <c r="R633" i="1"/>
  <c r="L634" i="1"/>
  <c r="R634" i="1"/>
  <c r="L635" i="1"/>
  <c r="R635" i="1"/>
  <c r="L636" i="1"/>
  <c r="R636" i="1"/>
  <c r="L637" i="1"/>
  <c r="R637" i="1"/>
  <c r="L638" i="1"/>
  <c r="R638" i="1"/>
  <c r="L639" i="1"/>
  <c r="R639" i="1"/>
  <c r="L640" i="1"/>
  <c r="R640" i="1"/>
  <c r="L641" i="1"/>
  <c r="R641" i="1"/>
  <c r="L642" i="1"/>
  <c r="R642" i="1"/>
  <c r="L643" i="1"/>
  <c r="R643" i="1"/>
  <c r="L644" i="1"/>
  <c r="R644" i="1"/>
  <c r="L645" i="1"/>
  <c r="R645" i="1"/>
  <c r="L646" i="1"/>
  <c r="R646" i="1"/>
  <c r="L647" i="1"/>
  <c r="R647" i="1"/>
  <c r="L648" i="1"/>
  <c r="R648" i="1"/>
  <c r="L649" i="1"/>
  <c r="R649" i="1"/>
  <c r="L650" i="1"/>
  <c r="R650" i="1"/>
  <c r="L651" i="1"/>
  <c r="R651" i="1"/>
  <c r="L652" i="1"/>
  <c r="R652" i="1"/>
  <c r="L653" i="1"/>
  <c r="R653" i="1"/>
  <c r="L654" i="1"/>
  <c r="R654" i="1"/>
  <c r="L655" i="1"/>
  <c r="R655" i="1"/>
  <c r="L656" i="1"/>
  <c r="R656" i="1"/>
  <c r="L657" i="1"/>
  <c r="R657" i="1"/>
  <c r="L658" i="1"/>
  <c r="R658" i="1"/>
  <c r="L659" i="1"/>
  <c r="R659" i="1"/>
  <c r="L660" i="1"/>
  <c r="R660" i="1"/>
  <c r="L661" i="1"/>
  <c r="R661" i="1"/>
  <c r="L662" i="1"/>
  <c r="R662" i="1"/>
  <c r="L663" i="1"/>
  <c r="R663" i="1"/>
  <c r="L664" i="1"/>
  <c r="R664" i="1"/>
  <c r="L665" i="1"/>
  <c r="R665" i="1"/>
  <c r="L666" i="1"/>
  <c r="R666" i="1"/>
  <c r="L667" i="1"/>
  <c r="R667" i="1"/>
  <c r="L668" i="1"/>
  <c r="R668" i="1"/>
  <c r="L669" i="1"/>
  <c r="R669" i="1"/>
  <c r="L670" i="1"/>
  <c r="R670" i="1"/>
  <c r="L671" i="1"/>
  <c r="R671" i="1"/>
  <c r="L672" i="1"/>
  <c r="R672" i="1"/>
  <c r="L673" i="1"/>
  <c r="R673" i="1"/>
  <c r="L674" i="1"/>
  <c r="R674" i="1"/>
  <c r="L675" i="1"/>
  <c r="R675" i="1"/>
  <c r="L676" i="1"/>
  <c r="R676" i="1"/>
  <c r="L677" i="1"/>
  <c r="R677" i="1"/>
  <c r="L678" i="1"/>
  <c r="R678" i="1"/>
  <c r="L679" i="1"/>
  <c r="R679" i="1"/>
  <c r="L680" i="1"/>
  <c r="R680" i="1"/>
  <c r="L681" i="1"/>
  <c r="R681" i="1"/>
  <c r="L682" i="1"/>
  <c r="R682" i="1"/>
  <c r="L683" i="1"/>
  <c r="R683" i="1"/>
  <c r="L684" i="1"/>
  <c r="R684" i="1"/>
  <c r="L685" i="1"/>
  <c r="R685" i="1"/>
  <c r="L686" i="1"/>
  <c r="R686" i="1"/>
  <c r="L687" i="1"/>
  <c r="R687" i="1"/>
  <c r="L688" i="1"/>
  <c r="R688" i="1"/>
  <c r="L689" i="1"/>
  <c r="R689" i="1"/>
  <c r="L690" i="1"/>
  <c r="R690" i="1"/>
  <c r="L691" i="1"/>
  <c r="R691" i="1"/>
  <c r="L692" i="1"/>
  <c r="R692" i="1"/>
  <c r="L693" i="1"/>
  <c r="R693" i="1"/>
  <c r="L694" i="1"/>
  <c r="R694" i="1"/>
  <c r="L695" i="1"/>
  <c r="R695" i="1"/>
  <c r="L696" i="1"/>
  <c r="R696" i="1"/>
  <c r="L697" i="1"/>
  <c r="R697" i="1"/>
  <c r="L698" i="1"/>
  <c r="R698" i="1"/>
  <c r="L699" i="1"/>
  <c r="R699" i="1"/>
  <c r="L700" i="1"/>
  <c r="R700" i="1"/>
  <c r="L701" i="1"/>
  <c r="R701" i="1"/>
  <c r="L702" i="1"/>
  <c r="R702" i="1"/>
  <c r="L703" i="1"/>
  <c r="R703" i="1"/>
  <c r="L704" i="1"/>
  <c r="R704" i="1"/>
  <c r="L705" i="1"/>
  <c r="R705" i="1"/>
  <c r="L706" i="1"/>
  <c r="R706" i="1"/>
  <c r="L707" i="1"/>
  <c r="R707" i="1"/>
  <c r="L708" i="1"/>
  <c r="R708" i="1"/>
  <c r="L709" i="1"/>
  <c r="R709" i="1"/>
  <c r="L710" i="1"/>
  <c r="R710" i="1"/>
  <c r="L711" i="1"/>
  <c r="R711" i="1"/>
  <c r="L712" i="1"/>
  <c r="R712" i="1"/>
  <c r="L713" i="1"/>
  <c r="R713" i="1"/>
  <c r="L714" i="1"/>
  <c r="R714" i="1"/>
  <c r="L715" i="1"/>
  <c r="R715" i="1"/>
  <c r="L716" i="1"/>
  <c r="R716" i="1"/>
  <c r="L717" i="1"/>
  <c r="R717" i="1"/>
  <c r="L718" i="1"/>
  <c r="R718" i="1"/>
  <c r="L719" i="1"/>
  <c r="R719" i="1"/>
  <c r="L720" i="1"/>
  <c r="R720" i="1"/>
  <c r="L721" i="1"/>
  <c r="R721" i="1"/>
  <c r="L722" i="1"/>
  <c r="R722" i="1"/>
  <c r="L723" i="1"/>
  <c r="R723" i="1"/>
  <c r="L724" i="1"/>
  <c r="R724" i="1"/>
  <c r="L725" i="1"/>
  <c r="R725" i="1"/>
  <c r="L726" i="1"/>
  <c r="R726" i="1"/>
  <c r="L727" i="1"/>
  <c r="R727" i="1"/>
  <c r="L728" i="1"/>
  <c r="R728" i="1"/>
  <c r="L729" i="1"/>
  <c r="R729" i="1"/>
  <c r="L730" i="1"/>
  <c r="R730" i="1"/>
  <c r="L731" i="1"/>
  <c r="R731" i="1"/>
  <c r="L732" i="1"/>
  <c r="R732" i="1"/>
  <c r="L733" i="1"/>
  <c r="R733" i="1"/>
  <c r="L734" i="1"/>
  <c r="R734" i="1"/>
  <c r="L735" i="1"/>
  <c r="R735" i="1"/>
  <c r="L736" i="1"/>
  <c r="R736" i="1"/>
  <c r="L737" i="1"/>
  <c r="R737" i="1"/>
  <c r="L738" i="1"/>
  <c r="R738" i="1"/>
  <c r="L739" i="1"/>
  <c r="R739" i="1"/>
  <c r="L740" i="1"/>
  <c r="R740" i="1"/>
  <c r="L741" i="1"/>
  <c r="R741" i="1"/>
  <c r="L742" i="1"/>
  <c r="R742" i="1"/>
  <c r="L743" i="1"/>
  <c r="R743" i="1"/>
  <c r="L744" i="1"/>
  <c r="R744" i="1"/>
  <c r="L745" i="1"/>
  <c r="R745" i="1"/>
  <c r="L746" i="1"/>
  <c r="R746" i="1"/>
  <c r="L747" i="1"/>
  <c r="R747" i="1"/>
  <c r="L748" i="1"/>
  <c r="R748" i="1"/>
  <c r="L749" i="1"/>
  <c r="R749" i="1"/>
  <c r="L750" i="1"/>
  <c r="R750" i="1"/>
  <c r="L751" i="1"/>
  <c r="R751" i="1"/>
  <c r="L752" i="1"/>
  <c r="R752" i="1"/>
  <c r="L753" i="1"/>
  <c r="R753" i="1"/>
  <c r="L754" i="1"/>
  <c r="R754" i="1"/>
  <c r="L755" i="1"/>
  <c r="R755" i="1"/>
  <c r="L756" i="1"/>
  <c r="R756" i="1"/>
  <c r="L757" i="1"/>
  <c r="R757" i="1"/>
  <c r="L758" i="1"/>
  <c r="R758" i="1"/>
  <c r="L759" i="1"/>
  <c r="R759" i="1"/>
  <c r="L760" i="1"/>
  <c r="R760" i="1"/>
  <c r="L761" i="1"/>
  <c r="R761" i="1"/>
  <c r="L762" i="1"/>
  <c r="R762" i="1"/>
  <c r="L763" i="1"/>
  <c r="R763" i="1"/>
  <c r="L764" i="1"/>
  <c r="R764" i="1"/>
  <c r="L765" i="1"/>
  <c r="R765" i="1"/>
  <c r="L766" i="1"/>
  <c r="R766" i="1"/>
  <c r="L767" i="1"/>
  <c r="R767" i="1"/>
  <c r="L768" i="1"/>
  <c r="R768" i="1"/>
  <c r="L769" i="1"/>
  <c r="R769" i="1"/>
  <c r="L770" i="1"/>
  <c r="R770" i="1"/>
  <c r="L771" i="1"/>
  <c r="R771" i="1"/>
  <c r="L772" i="1"/>
  <c r="R772" i="1"/>
  <c r="L773" i="1"/>
  <c r="R773" i="1"/>
  <c r="L774" i="1"/>
  <c r="R774" i="1"/>
  <c r="L775" i="1"/>
  <c r="R775" i="1"/>
  <c r="L776" i="1"/>
  <c r="R776" i="1"/>
  <c r="L777" i="1"/>
  <c r="R777" i="1"/>
  <c r="L778" i="1"/>
  <c r="R778" i="1"/>
  <c r="L779" i="1"/>
  <c r="R779" i="1"/>
  <c r="L780" i="1"/>
  <c r="R780" i="1"/>
  <c r="L781" i="1"/>
  <c r="R781" i="1"/>
  <c r="L782" i="1"/>
  <c r="R782" i="1"/>
  <c r="L783" i="1"/>
  <c r="R783" i="1"/>
  <c r="L784" i="1"/>
  <c r="R784" i="1"/>
  <c r="L785" i="1"/>
  <c r="R785" i="1"/>
  <c r="L786" i="1"/>
  <c r="R786" i="1"/>
  <c r="L787" i="1"/>
  <c r="R787" i="1"/>
  <c r="L788" i="1"/>
  <c r="R788" i="1"/>
  <c r="L789" i="1"/>
  <c r="R789" i="1"/>
  <c r="L790" i="1"/>
  <c r="R790" i="1"/>
  <c r="L791" i="1"/>
  <c r="R791" i="1"/>
  <c r="L792" i="1"/>
  <c r="R792" i="1"/>
  <c r="L793" i="1"/>
  <c r="R793" i="1"/>
  <c r="L794" i="1"/>
  <c r="R794" i="1"/>
  <c r="L795" i="1"/>
  <c r="R795" i="1"/>
  <c r="L796" i="1"/>
  <c r="R796" i="1"/>
  <c r="L797" i="1"/>
  <c r="R797" i="1"/>
  <c r="L798" i="1"/>
  <c r="R798" i="1"/>
  <c r="L799" i="1"/>
  <c r="R799" i="1"/>
  <c r="R304" i="1"/>
  <c r="L304" i="1"/>
  <c r="L301" i="1"/>
  <c r="L10" i="1"/>
  <c r="R10" i="1"/>
  <c r="L11" i="1"/>
  <c r="R11" i="1"/>
  <c r="L12" i="1"/>
  <c r="R12" i="1"/>
  <c r="L13" i="1"/>
  <c r="R13" i="1"/>
  <c r="L14" i="1"/>
  <c r="R14" i="1"/>
  <c r="L15" i="1"/>
  <c r="R15" i="1"/>
  <c r="L16" i="1"/>
  <c r="R16" i="1"/>
  <c r="L17" i="1"/>
  <c r="R17" i="1"/>
  <c r="L18" i="1"/>
  <c r="R18" i="1"/>
  <c r="L19" i="1"/>
  <c r="R19" i="1"/>
  <c r="L20" i="1"/>
  <c r="R20" i="1"/>
  <c r="L21" i="1"/>
  <c r="R21" i="1"/>
  <c r="L22" i="1"/>
  <c r="R22" i="1"/>
  <c r="L23" i="1"/>
  <c r="R23" i="1"/>
  <c r="L24" i="1"/>
  <c r="R24" i="1"/>
  <c r="L25" i="1"/>
  <c r="R25" i="1"/>
  <c r="L26" i="1"/>
  <c r="R26" i="1"/>
  <c r="L27" i="1"/>
  <c r="R27" i="1"/>
  <c r="L28" i="1"/>
  <c r="R28" i="1"/>
  <c r="L29" i="1"/>
  <c r="R29" i="1"/>
  <c r="L30" i="1"/>
  <c r="R30" i="1"/>
  <c r="L31" i="1"/>
  <c r="R31" i="1"/>
  <c r="L32" i="1"/>
  <c r="R32" i="1"/>
  <c r="L33" i="1"/>
  <c r="R33" i="1"/>
  <c r="L34" i="1"/>
  <c r="R34" i="1"/>
  <c r="L35" i="1"/>
  <c r="R35" i="1"/>
  <c r="L36" i="1"/>
  <c r="R36" i="1"/>
  <c r="L37" i="1"/>
  <c r="R37" i="1"/>
  <c r="L38" i="1"/>
  <c r="R38" i="1"/>
  <c r="L39" i="1"/>
  <c r="R39" i="1"/>
  <c r="L40" i="1"/>
  <c r="R40" i="1"/>
  <c r="L41" i="1"/>
  <c r="R41" i="1"/>
  <c r="L42" i="1"/>
  <c r="R42" i="1"/>
  <c r="L43" i="1"/>
  <c r="R43" i="1"/>
  <c r="L44" i="1"/>
  <c r="R44" i="1"/>
  <c r="L45" i="1"/>
  <c r="R45" i="1"/>
  <c r="L46" i="1"/>
  <c r="R46" i="1"/>
  <c r="L47" i="1"/>
  <c r="R47" i="1"/>
  <c r="L48" i="1"/>
  <c r="R48" i="1"/>
  <c r="L49" i="1"/>
  <c r="R49" i="1"/>
  <c r="L50" i="1"/>
  <c r="R50" i="1"/>
  <c r="L51" i="1"/>
  <c r="R51" i="1"/>
  <c r="L52" i="1"/>
  <c r="R52" i="1"/>
  <c r="L53" i="1"/>
  <c r="R53" i="1"/>
  <c r="L54" i="1"/>
  <c r="R54" i="1"/>
  <c r="L55" i="1"/>
  <c r="R55" i="1"/>
  <c r="L56" i="1"/>
  <c r="R56" i="1"/>
  <c r="L57" i="1"/>
  <c r="R57" i="1"/>
  <c r="L58" i="1"/>
  <c r="R58" i="1"/>
  <c r="L59" i="1"/>
  <c r="R59" i="1"/>
  <c r="L60" i="1"/>
  <c r="R60" i="1"/>
  <c r="L61" i="1"/>
  <c r="R61" i="1"/>
  <c r="L62" i="1"/>
  <c r="R62" i="1"/>
  <c r="L63" i="1"/>
  <c r="R63" i="1"/>
  <c r="L64" i="1"/>
  <c r="R64" i="1"/>
  <c r="L65" i="1"/>
  <c r="R65" i="1"/>
  <c r="L66" i="1"/>
  <c r="R66" i="1"/>
  <c r="L67" i="1"/>
  <c r="R67" i="1"/>
  <c r="L68" i="1"/>
  <c r="R68" i="1"/>
  <c r="L69" i="1"/>
  <c r="R69" i="1"/>
  <c r="L70" i="1"/>
  <c r="R70" i="1"/>
  <c r="L71" i="1"/>
  <c r="R71" i="1"/>
  <c r="L72" i="1"/>
  <c r="R72" i="1"/>
  <c r="L73" i="1"/>
  <c r="R73" i="1"/>
  <c r="L74" i="1"/>
  <c r="R74" i="1"/>
  <c r="L75" i="1"/>
  <c r="R75" i="1"/>
  <c r="L76" i="1"/>
  <c r="R76" i="1"/>
  <c r="L77" i="1"/>
  <c r="R77" i="1"/>
  <c r="L78" i="1"/>
  <c r="R78" i="1"/>
  <c r="L79" i="1"/>
  <c r="R79" i="1"/>
  <c r="L80" i="1"/>
  <c r="R80" i="1"/>
  <c r="L81" i="1"/>
  <c r="R81" i="1"/>
  <c r="L82" i="1"/>
  <c r="R82" i="1"/>
  <c r="L83" i="1"/>
  <c r="R83" i="1"/>
  <c r="L84" i="1"/>
  <c r="R84" i="1"/>
  <c r="L85" i="1"/>
  <c r="R85" i="1"/>
  <c r="L86" i="1"/>
  <c r="R86" i="1"/>
  <c r="L87" i="1"/>
  <c r="R87" i="1"/>
  <c r="L88" i="1"/>
  <c r="R88" i="1"/>
  <c r="L89" i="1"/>
  <c r="R89" i="1"/>
  <c r="L90" i="1"/>
  <c r="R90" i="1"/>
  <c r="L91" i="1"/>
  <c r="R91" i="1"/>
  <c r="L92" i="1"/>
  <c r="R92" i="1"/>
  <c r="L93" i="1"/>
  <c r="R93" i="1"/>
  <c r="L94" i="1"/>
  <c r="R94" i="1"/>
  <c r="L95" i="1"/>
  <c r="R95" i="1"/>
  <c r="L96" i="1"/>
  <c r="R96" i="1"/>
  <c r="L97" i="1"/>
  <c r="R97" i="1"/>
  <c r="L98" i="1"/>
  <c r="R98" i="1"/>
  <c r="L99" i="1"/>
  <c r="R99" i="1"/>
  <c r="L100" i="1"/>
  <c r="R100" i="1"/>
  <c r="L101" i="1"/>
  <c r="R101" i="1"/>
  <c r="L102" i="1"/>
  <c r="R102" i="1"/>
  <c r="L103" i="1"/>
  <c r="R103" i="1"/>
  <c r="L104" i="1"/>
  <c r="R104" i="1"/>
  <c r="L105" i="1"/>
  <c r="R105" i="1"/>
  <c r="L106" i="1"/>
  <c r="R106" i="1"/>
  <c r="L107" i="1"/>
  <c r="R107" i="1"/>
  <c r="L108" i="1"/>
  <c r="R108" i="1"/>
  <c r="L109" i="1"/>
  <c r="R109" i="1"/>
  <c r="L110" i="1"/>
  <c r="R110" i="1"/>
  <c r="L111" i="1"/>
  <c r="R111" i="1"/>
  <c r="L112" i="1"/>
  <c r="R112" i="1"/>
  <c r="L113" i="1"/>
  <c r="R113" i="1"/>
  <c r="L114" i="1"/>
  <c r="R114" i="1"/>
  <c r="L115" i="1"/>
  <c r="R115" i="1"/>
  <c r="L116" i="1"/>
  <c r="R116" i="1"/>
  <c r="L117" i="1"/>
  <c r="R117" i="1"/>
  <c r="L118" i="1"/>
  <c r="R118" i="1"/>
  <c r="L119" i="1"/>
  <c r="R119" i="1"/>
  <c r="L120" i="1"/>
  <c r="R120" i="1"/>
  <c r="L121" i="1"/>
  <c r="R121" i="1"/>
  <c r="L122" i="1"/>
  <c r="R122" i="1"/>
  <c r="L123" i="1"/>
  <c r="R123" i="1"/>
  <c r="L124" i="1"/>
  <c r="R124" i="1"/>
  <c r="L125" i="1"/>
  <c r="R125" i="1"/>
  <c r="L126" i="1"/>
  <c r="R126" i="1"/>
  <c r="L127" i="1"/>
  <c r="R127" i="1"/>
  <c r="L128" i="1"/>
  <c r="R128" i="1"/>
  <c r="L129" i="1"/>
  <c r="R129" i="1"/>
  <c r="L130" i="1"/>
  <c r="R130" i="1"/>
  <c r="L131" i="1"/>
  <c r="R131" i="1"/>
  <c r="L132" i="1"/>
  <c r="R132" i="1"/>
  <c r="L133" i="1"/>
  <c r="R133" i="1"/>
  <c r="L134" i="1"/>
  <c r="R134" i="1"/>
  <c r="L135" i="1"/>
  <c r="R135" i="1"/>
  <c r="L136" i="1"/>
  <c r="R136" i="1"/>
  <c r="L137" i="1"/>
  <c r="R137" i="1"/>
  <c r="L138" i="1"/>
  <c r="R138" i="1"/>
  <c r="L139" i="1"/>
  <c r="R139" i="1"/>
  <c r="L140" i="1"/>
  <c r="R140" i="1"/>
  <c r="L141" i="1"/>
  <c r="R141" i="1"/>
  <c r="L142" i="1"/>
  <c r="R142" i="1"/>
  <c r="L143" i="1"/>
  <c r="R143" i="1"/>
  <c r="L144" i="1"/>
  <c r="R144" i="1"/>
  <c r="L145" i="1"/>
  <c r="R145" i="1"/>
  <c r="L146" i="1"/>
  <c r="R146" i="1"/>
  <c r="L147" i="1"/>
  <c r="R147" i="1"/>
  <c r="L148" i="1"/>
  <c r="R148" i="1"/>
  <c r="L149" i="1"/>
  <c r="R149" i="1"/>
  <c r="L150" i="1"/>
  <c r="R150" i="1"/>
  <c r="L151" i="1"/>
  <c r="R151" i="1"/>
  <c r="L152" i="1"/>
  <c r="R152" i="1"/>
  <c r="L153" i="1"/>
  <c r="R153" i="1"/>
  <c r="L154" i="1"/>
  <c r="R154" i="1"/>
  <c r="L155" i="1"/>
  <c r="R155" i="1"/>
  <c r="L156" i="1"/>
  <c r="R156" i="1"/>
  <c r="L157" i="1"/>
  <c r="R157" i="1"/>
  <c r="L158" i="1"/>
  <c r="R158" i="1"/>
  <c r="L159" i="1"/>
  <c r="R159" i="1"/>
  <c r="L160" i="1"/>
  <c r="R160" i="1"/>
  <c r="L161" i="1"/>
  <c r="R161" i="1"/>
  <c r="L162" i="1"/>
  <c r="R162" i="1"/>
  <c r="L163" i="1"/>
  <c r="R163" i="1"/>
  <c r="L164" i="1"/>
  <c r="R164" i="1"/>
  <c r="L165" i="1"/>
  <c r="R165" i="1"/>
  <c r="L166" i="1"/>
  <c r="R166" i="1"/>
  <c r="L167" i="1"/>
  <c r="R167" i="1"/>
  <c r="L168" i="1"/>
  <c r="R168" i="1"/>
  <c r="L169" i="1"/>
  <c r="R169" i="1"/>
  <c r="L170" i="1"/>
  <c r="R170" i="1"/>
  <c r="L171" i="1"/>
  <c r="R171" i="1"/>
  <c r="L172" i="1"/>
  <c r="R172" i="1"/>
  <c r="L173" i="1"/>
  <c r="R173" i="1"/>
  <c r="L174" i="1"/>
  <c r="R174" i="1"/>
  <c r="L175" i="1"/>
  <c r="R175" i="1"/>
  <c r="L176" i="1"/>
  <c r="R176" i="1"/>
  <c r="L177" i="1"/>
  <c r="R177" i="1"/>
  <c r="L178" i="1"/>
  <c r="R178" i="1"/>
  <c r="L179" i="1"/>
  <c r="R179" i="1"/>
  <c r="L180" i="1"/>
  <c r="R180" i="1"/>
  <c r="L181" i="1"/>
  <c r="R181" i="1"/>
  <c r="L182" i="1"/>
  <c r="R182" i="1"/>
  <c r="L183" i="1"/>
  <c r="R183" i="1"/>
  <c r="L184" i="1"/>
  <c r="R184" i="1"/>
  <c r="L185" i="1"/>
  <c r="R185" i="1"/>
  <c r="L186" i="1"/>
  <c r="R186" i="1"/>
  <c r="L187" i="1"/>
  <c r="R187" i="1"/>
  <c r="L188" i="1"/>
  <c r="R188" i="1"/>
  <c r="L189" i="1"/>
  <c r="R189" i="1"/>
  <c r="L190" i="1"/>
  <c r="R190" i="1"/>
  <c r="L191" i="1"/>
  <c r="R191" i="1"/>
  <c r="L192" i="1"/>
  <c r="R192" i="1"/>
  <c r="L193" i="1"/>
  <c r="R193" i="1"/>
  <c r="L194" i="1"/>
  <c r="R194" i="1"/>
  <c r="L195" i="1"/>
  <c r="R195" i="1"/>
  <c r="L196" i="1"/>
  <c r="R196" i="1"/>
  <c r="L197" i="1"/>
  <c r="R197" i="1"/>
  <c r="L198" i="1"/>
  <c r="R198" i="1"/>
  <c r="L199" i="1"/>
  <c r="R199" i="1"/>
  <c r="L200" i="1"/>
  <c r="R200" i="1"/>
  <c r="L201" i="1"/>
  <c r="R201" i="1"/>
  <c r="L202" i="1"/>
  <c r="R202" i="1"/>
  <c r="L203" i="1"/>
  <c r="R203" i="1"/>
  <c r="L204" i="1"/>
  <c r="R204" i="1"/>
  <c r="L205" i="1"/>
  <c r="R205" i="1"/>
  <c r="L206" i="1"/>
  <c r="R206" i="1"/>
  <c r="L207" i="1"/>
  <c r="R207" i="1"/>
  <c r="L208" i="1"/>
  <c r="R208" i="1"/>
  <c r="L209" i="1"/>
  <c r="R209" i="1"/>
  <c r="L210" i="1"/>
  <c r="R210" i="1"/>
  <c r="L211" i="1"/>
  <c r="R211" i="1"/>
  <c r="L212" i="1"/>
  <c r="R212" i="1"/>
  <c r="L213" i="1"/>
  <c r="R213" i="1"/>
  <c r="L214" i="1"/>
  <c r="R214" i="1"/>
  <c r="L215" i="1"/>
  <c r="R215" i="1"/>
  <c r="L216" i="1"/>
  <c r="R216" i="1"/>
  <c r="L217" i="1"/>
  <c r="R217" i="1"/>
  <c r="L218" i="1"/>
  <c r="R218" i="1"/>
  <c r="L219" i="1"/>
  <c r="R219" i="1"/>
  <c r="L220" i="1"/>
  <c r="R220" i="1"/>
  <c r="L221" i="1"/>
  <c r="R221" i="1"/>
  <c r="L222" i="1"/>
  <c r="R222" i="1"/>
  <c r="L223" i="1"/>
  <c r="R223" i="1"/>
  <c r="L224" i="1"/>
  <c r="R224" i="1"/>
  <c r="L225" i="1"/>
  <c r="R225" i="1"/>
  <c r="L226" i="1"/>
  <c r="R226" i="1"/>
  <c r="L227" i="1"/>
  <c r="R227" i="1"/>
  <c r="L228" i="1"/>
  <c r="R228" i="1"/>
  <c r="L229" i="1"/>
  <c r="R229" i="1"/>
  <c r="L230" i="1"/>
  <c r="R230" i="1"/>
  <c r="L231" i="1"/>
  <c r="R231" i="1"/>
  <c r="L232" i="1"/>
  <c r="R232" i="1"/>
  <c r="L233" i="1"/>
  <c r="R233" i="1"/>
  <c r="L234" i="1"/>
  <c r="R234" i="1"/>
  <c r="L235" i="1"/>
  <c r="R235" i="1"/>
  <c r="L236" i="1"/>
  <c r="R236" i="1"/>
  <c r="L237" i="1"/>
  <c r="R237" i="1"/>
  <c r="L238" i="1"/>
  <c r="R238" i="1"/>
  <c r="L239" i="1"/>
  <c r="R239" i="1"/>
  <c r="L240" i="1"/>
  <c r="R240" i="1"/>
  <c r="L241" i="1"/>
  <c r="R241" i="1"/>
  <c r="L242" i="1"/>
  <c r="R242" i="1"/>
  <c r="L243" i="1"/>
  <c r="R243" i="1"/>
  <c r="L244" i="1"/>
  <c r="R244" i="1"/>
  <c r="L245" i="1"/>
  <c r="R245" i="1"/>
  <c r="L246" i="1"/>
  <c r="R246" i="1"/>
  <c r="L247" i="1"/>
  <c r="R247" i="1"/>
  <c r="L248" i="1"/>
  <c r="R248" i="1"/>
  <c r="L249" i="1"/>
  <c r="R249" i="1"/>
  <c r="L250" i="1"/>
  <c r="R250" i="1"/>
  <c r="L251" i="1"/>
  <c r="R251" i="1"/>
  <c r="L252" i="1"/>
  <c r="R252" i="1"/>
  <c r="L253" i="1"/>
  <c r="R253" i="1"/>
  <c r="L254" i="1"/>
  <c r="R254" i="1"/>
  <c r="L255" i="1"/>
  <c r="R255" i="1"/>
  <c r="L256" i="1"/>
  <c r="R256" i="1"/>
  <c r="L257" i="1"/>
  <c r="R257" i="1"/>
  <c r="L258" i="1"/>
  <c r="R258" i="1"/>
  <c r="L259" i="1"/>
  <c r="R259" i="1"/>
  <c r="L260" i="1"/>
  <c r="R260" i="1"/>
  <c r="L261" i="1"/>
  <c r="R261" i="1"/>
  <c r="L262" i="1"/>
  <c r="R262" i="1"/>
  <c r="L263" i="1"/>
  <c r="R263" i="1"/>
  <c r="L264" i="1"/>
  <c r="R264" i="1"/>
  <c r="L265" i="1"/>
  <c r="R265" i="1"/>
  <c r="L266" i="1"/>
  <c r="R266" i="1"/>
  <c r="L267" i="1"/>
  <c r="R267" i="1"/>
  <c r="L268" i="1"/>
  <c r="R268" i="1"/>
  <c r="L269" i="1"/>
  <c r="R269" i="1"/>
  <c r="L270" i="1"/>
  <c r="R270" i="1"/>
  <c r="L271" i="1"/>
  <c r="R271" i="1"/>
  <c r="L272" i="1"/>
  <c r="R272" i="1"/>
  <c r="L273" i="1"/>
  <c r="R273" i="1"/>
  <c r="L274" i="1"/>
  <c r="R274" i="1"/>
  <c r="L275" i="1"/>
  <c r="R275" i="1"/>
  <c r="L276" i="1"/>
  <c r="R276" i="1"/>
  <c r="L277" i="1"/>
  <c r="R277" i="1"/>
  <c r="L278" i="1"/>
  <c r="R278" i="1"/>
  <c r="L279" i="1"/>
  <c r="R279" i="1"/>
  <c r="L280" i="1"/>
  <c r="R280" i="1"/>
  <c r="L281" i="1"/>
  <c r="R281" i="1"/>
  <c r="L282" i="1"/>
  <c r="R282" i="1"/>
  <c r="L283" i="1"/>
  <c r="R283" i="1"/>
  <c r="L284" i="1"/>
  <c r="R284" i="1"/>
  <c r="L285" i="1"/>
  <c r="R285" i="1"/>
  <c r="L286" i="1"/>
  <c r="R286" i="1"/>
  <c r="L287" i="1"/>
  <c r="R287" i="1"/>
  <c r="L288" i="1"/>
  <c r="R288" i="1"/>
  <c r="L289" i="1"/>
  <c r="R289" i="1"/>
  <c r="L290" i="1"/>
  <c r="R290" i="1"/>
  <c r="L291" i="1"/>
  <c r="R291" i="1"/>
  <c r="L292" i="1"/>
  <c r="R292" i="1"/>
  <c r="L293" i="1"/>
  <c r="R293" i="1"/>
  <c r="L294" i="1"/>
  <c r="R294" i="1"/>
  <c r="L295" i="1"/>
  <c r="R295" i="1"/>
  <c r="L296" i="1"/>
  <c r="R296" i="1"/>
  <c r="L297" i="1"/>
  <c r="R297" i="1"/>
  <c r="L298" i="1"/>
  <c r="R298" i="1"/>
  <c r="L299" i="1"/>
  <c r="R299" i="1"/>
  <c r="L300" i="1"/>
  <c r="R300" i="1"/>
  <c r="R301" i="1"/>
  <c r="L9" i="1"/>
  <c r="R9" i="1"/>
  <c r="AC299" i="1" l="1"/>
  <c r="AD299" i="1" s="1"/>
  <c r="AC295" i="1"/>
  <c r="AD295" i="1" s="1"/>
  <c r="AC291" i="1"/>
  <c r="AD291" i="1" s="1"/>
  <c r="AC287" i="1"/>
  <c r="AD287" i="1" s="1"/>
  <c r="AC283" i="1"/>
  <c r="AD283" i="1" s="1"/>
  <c r="AC279" i="1"/>
  <c r="AD279" i="1" s="1"/>
  <c r="AC275" i="1"/>
  <c r="AD275" i="1" s="1"/>
  <c r="AC271" i="1"/>
  <c r="AD271" i="1" s="1"/>
  <c r="AC267" i="1"/>
  <c r="AD267" i="1" s="1"/>
  <c r="AC263" i="1"/>
  <c r="AD263" i="1" s="1"/>
  <c r="AC259" i="1"/>
  <c r="AD259" i="1" s="1"/>
  <c r="AC255" i="1"/>
  <c r="AD255" i="1" s="1"/>
  <c r="AC251" i="1"/>
  <c r="AD251" i="1" s="1"/>
  <c r="AC247" i="1"/>
  <c r="AD247" i="1" s="1"/>
  <c r="AC243" i="1"/>
  <c r="AD243" i="1" s="1"/>
  <c r="AC239" i="1"/>
  <c r="AD239" i="1" s="1"/>
  <c r="AC235" i="1"/>
  <c r="AD235" i="1" s="1"/>
  <c r="AC231" i="1"/>
  <c r="AD231" i="1" s="1"/>
  <c r="AC227" i="1"/>
  <c r="AD227" i="1" s="1"/>
  <c r="AC223" i="1"/>
  <c r="AD223" i="1" s="1"/>
  <c r="AC219" i="1"/>
  <c r="AD219" i="1" s="1"/>
  <c r="AC215" i="1"/>
  <c r="AD215" i="1" s="1"/>
  <c r="AC211" i="1"/>
  <c r="AD211" i="1" s="1"/>
  <c r="AC207" i="1"/>
  <c r="AD207" i="1" s="1"/>
  <c r="AC203" i="1"/>
  <c r="AD203" i="1" s="1"/>
  <c r="AC199" i="1"/>
  <c r="AD199" i="1" s="1"/>
  <c r="AC195" i="1"/>
  <c r="AD195" i="1" s="1"/>
  <c r="AC191" i="1"/>
  <c r="AD191" i="1" s="1"/>
  <c r="AC187" i="1"/>
  <c r="AD187" i="1" s="1"/>
  <c r="AC297" i="1"/>
  <c r="AD297" i="1" s="1"/>
  <c r="AC293" i="1"/>
  <c r="AD293" i="1" s="1"/>
  <c r="AC289" i="1"/>
  <c r="AD289" i="1" s="1"/>
  <c r="AC285" i="1"/>
  <c r="AD285" i="1" s="1"/>
  <c r="AC281" i="1"/>
  <c r="AD281" i="1" s="1"/>
  <c r="AC277" i="1"/>
  <c r="AD277" i="1" s="1"/>
  <c r="AC273" i="1"/>
  <c r="AD273" i="1" s="1"/>
  <c r="AC269" i="1"/>
  <c r="AD269" i="1" s="1"/>
  <c r="AC265" i="1"/>
  <c r="AD265" i="1" s="1"/>
  <c r="AC261" i="1"/>
  <c r="AD261" i="1" s="1"/>
  <c r="AC257" i="1"/>
  <c r="AD257" i="1" s="1"/>
  <c r="AC253" i="1"/>
  <c r="AD253" i="1" s="1"/>
  <c r="AC249" i="1"/>
  <c r="AD249" i="1" s="1"/>
  <c r="AC245" i="1"/>
  <c r="AD245" i="1" s="1"/>
  <c r="AC241" i="1"/>
  <c r="AD241" i="1" s="1"/>
  <c r="AC237" i="1"/>
  <c r="AD237" i="1" s="1"/>
  <c r="AC233" i="1"/>
  <c r="AD233" i="1" s="1"/>
  <c r="AC229" i="1"/>
  <c r="AD229" i="1" s="1"/>
  <c r="AC225" i="1"/>
  <c r="AD225" i="1" s="1"/>
  <c r="AC221" i="1"/>
  <c r="AD221" i="1" s="1"/>
  <c r="AC217" i="1"/>
  <c r="AD217" i="1" s="1"/>
  <c r="AC213" i="1"/>
  <c r="AD213" i="1" s="1"/>
  <c r="AC209" i="1"/>
  <c r="AD209" i="1" s="1"/>
  <c r="AC205" i="1"/>
  <c r="AD205" i="1" s="1"/>
  <c r="AC201" i="1"/>
  <c r="AD201" i="1" s="1"/>
  <c r="AC197" i="1"/>
  <c r="AD197" i="1" s="1"/>
  <c r="AC193" i="1"/>
  <c r="AD193" i="1" s="1"/>
  <c r="AC189" i="1"/>
  <c r="AD189" i="1" s="1"/>
  <c r="AC185" i="1"/>
  <c r="AD185" i="1" s="1"/>
  <c r="AC181" i="1"/>
  <c r="AD181" i="1" s="1"/>
  <c r="AC177" i="1"/>
  <c r="AD177" i="1" s="1"/>
  <c r="AC173" i="1"/>
  <c r="AD173" i="1" s="1"/>
  <c r="AC169" i="1"/>
  <c r="AD169" i="1" s="1"/>
  <c r="AC165" i="1"/>
  <c r="AD165" i="1" s="1"/>
  <c r="AC161" i="1"/>
  <c r="AD161" i="1" s="1"/>
  <c r="AC157" i="1"/>
  <c r="AD157" i="1" s="1"/>
  <c r="AC153" i="1"/>
  <c r="AD153" i="1" s="1"/>
  <c r="AC149" i="1"/>
  <c r="AD149" i="1" s="1"/>
  <c r="AC145" i="1"/>
  <c r="AD145" i="1" s="1"/>
  <c r="AC300" i="1"/>
  <c r="AD300" i="1" s="1"/>
  <c r="AC296" i="1"/>
  <c r="AD296" i="1" s="1"/>
  <c r="AC292" i="1"/>
  <c r="AD292" i="1" s="1"/>
  <c r="AC288" i="1"/>
  <c r="AD288" i="1" s="1"/>
  <c r="AC284" i="1"/>
  <c r="AD284" i="1" s="1"/>
  <c r="AC280" i="1"/>
  <c r="AD280" i="1" s="1"/>
  <c r="AC276" i="1"/>
  <c r="AD276" i="1" s="1"/>
  <c r="AC272" i="1"/>
  <c r="AD272" i="1" s="1"/>
  <c r="AC268" i="1"/>
  <c r="AD268" i="1" s="1"/>
  <c r="AC264" i="1"/>
  <c r="AD264" i="1" s="1"/>
  <c r="AC260" i="1"/>
  <c r="AD260" i="1" s="1"/>
  <c r="AC256" i="1"/>
  <c r="AD256" i="1" s="1"/>
  <c r="AC252" i="1"/>
  <c r="AD252" i="1" s="1"/>
  <c r="AC248" i="1"/>
  <c r="AD248" i="1" s="1"/>
  <c r="AC244" i="1"/>
  <c r="AD244" i="1" s="1"/>
  <c r="AC240" i="1"/>
  <c r="AD240" i="1" s="1"/>
  <c r="AC236" i="1"/>
  <c r="AD236" i="1" s="1"/>
  <c r="AC232" i="1"/>
  <c r="AD232" i="1" s="1"/>
  <c r="AC228" i="1"/>
  <c r="AD228" i="1" s="1"/>
  <c r="AC224" i="1"/>
  <c r="AD224" i="1" s="1"/>
  <c r="AC220" i="1"/>
  <c r="AD220" i="1" s="1"/>
  <c r="AC216" i="1"/>
  <c r="AD216" i="1" s="1"/>
  <c r="AC212" i="1"/>
  <c r="AD212" i="1" s="1"/>
  <c r="AC208" i="1"/>
  <c r="AD208" i="1" s="1"/>
  <c r="AC204" i="1"/>
  <c r="AD204" i="1" s="1"/>
  <c r="AC200" i="1"/>
  <c r="AD200" i="1" s="1"/>
  <c r="AC196" i="1"/>
  <c r="AD196" i="1" s="1"/>
  <c r="AC192" i="1"/>
  <c r="AD192" i="1" s="1"/>
  <c r="AC188" i="1"/>
  <c r="AD188" i="1" s="1"/>
  <c r="AC184" i="1"/>
  <c r="AD184" i="1" s="1"/>
  <c r="AC180" i="1"/>
  <c r="AD180" i="1" s="1"/>
  <c r="AC176" i="1"/>
  <c r="AD176" i="1" s="1"/>
  <c r="AC172" i="1"/>
  <c r="AD172" i="1" s="1"/>
  <c r="AC168" i="1"/>
  <c r="AD168" i="1" s="1"/>
  <c r="AC164" i="1"/>
  <c r="AD164" i="1" s="1"/>
  <c r="AC160" i="1"/>
  <c r="AD160" i="1" s="1"/>
  <c r="AC156" i="1"/>
  <c r="AD156" i="1" s="1"/>
  <c r="AC152" i="1"/>
  <c r="AD152" i="1" s="1"/>
  <c r="AC148" i="1"/>
  <c r="AD148" i="1" s="1"/>
  <c r="AC144" i="1"/>
  <c r="AD144" i="1" s="1"/>
  <c r="AC140" i="1"/>
  <c r="AD140" i="1" s="1"/>
  <c r="AC136" i="1"/>
  <c r="AD136" i="1" s="1"/>
  <c r="AC132" i="1"/>
  <c r="AD132" i="1" s="1"/>
  <c r="AC128" i="1"/>
  <c r="AD128" i="1" s="1"/>
  <c r="AC124" i="1"/>
  <c r="AD124" i="1" s="1"/>
  <c r="AC120" i="1"/>
  <c r="AD120" i="1" s="1"/>
  <c r="AC116" i="1"/>
  <c r="AD116" i="1" s="1"/>
  <c r="AC112" i="1"/>
  <c r="AD112" i="1" s="1"/>
  <c r="AC108" i="1"/>
  <c r="AD108" i="1" s="1"/>
  <c r="AC104" i="1"/>
  <c r="AD104" i="1" s="1"/>
  <c r="AC100" i="1"/>
  <c r="AD100" i="1" s="1"/>
  <c r="AC96" i="1"/>
  <c r="AD96" i="1" s="1"/>
  <c r="AC92" i="1"/>
  <c r="AD92" i="1" s="1"/>
  <c r="AC88" i="1"/>
  <c r="AD88" i="1" s="1"/>
  <c r="AC84" i="1"/>
  <c r="AD84" i="1" s="1"/>
  <c r="AC80" i="1"/>
  <c r="AD80" i="1" s="1"/>
  <c r="AC76" i="1"/>
  <c r="AD76" i="1" s="1"/>
  <c r="AC72" i="1"/>
  <c r="AD72" i="1" s="1"/>
  <c r="AC68" i="1"/>
  <c r="AD68" i="1" s="1"/>
  <c r="AC64" i="1"/>
  <c r="AD64" i="1" s="1"/>
  <c r="AC60" i="1"/>
  <c r="AD60" i="1" s="1"/>
  <c r="AC56" i="1"/>
  <c r="AD56" i="1" s="1"/>
  <c r="AC52" i="1"/>
  <c r="AD52" i="1" s="1"/>
  <c r="AC48" i="1"/>
  <c r="AD48" i="1" s="1"/>
  <c r="AC44" i="1"/>
  <c r="AD44" i="1" s="1"/>
  <c r="AC40" i="1"/>
  <c r="AD40" i="1" s="1"/>
  <c r="AC36" i="1"/>
  <c r="AD36" i="1" s="1"/>
  <c r="AC32" i="1"/>
  <c r="AD32" i="1" s="1"/>
  <c r="AC28" i="1"/>
  <c r="AD28" i="1" s="1"/>
  <c r="AC24" i="1"/>
  <c r="AD24" i="1" s="1"/>
  <c r="AC20" i="1"/>
  <c r="AD20" i="1" s="1"/>
  <c r="AC16" i="1"/>
  <c r="AD16" i="1" s="1"/>
  <c r="AC12" i="1"/>
  <c r="AD12" i="1" s="1"/>
  <c r="AC799" i="1"/>
  <c r="AD799" i="1" s="1"/>
  <c r="AC795" i="1"/>
  <c r="AD795" i="1" s="1"/>
  <c r="AC791" i="1"/>
  <c r="AD791" i="1" s="1"/>
  <c r="AC787" i="1"/>
  <c r="AD787" i="1" s="1"/>
  <c r="AC783" i="1"/>
  <c r="AD783" i="1" s="1"/>
  <c r="AC779" i="1"/>
  <c r="AD779" i="1" s="1"/>
  <c r="AC775" i="1"/>
  <c r="AD775" i="1" s="1"/>
  <c r="AC771" i="1"/>
  <c r="AD771" i="1" s="1"/>
  <c r="AC767" i="1"/>
  <c r="AD767" i="1" s="1"/>
  <c r="AC763" i="1"/>
  <c r="AD763" i="1" s="1"/>
  <c r="AC759" i="1"/>
  <c r="AD759" i="1" s="1"/>
  <c r="AC755" i="1"/>
  <c r="AD755" i="1" s="1"/>
  <c r="AC751" i="1"/>
  <c r="AD751" i="1" s="1"/>
  <c r="AC747" i="1"/>
  <c r="AD747" i="1" s="1"/>
  <c r="AC743" i="1"/>
  <c r="AD743" i="1" s="1"/>
  <c r="AC739" i="1"/>
  <c r="AD739" i="1" s="1"/>
  <c r="AC735" i="1"/>
  <c r="AD735" i="1" s="1"/>
  <c r="AC731" i="1"/>
  <c r="AD731" i="1" s="1"/>
  <c r="AC727" i="1"/>
  <c r="AD727" i="1" s="1"/>
  <c r="AC723" i="1"/>
  <c r="AD723" i="1" s="1"/>
  <c r="AC719" i="1"/>
  <c r="AD719" i="1" s="1"/>
  <c r="AC715" i="1"/>
  <c r="AD715" i="1" s="1"/>
  <c r="AC711" i="1"/>
  <c r="AD711" i="1" s="1"/>
  <c r="AC707" i="1"/>
  <c r="AD707" i="1" s="1"/>
  <c r="AC703" i="1"/>
  <c r="AD703" i="1" s="1"/>
  <c r="AC699" i="1"/>
  <c r="AD699" i="1" s="1"/>
  <c r="AC695" i="1"/>
  <c r="AD695" i="1" s="1"/>
  <c r="AC691" i="1"/>
  <c r="AD691" i="1" s="1"/>
  <c r="AC687" i="1"/>
  <c r="AD687" i="1" s="1"/>
  <c r="AC683" i="1"/>
  <c r="AD683" i="1" s="1"/>
  <c r="AC679" i="1"/>
  <c r="AD679" i="1" s="1"/>
  <c r="AC675" i="1"/>
  <c r="AD675" i="1" s="1"/>
  <c r="AC671" i="1"/>
  <c r="AD671" i="1" s="1"/>
  <c r="AC667" i="1"/>
  <c r="AD667" i="1" s="1"/>
  <c r="AC663" i="1"/>
  <c r="AD663" i="1" s="1"/>
  <c r="AC659" i="1"/>
  <c r="AD659" i="1" s="1"/>
  <c r="AC655" i="1"/>
  <c r="AD655" i="1" s="1"/>
  <c r="AC651" i="1"/>
  <c r="AD651" i="1" s="1"/>
  <c r="AC647" i="1"/>
  <c r="AD647" i="1" s="1"/>
  <c r="AC183" i="1"/>
  <c r="AD183" i="1" s="1"/>
  <c r="AC179" i="1"/>
  <c r="AD179" i="1" s="1"/>
  <c r="AC175" i="1"/>
  <c r="AD175" i="1" s="1"/>
  <c r="AC171" i="1"/>
  <c r="AD171" i="1" s="1"/>
  <c r="AC167" i="1"/>
  <c r="AD167" i="1" s="1"/>
  <c r="AC163" i="1"/>
  <c r="AD163" i="1" s="1"/>
  <c r="AC159" i="1"/>
  <c r="AD159" i="1" s="1"/>
  <c r="AC155" i="1"/>
  <c r="AD155" i="1" s="1"/>
  <c r="AC151" i="1"/>
  <c r="AD151" i="1" s="1"/>
  <c r="AC147" i="1"/>
  <c r="AD147" i="1" s="1"/>
  <c r="AC143" i="1"/>
  <c r="AD143" i="1" s="1"/>
  <c r="AC139" i="1"/>
  <c r="AD139" i="1" s="1"/>
  <c r="AC135" i="1"/>
  <c r="AD135" i="1" s="1"/>
  <c r="AC131" i="1"/>
  <c r="AD131" i="1" s="1"/>
  <c r="AC127" i="1"/>
  <c r="AD127" i="1" s="1"/>
  <c r="AC123" i="1"/>
  <c r="AD123" i="1" s="1"/>
  <c r="AC119" i="1"/>
  <c r="AD119" i="1" s="1"/>
  <c r="AC115" i="1"/>
  <c r="AD115" i="1" s="1"/>
  <c r="AC111" i="1"/>
  <c r="AD111" i="1" s="1"/>
  <c r="AC107" i="1"/>
  <c r="AD107" i="1" s="1"/>
  <c r="AC103" i="1"/>
  <c r="AD103" i="1" s="1"/>
  <c r="AC99" i="1"/>
  <c r="AD99" i="1" s="1"/>
  <c r="AC95" i="1"/>
  <c r="AD95" i="1" s="1"/>
  <c r="AC91" i="1"/>
  <c r="AD91" i="1" s="1"/>
  <c r="AC87" i="1"/>
  <c r="AD87" i="1" s="1"/>
  <c r="AC83" i="1"/>
  <c r="AD83" i="1" s="1"/>
  <c r="AC79" i="1"/>
  <c r="AD79" i="1" s="1"/>
  <c r="AC75" i="1"/>
  <c r="AD75" i="1" s="1"/>
  <c r="AC71" i="1"/>
  <c r="AD71" i="1" s="1"/>
  <c r="AC67" i="1"/>
  <c r="AD67" i="1" s="1"/>
  <c r="AC63" i="1"/>
  <c r="AD63" i="1" s="1"/>
  <c r="AC59" i="1"/>
  <c r="AD59" i="1" s="1"/>
  <c r="AC55" i="1"/>
  <c r="AD55" i="1" s="1"/>
  <c r="AC51" i="1"/>
  <c r="AD51" i="1" s="1"/>
  <c r="AC47" i="1"/>
  <c r="AD47" i="1" s="1"/>
  <c r="AC43" i="1"/>
  <c r="AD43" i="1" s="1"/>
  <c r="AC39" i="1"/>
  <c r="AD39" i="1" s="1"/>
  <c r="AC35" i="1"/>
  <c r="AD35" i="1" s="1"/>
  <c r="AC31" i="1"/>
  <c r="AD31" i="1" s="1"/>
  <c r="AC27" i="1"/>
  <c r="AD27" i="1" s="1"/>
  <c r="AC23" i="1"/>
  <c r="AD23" i="1" s="1"/>
  <c r="AC19" i="1"/>
  <c r="AD19" i="1" s="1"/>
  <c r="AC15" i="1"/>
  <c r="AD15" i="1" s="1"/>
  <c r="AC11" i="1"/>
  <c r="AD11" i="1" s="1"/>
  <c r="AC798" i="1"/>
  <c r="AD798" i="1" s="1"/>
  <c r="AC794" i="1"/>
  <c r="AD794" i="1" s="1"/>
  <c r="AC790" i="1"/>
  <c r="AD790" i="1" s="1"/>
  <c r="AC786" i="1"/>
  <c r="AD786" i="1" s="1"/>
  <c r="AC782" i="1"/>
  <c r="AD782" i="1" s="1"/>
  <c r="AC778" i="1"/>
  <c r="AD778" i="1" s="1"/>
  <c r="AC774" i="1"/>
  <c r="AD774" i="1" s="1"/>
  <c r="AC770" i="1"/>
  <c r="AD770" i="1" s="1"/>
  <c r="AC766" i="1"/>
  <c r="AD766" i="1" s="1"/>
  <c r="AC762" i="1"/>
  <c r="AD762" i="1" s="1"/>
  <c r="AC758" i="1"/>
  <c r="AD758" i="1" s="1"/>
  <c r="AC754" i="1"/>
  <c r="AD754" i="1" s="1"/>
  <c r="AC750" i="1"/>
  <c r="AD750" i="1" s="1"/>
  <c r="AC746" i="1"/>
  <c r="AD746" i="1" s="1"/>
  <c r="AC742" i="1"/>
  <c r="AD742" i="1" s="1"/>
  <c r="AC738" i="1"/>
  <c r="AD738" i="1" s="1"/>
  <c r="AC734" i="1"/>
  <c r="AD734" i="1" s="1"/>
  <c r="AC730" i="1"/>
  <c r="AD730" i="1" s="1"/>
  <c r="AC726" i="1"/>
  <c r="AD726" i="1" s="1"/>
  <c r="AC722" i="1"/>
  <c r="AD722" i="1" s="1"/>
  <c r="AC718" i="1"/>
  <c r="AD718" i="1" s="1"/>
  <c r="AC714" i="1"/>
  <c r="AD714" i="1" s="1"/>
  <c r="AC710" i="1"/>
  <c r="AD710" i="1" s="1"/>
  <c r="AC706" i="1"/>
  <c r="AD706" i="1" s="1"/>
  <c r="AC702" i="1"/>
  <c r="AD702" i="1" s="1"/>
  <c r="AC698" i="1"/>
  <c r="AD698" i="1" s="1"/>
  <c r="AC694" i="1"/>
  <c r="AD694" i="1" s="1"/>
  <c r="AC690" i="1"/>
  <c r="AD690" i="1" s="1"/>
  <c r="AC686" i="1"/>
  <c r="AD686" i="1" s="1"/>
  <c r="AC682" i="1"/>
  <c r="AD682" i="1" s="1"/>
  <c r="AC678" i="1"/>
  <c r="AD678" i="1" s="1"/>
  <c r="AC674" i="1"/>
  <c r="AD674" i="1" s="1"/>
  <c r="AC670" i="1"/>
  <c r="AD670" i="1" s="1"/>
  <c r="AC666" i="1"/>
  <c r="AD666" i="1" s="1"/>
  <c r="AC662" i="1"/>
  <c r="AD662" i="1" s="1"/>
  <c r="AC658" i="1"/>
  <c r="AD658" i="1" s="1"/>
  <c r="W1180" i="1"/>
  <c r="X1180" i="1" s="1"/>
  <c r="AC141" i="1"/>
  <c r="AD141" i="1" s="1"/>
  <c r="AC137" i="1"/>
  <c r="AD137" i="1" s="1"/>
  <c r="AC133" i="1"/>
  <c r="AD133" i="1" s="1"/>
  <c r="AC129" i="1"/>
  <c r="AD129" i="1" s="1"/>
  <c r="AC125" i="1"/>
  <c r="AD125" i="1" s="1"/>
  <c r="AC121" i="1"/>
  <c r="AD121" i="1" s="1"/>
  <c r="AC117" i="1"/>
  <c r="AD117" i="1" s="1"/>
  <c r="AC113" i="1"/>
  <c r="AD113" i="1" s="1"/>
  <c r="AC109" i="1"/>
  <c r="AD109" i="1" s="1"/>
  <c r="AC105" i="1"/>
  <c r="AD105" i="1" s="1"/>
  <c r="AC101" i="1"/>
  <c r="AD101" i="1" s="1"/>
  <c r="AC97" i="1"/>
  <c r="AD97" i="1" s="1"/>
  <c r="AC93" i="1"/>
  <c r="AD93" i="1" s="1"/>
  <c r="AC89" i="1"/>
  <c r="AD89" i="1" s="1"/>
  <c r="AC829" i="1"/>
  <c r="AD829" i="1" s="1"/>
  <c r="AC825" i="1"/>
  <c r="AD825" i="1" s="1"/>
  <c r="AC821" i="1"/>
  <c r="AD821" i="1" s="1"/>
  <c r="AC643" i="1"/>
  <c r="AD643" i="1" s="1"/>
  <c r="AC639" i="1"/>
  <c r="AD639" i="1" s="1"/>
  <c r="AC635" i="1"/>
  <c r="AD635" i="1" s="1"/>
  <c r="AC631" i="1"/>
  <c r="AD631" i="1" s="1"/>
  <c r="AC627" i="1"/>
  <c r="AD627" i="1" s="1"/>
  <c r="AC623" i="1"/>
  <c r="AD623" i="1" s="1"/>
  <c r="AC619" i="1"/>
  <c r="AD619" i="1" s="1"/>
  <c r="AC615" i="1"/>
  <c r="AD615" i="1" s="1"/>
  <c r="AC611" i="1"/>
  <c r="AD611" i="1" s="1"/>
  <c r="AC607" i="1"/>
  <c r="AD607" i="1" s="1"/>
  <c r="AC603" i="1"/>
  <c r="AD603" i="1" s="1"/>
  <c r="AC599" i="1"/>
  <c r="AD599" i="1" s="1"/>
  <c r="AC595" i="1"/>
  <c r="AD595" i="1" s="1"/>
  <c r="AC591" i="1"/>
  <c r="AD591" i="1" s="1"/>
  <c r="AC587" i="1"/>
  <c r="AD587" i="1" s="1"/>
  <c r="AC583" i="1"/>
  <c r="AD583" i="1" s="1"/>
  <c r="AC579" i="1"/>
  <c r="AD579" i="1" s="1"/>
  <c r="AC575" i="1"/>
  <c r="AD575" i="1" s="1"/>
  <c r="AC571" i="1"/>
  <c r="AD571" i="1" s="1"/>
  <c r="AC567" i="1"/>
  <c r="AD567" i="1" s="1"/>
  <c r="AC563" i="1"/>
  <c r="AD563" i="1" s="1"/>
  <c r="AC559" i="1"/>
  <c r="AD559" i="1" s="1"/>
  <c r="AC555" i="1"/>
  <c r="AD555" i="1" s="1"/>
  <c r="AC551" i="1"/>
  <c r="AD551" i="1" s="1"/>
  <c r="AC547" i="1"/>
  <c r="AD547" i="1" s="1"/>
  <c r="AC543" i="1"/>
  <c r="AD543" i="1" s="1"/>
  <c r="AC539" i="1"/>
  <c r="AD539" i="1" s="1"/>
  <c r="AC535" i="1"/>
  <c r="AD535" i="1" s="1"/>
  <c r="AC531" i="1"/>
  <c r="AD531" i="1" s="1"/>
  <c r="AC527" i="1"/>
  <c r="AD527" i="1" s="1"/>
  <c r="AC523" i="1"/>
  <c r="AD523" i="1" s="1"/>
  <c r="AC519" i="1"/>
  <c r="AD519" i="1" s="1"/>
  <c r="AC515" i="1"/>
  <c r="AD515" i="1" s="1"/>
  <c r="AC511" i="1"/>
  <c r="AD511" i="1" s="1"/>
  <c r="AC507" i="1"/>
  <c r="AD507" i="1" s="1"/>
  <c r="AC503" i="1"/>
  <c r="AD503" i="1" s="1"/>
  <c r="AC499" i="1"/>
  <c r="AD499" i="1" s="1"/>
  <c r="AC495" i="1"/>
  <c r="AD495" i="1" s="1"/>
  <c r="AC491" i="1"/>
  <c r="AD491" i="1" s="1"/>
  <c r="AC487" i="1"/>
  <c r="AD487" i="1" s="1"/>
  <c r="AC483" i="1"/>
  <c r="AD483" i="1" s="1"/>
  <c r="AC479" i="1"/>
  <c r="AD479" i="1" s="1"/>
  <c r="AC475" i="1"/>
  <c r="AD475" i="1" s="1"/>
  <c r="AC471" i="1"/>
  <c r="AD471" i="1" s="1"/>
  <c r="AC467" i="1"/>
  <c r="AD467" i="1" s="1"/>
  <c r="AC463" i="1"/>
  <c r="AD463" i="1" s="1"/>
  <c r="AC459" i="1"/>
  <c r="AD459" i="1" s="1"/>
  <c r="AC455" i="1"/>
  <c r="AD455" i="1" s="1"/>
  <c r="AC451" i="1"/>
  <c r="AD451" i="1" s="1"/>
  <c r="AC447" i="1"/>
  <c r="AD447" i="1" s="1"/>
  <c r="AC443" i="1"/>
  <c r="AD443" i="1" s="1"/>
  <c r="AC439" i="1"/>
  <c r="AD439" i="1" s="1"/>
  <c r="AC435" i="1"/>
  <c r="AD435" i="1" s="1"/>
  <c r="AC431" i="1"/>
  <c r="AD431" i="1" s="1"/>
  <c r="AC427" i="1"/>
  <c r="AD427" i="1" s="1"/>
  <c r="AC423" i="1"/>
  <c r="AD423" i="1" s="1"/>
  <c r="AC419" i="1"/>
  <c r="AD419" i="1" s="1"/>
  <c r="AC415" i="1"/>
  <c r="AD415" i="1" s="1"/>
  <c r="AC411" i="1"/>
  <c r="AD411" i="1" s="1"/>
  <c r="AC407" i="1"/>
  <c r="AD407" i="1" s="1"/>
  <c r="AC403" i="1"/>
  <c r="AD403" i="1" s="1"/>
  <c r="AC399" i="1"/>
  <c r="AD399" i="1" s="1"/>
  <c r="AC395" i="1"/>
  <c r="AD395" i="1" s="1"/>
  <c r="AC391" i="1"/>
  <c r="AD391" i="1" s="1"/>
  <c r="AC387" i="1"/>
  <c r="AD387" i="1" s="1"/>
  <c r="AC383" i="1"/>
  <c r="AD383" i="1" s="1"/>
  <c r="AC379" i="1"/>
  <c r="AD379" i="1" s="1"/>
  <c r="AC375" i="1"/>
  <c r="AD375" i="1" s="1"/>
  <c r="AC371" i="1"/>
  <c r="AD371" i="1" s="1"/>
  <c r="AC367" i="1"/>
  <c r="AD367" i="1" s="1"/>
  <c r="AC363" i="1"/>
  <c r="AD363" i="1" s="1"/>
  <c r="AC359" i="1"/>
  <c r="AD359" i="1" s="1"/>
  <c r="AC355" i="1"/>
  <c r="AD355" i="1" s="1"/>
  <c r="AC351" i="1"/>
  <c r="AD351" i="1" s="1"/>
  <c r="AC347" i="1"/>
  <c r="AD347" i="1" s="1"/>
  <c r="AC343" i="1"/>
  <c r="AD343" i="1" s="1"/>
  <c r="AC339" i="1"/>
  <c r="AD339" i="1" s="1"/>
  <c r="AC335" i="1"/>
  <c r="AD335" i="1" s="1"/>
  <c r="AC331" i="1"/>
  <c r="AD331" i="1" s="1"/>
  <c r="AC327" i="1"/>
  <c r="AD327" i="1" s="1"/>
  <c r="AC323" i="1"/>
  <c r="AD323" i="1" s="1"/>
  <c r="AC319" i="1"/>
  <c r="AD319" i="1" s="1"/>
  <c r="AC315" i="1"/>
  <c r="AD315" i="1" s="1"/>
  <c r="AC311" i="1"/>
  <c r="AD311" i="1" s="1"/>
  <c r="AC307" i="1"/>
  <c r="AD307" i="1" s="1"/>
  <c r="AC654" i="1"/>
  <c r="AD654" i="1" s="1"/>
  <c r="AC650" i="1"/>
  <c r="AD650" i="1" s="1"/>
  <c r="AC646" i="1"/>
  <c r="AD646" i="1" s="1"/>
  <c r="AC642" i="1"/>
  <c r="AD642" i="1" s="1"/>
  <c r="AC638" i="1"/>
  <c r="AD638" i="1" s="1"/>
  <c r="AC634" i="1"/>
  <c r="AD634" i="1" s="1"/>
  <c r="AC630" i="1"/>
  <c r="AD630" i="1" s="1"/>
  <c r="AC626" i="1"/>
  <c r="AD626" i="1" s="1"/>
  <c r="AC622" i="1"/>
  <c r="AD622" i="1" s="1"/>
  <c r="AC618" i="1"/>
  <c r="AD618" i="1" s="1"/>
  <c r="AC614" i="1"/>
  <c r="AD614" i="1" s="1"/>
  <c r="AC610" i="1"/>
  <c r="AD610" i="1" s="1"/>
  <c r="AC606" i="1"/>
  <c r="AD606" i="1" s="1"/>
  <c r="AC602" i="1"/>
  <c r="AD602" i="1" s="1"/>
  <c r="AC598" i="1"/>
  <c r="AD598" i="1" s="1"/>
  <c r="AC594" i="1"/>
  <c r="AD594" i="1" s="1"/>
  <c r="AC590" i="1"/>
  <c r="AD590" i="1" s="1"/>
  <c r="AC586" i="1"/>
  <c r="AD586" i="1" s="1"/>
  <c r="AC582" i="1"/>
  <c r="AD582" i="1" s="1"/>
  <c r="AC578" i="1"/>
  <c r="AD578" i="1" s="1"/>
  <c r="AC574" i="1"/>
  <c r="AD574" i="1" s="1"/>
  <c r="AC570" i="1"/>
  <c r="AD570" i="1" s="1"/>
  <c r="AC566" i="1"/>
  <c r="AD566" i="1" s="1"/>
  <c r="AC562" i="1"/>
  <c r="AD562" i="1" s="1"/>
  <c r="AC558" i="1"/>
  <c r="AD558" i="1" s="1"/>
  <c r="AC554" i="1"/>
  <c r="AD554" i="1" s="1"/>
  <c r="AC550" i="1"/>
  <c r="AD550" i="1" s="1"/>
  <c r="AC546" i="1"/>
  <c r="AD546" i="1" s="1"/>
  <c r="AC542" i="1"/>
  <c r="AD542" i="1" s="1"/>
  <c r="AC538" i="1"/>
  <c r="AD538" i="1" s="1"/>
  <c r="AC534" i="1"/>
  <c r="AD534" i="1" s="1"/>
  <c r="AC530" i="1"/>
  <c r="AD530" i="1" s="1"/>
  <c r="AC526" i="1"/>
  <c r="AD526" i="1" s="1"/>
  <c r="AC522" i="1"/>
  <c r="AD522" i="1" s="1"/>
  <c r="AC518" i="1"/>
  <c r="AD518" i="1" s="1"/>
  <c r="AC514" i="1"/>
  <c r="AD514" i="1" s="1"/>
  <c r="AC510" i="1"/>
  <c r="AD510" i="1" s="1"/>
  <c r="AC506" i="1"/>
  <c r="AD506" i="1" s="1"/>
  <c r="AC502" i="1"/>
  <c r="AD502" i="1" s="1"/>
  <c r="AC498" i="1"/>
  <c r="AD498" i="1" s="1"/>
  <c r="AC494" i="1"/>
  <c r="AD494" i="1" s="1"/>
  <c r="AC490" i="1"/>
  <c r="AD490" i="1" s="1"/>
  <c r="AC486" i="1"/>
  <c r="AD486" i="1" s="1"/>
  <c r="AC482" i="1"/>
  <c r="AD482" i="1" s="1"/>
  <c r="AC478" i="1"/>
  <c r="AD478" i="1" s="1"/>
  <c r="AC474" i="1"/>
  <c r="AD474" i="1" s="1"/>
  <c r="AC470" i="1"/>
  <c r="AD470" i="1" s="1"/>
  <c r="AC466" i="1"/>
  <c r="AD466" i="1" s="1"/>
  <c r="AC462" i="1"/>
  <c r="AD462" i="1" s="1"/>
  <c r="AC458" i="1"/>
  <c r="AD458" i="1" s="1"/>
  <c r="AC454" i="1"/>
  <c r="AD454" i="1" s="1"/>
  <c r="AC450" i="1"/>
  <c r="AD450" i="1" s="1"/>
  <c r="AC446" i="1"/>
  <c r="AD446" i="1" s="1"/>
  <c r="AC442" i="1"/>
  <c r="AD442" i="1" s="1"/>
  <c r="AC438" i="1"/>
  <c r="AD438" i="1" s="1"/>
  <c r="AC434" i="1"/>
  <c r="AD434" i="1" s="1"/>
  <c r="AC430" i="1"/>
  <c r="AD430" i="1" s="1"/>
  <c r="AC426" i="1"/>
  <c r="AD426" i="1" s="1"/>
  <c r="AC422" i="1"/>
  <c r="AD422" i="1" s="1"/>
  <c r="AC418" i="1"/>
  <c r="AD418" i="1" s="1"/>
  <c r="AC414" i="1"/>
  <c r="AD414" i="1" s="1"/>
  <c r="AC410" i="1"/>
  <c r="AD410" i="1" s="1"/>
  <c r="AC406" i="1"/>
  <c r="AD406" i="1" s="1"/>
  <c r="AC402" i="1"/>
  <c r="AD402" i="1" s="1"/>
  <c r="AC398" i="1"/>
  <c r="AD398" i="1" s="1"/>
  <c r="AC394" i="1"/>
  <c r="AD394" i="1" s="1"/>
  <c r="AC390" i="1"/>
  <c r="AD390" i="1" s="1"/>
  <c r="AC386" i="1"/>
  <c r="AD386" i="1" s="1"/>
  <c r="AC382" i="1"/>
  <c r="AD382" i="1" s="1"/>
  <c r="AC378" i="1"/>
  <c r="AD378" i="1" s="1"/>
  <c r="AC374" i="1"/>
  <c r="AD374" i="1" s="1"/>
  <c r="AC370" i="1"/>
  <c r="AD370" i="1" s="1"/>
  <c r="AC366" i="1"/>
  <c r="AD366" i="1" s="1"/>
  <c r="AC362" i="1"/>
  <c r="AD362" i="1" s="1"/>
  <c r="AC358" i="1"/>
  <c r="AD358" i="1" s="1"/>
  <c r="AC354" i="1"/>
  <c r="AD354" i="1" s="1"/>
  <c r="AC350" i="1"/>
  <c r="AD350" i="1" s="1"/>
  <c r="AC346" i="1"/>
  <c r="AD346" i="1" s="1"/>
  <c r="AC342" i="1"/>
  <c r="AD342" i="1" s="1"/>
  <c r="AC338" i="1"/>
  <c r="AD338" i="1" s="1"/>
  <c r="AC334" i="1"/>
  <c r="AD334" i="1" s="1"/>
  <c r="AC330" i="1"/>
  <c r="AD330" i="1" s="1"/>
  <c r="AC326" i="1"/>
  <c r="AD326" i="1" s="1"/>
  <c r="AC322" i="1"/>
  <c r="AD322" i="1" s="1"/>
  <c r="AC318" i="1"/>
  <c r="AD318" i="1" s="1"/>
  <c r="AC314" i="1"/>
  <c r="AD314" i="1" s="1"/>
  <c r="AC310" i="1"/>
  <c r="AD310" i="1" s="1"/>
  <c r="AC306" i="1"/>
  <c r="AD306" i="1" s="1"/>
  <c r="AC797" i="1"/>
  <c r="AD797" i="1" s="1"/>
  <c r="AC793" i="1"/>
  <c r="AD793" i="1" s="1"/>
  <c r="AC789" i="1"/>
  <c r="AD789" i="1" s="1"/>
  <c r="AC785" i="1"/>
  <c r="AD785" i="1" s="1"/>
  <c r="AC781" i="1"/>
  <c r="AD781" i="1" s="1"/>
  <c r="AC777" i="1"/>
  <c r="AD777" i="1" s="1"/>
  <c r="AC773" i="1"/>
  <c r="AD773" i="1" s="1"/>
  <c r="AC769" i="1"/>
  <c r="AD769" i="1" s="1"/>
  <c r="AC765" i="1"/>
  <c r="AD765" i="1" s="1"/>
  <c r="AC761" i="1"/>
  <c r="AD761" i="1" s="1"/>
  <c r="AC757" i="1"/>
  <c r="AD757" i="1" s="1"/>
  <c r="AC753" i="1"/>
  <c r="AD753" i="1" s="1"/>
  <c r="AC749" i="1"/>
  <c r="AD749" i="1" s="1"/>
  <c r="AC745" i="1"/>
  <c r="AD745" i="1" s="1"/>
  <c r="AC741" i="1"/>
  <c r="AD741" i="1" s="1"/>
  <c r="AC737" i="1"/>
  <c r="AD737" i="1" s="1"/>
  <c r="AC733" i="1"/>
  <c r="AD733" i="1" s="1"/>
  <c r="AC729" i="1"/>
  <c r="AD729" i="1" s="1"/>
  <c r="AC725" i="1"/>
  <c r="AD725" i="1" s="1"/>
  <c r="AC721" i="1"/>
  <c r="AD721" i="1" s="1"/>
  <c r="AC717" i="1"/>
  <c r="AD717" i="1" s="1"/>
  <c r="AC713" i="1"/>
  <c r="AD713" i="1" s="1"/>
  <c r="AC709" i="1"/>
  <c r="AD709" i="1" s="1"/>
  <c r="AC705" i="1"/>
  <c r="AD705" i="1" s="1"/>
  <c r="AC701" i="1"/>
  <c r="AD701" i="1" s="1"/>
  <c r="AC697" i="1"/>
  <c r="AD697" i="1" s="1"/>
  <c r="AC693" i="1"/>
  <c r="AD693" i="1" s="1"/>
  <c r="AC85" i="1"/>
  <c r="AD85" i="1" s="1"/>
  <c r="AC81" i="1"/>
  <c r="AD81" i="1" s="1"/>
  <c r="AC77" i="1"/>
  <c r="AD77" i="1" s="1"/>
  <c r="AC73" i="1"/>
  <c r="AD73" i="1" s="1"/>
  <c r="AC69" i="1"/>
  <c r="AD69" i="1" s="1"/>
  <c r="AC65" i="1"/>
  <c r="AD65" i="1" s="1"/>
  <c r="AC61" i="1"/>
  <c r="AD61" i="1" s="1"/>
  <c r="AC57" i="1"/>
  <c r="AD57" i="1" s="1"/>
  <c r="AC53" i="1"/>
  <c r="AD53" i="1" s="1"/>
  <c r="AC49" i="1"/>
  <c r="AD49" i="1" s="1"/>
  <c r="AC45" i="1"/>
  <c r="AD45" i="1" s="1"/>
  <c r="AC41" i="1"/>
  <c r="AD41" i="1" s="1"/>
  <c r="AC37" i="1"/>
  <c r="AD37" i="1" s="1"/>
  <c r="AC33" i="1"/>
  <c r="AD33" i="1" s="1"/>
  <c r="AC29" i="1"/>
  <c r="AD29" i="1" s="1"/>
  <c r="AC25" i="1"/>
  <c r="AD25" i="1" s="1"/>
  <c r="AC21" i="1"/>
  <c r="AD21" i="1" s="1"/>
  <c r="AC17" i="1"/>
  <c r="AD17" i="1" s="1"/>
  <c r="AC13" i="1"/>
  <c r="AD13" i="1" s="1"/>
  <c r="AC796" i="1"/>
  <c r="AD796" i="1" s="1"/>
  <c r="AC792" i="1"/>
  <c r="AD792" i="1" s="1"/>
  <c r="AC788" i="1"/>
  <c r="AD788" i="1" s="1"/>
  <c r="AC784" i="1"/>
  <c r="AD784" i="1" s="1"/>
  <c r="AC780" i="1"/>
  <c r="AD780" i="1" s="1"/>
  <c r="AC776" i="1"/>
  <c r="AD776" i="1" s="1"/>
  <c r="AC772" i="1"/>
  <c r="AD772" i="1" s="1"/>
  <c r="AC768" i="1"/>
  <c r="AD768" i="1" s="1"/>
  <c r="AC764" i="1"/>
  <c r="AD764" i="1" s="1"/>
  <c r="AC760" i="1"/>
  <c r="AD760" i="1" s="1"/>
  <c r="AC756" i="1"/>
  <c r="AD756" i="1" s="1"/>
  <c r="AC752" i="1"/>
  <c r="AD752" i="1" s="1"/>
  <c r="AC748" i="1"/>
  <c r="AD748" i="1" s="1"/>
  <c r="AC744" i="1"/>
  <c r="AD744" i="1" s="1"/>
  <c r="AC740" i="1"/>
  <c r="AD740" i="1" s="1"/>
  <c r="AC736" i="1"/>
  <c r="AD736" i="1" s="1"/>
  <c r="AC732" i="1"/>
  <c r="AD732" i="1" s="1"/>
  <c r="AC728" i="1"/>
  <c r="AD728" i="1" s="1"/>
  <c r="AC724" i="1"/>
  <c r="AD724" i="1" s="1"/>
  <c r="AC720" i="1"/>
  <c r="AD720" i="1" s="1"/>
  <c r="AC716" i="1"/>
  <c r="AD716" i="1" s="1"/>
  <c r="AC712" i="1"/>
  <c r="AD712" i="1" s="1"/>
  <c r="AC708" i="1"/>
  <c r="AD708" i="1" s="1"/>
  <c r="AC704" i="1"/>
  <c r="AD704" i="1" s="1"/>
  <c r="AC700" i="1"/>
  <c r="AD700" i="1" s="1"/>
  <c r="AC696" i="1"/>
  <c r="AD696" i="1" s="1"/>
  <c r="AC692" i="1"/>
  <c r="AD692" i="1" s="1"/>
  <c r="AC689" i="1"/>
  <c r="AD689" i="1" s="1"/>
  <c r="AC685" i="1"/>
  <c r="AD685" i="1" s="1"/>
  <c r="AC681" i="1"/>
  <c r="AD681" i="1" s="1"/>
  <c r="AC677" i="1"/>
  <c r="AD677" i="1" s="1"/>
  <c r="AC673" i="1"/>
  <c r="AD673" i="1" s="1"/>
  <c r="AC669" i="1"/>
  <c r="AD669" i="1" s="1"/>
  <c r="AC665" i="1"/>
  <c r="AD665" i="1" s="1"/>
  <c r="AC661" i="1"/>
  <c r="AD661" i="1" s="1"/>
  <c r="AC657" i="1"/>
  <c r="AD657" i="1" s="1"/>
  <c r="AC653" i="1"/>
  <c r="AD653" i="1" s="1"/>
  <c r="AC649" i="1"/>
  <c r="AD649" i="1" s="1"/>
  <c r="AC645" i="1"/>
  <c r="AD645" i="1" s="1"/>
  <c r="AC641" i="1"/>
  <c r="AD641" i="1" s="1"/>
  <c r="AC637" i="1"/>
  <c r="AD637" i="1" s="1"/>
  <c r="AC633" i="1"/>
  <c r="AD633" i="1" s="1"/>
  <c r="AC629" i="1"/>
  <c r="AD629" i="1" s="1"/>
  <c r="AC625" i="1"/>
  <c r="AD625" i="1" s="1"/>
  <c r="AC621" i="1"/>
  <c r="AD621" i="1" s="1"/>
  <c r="AC617" i="1"/>
  <c r="AD617" i="1" s="1"/>
  <c r="AC613" i="1"/>
  <c r="AD613" i="1" s="1"/>
  <c r="AC609" i="1"/>
  <c r="AD609" i="1" s="1"/>
  <c r="AC605" i="1"/>
  <c r="AD605" i="1" s="1"/>
  <c r="AC601" i="1"/>
  <c r="AD601" i="1" s="1"/>
  <c r="AC597" i="1"/>
  <c r="AD597" i="1" s="1"/>
  <c r="AC593" i="1"/>
  <c r="AD593" i="1" s="1"/>
  <c r="AC589" i="1"/>
  <c r="AD589" i="1" s="1"/>
  <c r="AC585" i="1"/>
  <c r="AD585" i="1" s="1"/>
  <c r="AC581" i="1"/>
  <c r="AD581" i="1" s="1"/>
  <c r="AC577" i="1"/>
  <c r="AD577" i="1" s="1"/>
  <c r="AC573" i="1"/>
  <c r="AD573" i="1" s="1"/>
  <c r="AC569" i="1"/>
  <c r="AD569" i="1" s="1"/>
  <c r="AC565" i="1"/>
  <c r="AD565" i="1" s="1"/>
  <c r="AC561" i="1"/>
  <c r="AD561" i="1" s="1"/>
  <c r="AC557" i="1"/>
  <c r="AD557" i="1" s="1"/>
  <c r="AC553" i="1"/>
  <c r="AD553" i="1" s="1"/>
  <c r="AC549" i="1"/>
  <c r="AD549" i="1" s="1"/>
  <c r="AC545" i="1"/>
  <c r="AD545" i="1" s="1"/>
  <c r="AC541" i="1"/>
  <c r="AD541" i="1" s="1"/>
  <c r="AC537" i="1"/>
  <c r="AD537" i="1" s="1"/>
  <c r="AC533" i="1"/>
  <c r="AD533" i="1" s="1"/>
  <c r="AC529" i="1"/>
  <c r="AD529" i="1" s="1"/>
  <c r="AC525" i="1"/>
  <c r="AD525" i="1" s="1"/>
  <c r="AC521" i="1"/>
  <c r="AD521" i="1" s="1"/>
  <c r="AC517" i="1"/>
  <c r="AD517" i="1" s="1"/>
  <c r="AC513" i="1"/>
  <c r="AD513" i="1" s="1"/>
  <c r="AC509" i="1"/>
  <c r="AD509" i="1" s="1"/>
  <c r="AC505" i="1"/>
  <c r="AD505" i="1" s="1"/>
  <c r="AC501" i="1"/>
  <c r="AD501" i="1" s="1"/>
  <c r="AC497" i="1"/>
  <c r="AD497" i="1" s="1"/>
  <c r="AC493" i="1"/>
  <c r="AD493" i="1" s="1"/>
  <c r="AC489" i="1"/>
  <c r="AD489" i="1" s="1"/>
  <c r="AC485" i="1"/>
  <c r="AD485" i="1" s="1"/>
  <c r="AC481" i="1"/>
  <c r="AD481" i="1" s="1"/>
  <c r="AC477" i="1"/>
  <c r="AD477" i="1" s="1"/>
  <c r="AC473" i="1"/>
  <c r="AD473" i="1" s="1"/>
  <c r="AC469" i="1"/>
  <c r="AD469" i="1" s="1"/>
  <c r="AC465" i="1"/>
  <c r="AD465" i="1" s="1"/>
  <c r="AC461" i="1"/>
  <c r="AD461" i="1" s="1"/>
  <c r="AC457" i="1"/>
  <c r="AD457" i="1" s="1"/>
  <c r="AC453" i="1"/>
  <c r="AD453" i="1" s="1"/>
  <c r="AC449" i="1"/>
  <c r="AD449" i="1" s="1"/>
  <c r="AC445" i="1"/>
  <c r="AD445" i="1" s="1"/>
  <c r="AC441" i="1"/>
  <c r="AD441" i="1" s="1"/>
  <c r="AC437" i="1"/>
  <c r="AD437" i="1" s="1"/>
  <c r="AC433" i="1"/>
  <c r="AD433" i="1" s="1"/>
  <c r="AC429" i="1"/>
  <c r="AD429" i="1" s="1"/>
  <c r="AC425" i="1"/>
  <c r="AD425" i="1" s="1"/>
  <c r="AC421" i="1"/>
  <c r="AD421" i="1" s="1"/>
  <c r="AC417" i="1"/>
  <c r="AD417" i="1" s="1"/>
  <c r="AC413" i="1"/>
  <c r="AD413" i="1" s="1"/>
  <c r="AC409" i="1"/>
  <c r="AD409" i="1" s="1"/>
  <c r="AC405" i="1"/>
  <c r="AD405" i="1" s="1"/>
  <c r="AC401" i="1"/>
  <c r="AD401" i="1" s="1"/>
  <c r="AC397" i="1"/>
  <c r="AD397" i="1" s="1"/>
  <c r="AC393" i="1"/>
  <c r="AD393" i="1" s="1"/>
  <c r="AC389" i="1"/>
  <c r="AD389" i="1" s="1"/>
  <c r="AC385" i="1"/>
  <c r="AD385" i="1" s="1"/>
  <c r="AC381" i="1"/>
  <c r="AD381" i="1" s="1"/>
  <c r="AC377" i="1"/>
  <c r="AD377" i="1" s="1"/>
  <c r="AC373" i="1"/>
  <c r="AD373" i="1" s="1"/>
  <c r="AC369" i="1"/>
  <c r="AD369" i="1" s="1"/>
  <c r="AC365" i="1"/>
  <c r="AD365" i="1" s="1"/>
  <c r="AC361" i="1"/>
  <c r="AD361" i="1" s="1"/>
  <c r="AC357" i="1"/>
  <c r="AD357" i="1" s="1"/>
  <c r="AC353" i="1"/>
  <c r="AD353" i="1" s="1"/>
  <c r="AC818" i="1"/>
  <c r="AD818" i="1" s="1"/>
  <c r="AC814" i="1"/>
  <c r="AD814" i="1" s="1"/>
  <c r="AC688" i="1"/>
  <c r="AD688" i="1" s="1"/>
  <c r="AC684" i="1"/>
  <c r="AD684" i="1" s="1"/>
  <c r="AC680" i="1"/>
  <c r="AD680" i="1" s="1"/>
  <c r="AC676" i="1"/>
  <c r="AD676" i="1" s="1"/>
  <c r="AC672" i="1"/>
  <c r="AD672" i="1" s="1"/>
  <c r="AC668" i="1"/>
  <c r="AD668" i="1" s="1"/>
  <c r="AC664" i="1"/>
  <c r="AD664" i="1" s="1"/>
  <c r="AC640" i="1"/>
  <c r="AD640" i="1" s="1"/>
  <c r="AC636" i="1"/>
  <c r="AD636" i="1" s="1"/>
  <c r="AC632" i="1"/>
  <c r="AD632" i="1" s="1"/>
  <c r="AC628" i="1"/>
  <c r="AD628" i="1" s="1"/>
  <c r="AC616" i="1"/>
  <c r="AD616" i="1" s="1"/>
  <c r="AC608" i="1"/>
  <c r="AD608" i="1" s="1"/>
  <c r="AC604" i="1"/>
  <c r="AD604" i="1" s="1"/>
  <c r="AC600" i="1"/>
  <c r="AD600" i="1" s="1"/>
  <c r="AC596" i="1"/>
  <c r="AD596" i="1" s="1"/>
  <c r="AC592" i="1"/>
  <c r="AD592" i="1" s="1"/>
  <c r="AC588" i="1"/>
  <c r="AD588" i="1" s="1"/>
  <c r="AC584" i="1"/>
  <c r="AD584" i="1" s="1"/>
  <c r="AC580" i="1"/>
  <c r="AD580" i="1" s="1"/>
  <c r="AC576" i="1"/>
  <c r="AD576" i="1" s="1"/>
  <c r="AC572" i="1"/>
  <c r="AD572" i="1" s="1"/>
  <c r="AC568" i="1"/>
  <c r="AD568" i="1" s="1"/>
  <c r="AC564" i="1"/>
  <c r="AD564" i="1" s="1"/>
  <c r="AC560" i="1"/>
  <c r="AD560" i="1" s="1"/>
  <c r="AC556" i="1"/>
  <c r="AD556" i="1" s="1"/>
  <c r="AC552" i="1"/>
  <c r="AD552" i="1" s="1"/>
  <c r="AC548" i="1"/>
  <c r="AD548" i="1" s="1"/>
  <c r="AC1172" i="1"/>
  <c r="AD1172" i="1" s="1"/>
  <c r="AC1168" i="1"/>
  <c r="AD1168" i="1" s="1"/>
  <c r="AC1164" i="1"/>
  <c r="AD1164" i="1" s="1"/>
  <c r="AC1160" i="1"/>
  <c r="AD1160" i="1" s="1"/>
  <c r="AC1156" i="1"/>
  <c r="AD1156" i="1" s="1"/>
  <c r="AC1152" i="1"/>
  <c r="AD1152" i="1" s="1"/>
  <c r="AC1148" i="1"/>
  <c r="AD1148" i="1" s="1"/>
  <c r="AC1144" i="1"/>
  <c r="AD1144" i="1" s="1"/>
  <c r="AC1140" i="1"/>
  <c r="AD1140" i="1" s="1"/>
  <c r="AC1136" i="1"/>
  <c r="AD1136" i="1" s="1"/>
  <c r="AC1132" i="1"/>
  <c r="AD1132" i="1" s="1"/>
  <c r="AC1128" i="1"/>
  <c r="AD1128" i="1" s="1"/>
  <c r="AC1124" i="1"/>
  <c r="AD1124" i="1" s="1"/>
  <c r="AC1120" i="1"/>
  <c r="AD1120" i="1" s="1"/>
  <c r="AC1116" i="1"/>
  <c r="AD1116" i="1" s="1"/>
  <c r="AC1112" i="1"/>
  <c r="AD1112" i="1" s="1"/>
  <c r="AC1108" i="1"/>
  <c r="AD1108" i="1" s="1"/>
  <c r="AC1104" i="1"/>
  <c r="AD1104" i="1" s="1"/>
  <c r="AC1100" i="1"/>
  <c r="AD1100" i="1" s="1"/>
  <c r="AC1096" i="1"/>
  <c r="AD1096" i="1" s="1"/>
  <c r="AC1092" i="1"/>
  <c r="AD1092" i="1" s="1"/>
  <c r="AC1088" i="1"/>
  <c r="AD1088" i="1" s="1"/>
  <c r="AC1084" i="1"/>
  <c r="AD1084" i="1" s="1"/>
  <c r="AC1080" i="1"/>
  <c r="AD1080" i="1" s="1"/>
  <c r="AC1076" i="1"/>
  <c r="AD1076" i="1" s="1"/>
  <c r="AC1072" i="1"/>
  <c r="AD1072" i="1" s="1"/>
  <c r="AC1068" i="1"/>
  <c r="AD1068" i="1" s="1"/>
  <c r="AC1064" i="1"/>
  <c r="AD1064" i="1" s="1"/>
  <c r="AC1060" i="1"/>
  <c r="AD1060" i="1" s="1"/>
  <c r="AC1056" i="1"/>
  <c r="AD1056" i="1" s="1"/>
  <c r="AC1052" i="1"/>
  <c r="AD1052" i="1" s="1"/>
  <c r="AC1048" i="1"/>
  <c r="AD1048" i="1" s="1"/>
  <c r="AC1044" i="1"/>
  <c r="AD1044" i="1" s="1"/>
  <c r="AC1040" i="1"/>
  <c r="AD1040" i="1" s="1"/>
  <c r="AC1036" i="1"/>
  <c r="AD1036" i="1" s="1"/>
  <c r="AC1032" i="1"/>
  <c r="AD1032" i="1" s="1"/>
  <c r="AC1028" i="1"/>
  <c r="AD1028" i="1" s="1"/>
  <c r="AC1024" i="1"/>
  <c r="AD1024" i="1" s="1"/>
  <c r="AC1020" i="1"/>
  <c r="AD1020" i="1" s="1"/>
  <c r="AC1016" i="1"/>
  <c r="AD1016" i="1" s="1"/>
  <c r="AC1012" i="1"/>
  <c r="AD1012" i="1" s="1"/>
  <c r="AC1008" i="1"/>
  <c r="AD1008" i="1" s="1"/>
  <c r="AC1004" i="1"/>
  <c r="AD1004" i="1" s="1"/>
  <c r="AC1000" i="1"/>
  <c r="AD1000" i="1" s="1"/>
  <c r="AC996" i="1"/>
  <c r="AD996" i="1" s="1"/>
  <c r="AC992" i="1"/>
  <c r="AD992" i="1" s="1"/>
  <c r="AC988" i="1"/>
  <c r="AD988" i="1" s="1"/>
  <c r="AC984" i="1"/>
  <c r="AD984" i="1" s="1"/>
  <c r="AC980" i="1"/>
  <c r="AD980" i="1" s="1"/>
  <c r="AC976" i="1"/>
  <c r="AD976" i="1" s="1"/>
  <c r="AC972" i="1"/>
  <c r="AD972" i="1" s="1"/>
  <c r="AC968" i="1"/>
  <c r="AD968" i="1" s="1"/>
  <c r="AC964" i="1"/>
  <c r="AD964" i="1" s="1"/>
  <c r="AC960" i="1"/>
  <c r="AD960" i="1" s="1"/>
  <c r="AC956" i="1"/>
  <c r="AD956" i="1" s="1"/>
  <c r="AC952" i="1"/>
  <c r="AD952" i="1" s="1"/>
  <c r="AC948" i="1"/>
  <c r="AD948" i="1" s="1"/>
  <c r="AC944" i="1"/>
  <c r="AD944" i="1" s="1"/>
  <c r="AC940" i="1"/>
  <c r="AD940" i="1" s="1"/>
  <c r="AC936" i="1"/>
  <c r="AD936" i="1" s="1"/>
  <c r="AC932" i="1"/>
  <c r="AD932" i="1" s="1"/>
  <c r="AC928" i="1"/>
  <c r="AD928" i="1" s="1"/>
  <c r="AC924" i="1"/>
  <c r="AD924" i="1" s="1"/>
  <c r="AC920" i="1"/>
  <c r="AD920" i="1" s="1"/>
  <c r="AC916" i="1"/>
  <c r="AD916" i="1" s="1"/>
  <c r="AC912" i="1"/>
  <c r="AD912" i="1" s="1"/>
  <c r="AC908" i="1"/>
  <c r="AD908" i="1" s="1"/>
  <c r="AC904" i="1"/>
  <c r="AD904" i="1" s="1"/>
  <c r="AC900" i="1"/>
  <c r="AD900" i="1" s="1"/>
  <c r="AC896" i="1"/>
  <c r="AD896" i="1" s="1"/>
  <c r="AC892" i="1"/>
  <c r="AD892" i="1" s="1"/>
  <c r="AC888" i="1"/>
  <c r="AD888" i="1" s="1"/>
  <c r="AC884" i="1"/>
  <c r="AD884" i="1" s="1"/>
  <c r="AC880" i="1"/>
  <c r="AD880" i="1" s="1"/>
  <c r="AC876" i="1"/>
  <c r="AD876" i="1" s="1"/>
  <c r="AC872" i="1"/>
  <c r="AD872" i="1" s="1"/>
  <c r="AC868" i="1"/>
  <c r="AD868" i="1" s="1"/>
  <c r="AC864" i="1"/>
  <c r="AD864" i="1" s="1"/>
  <c r="AC860" i="1"/>
  <c r="AD860" i="1" s="1"/>
  <c r="AC856" i="1"/>
  <c r="AD856" i="1" s="1"/>
  <c r="AC852" i="1"/>
  <c r="AD852" i="1" s="1"/>
  <c r="AC848" i="1"/>
  <c r="AD848" i="1" s="1"/>
  <c r="AC844" i="1"/>
  <c r="AD844" i="1" s="1"/>
  <c r="AC840" i="1"/>
  <c r="AD840" i="1" s="1"/>
  <c r="AC836" i="1"/>
  <c r="AD836" i="1" s="1"/>
  <c r="AC832" i="1"/>
  <c r="AD832" i="1" s="1"/>
  <c r="AC828" i="1"/>
  <c r="AD828" i="1" s="1"/>
  <c r="AC824" i="1"/>
  <c r="AD824" i="1" s="1"/>
  <c r="AC820" i="1"/>
  <c r="AD820" i="1" s="1"/>
  <c r="AC816" i="1"/>
  <c r="AD816" i="1" s="1"/>
  <c r="AC812" i="1"/>
  <c r="AD812" i="1" s="1"/>
  <c r="AC808" i="1"/>
  <c r="AD808" i="1" s="1"/>
  <c r="AC804" i="1"/>
  <c r="AD804" i="1" s="1"/>
  <c r="AC1179" i="1"/>
  <c r="AD1179" i="1" s="1"/>
  <c r="AC294" i="1"/>
  <c r="AD294" i="1" s="1"/>
  <c r="AC286" i="1"/>
  <c r="AD286" i="1" s="1"/>
  <c r="AC278" i="1"/>
  <c r="AD278" i="1" s="1"/>
  <c r="AC270" i="1"/>
  <c r="AD270" i="1" s="1"/>
  <c r="AC262" i="1"/>
  <c r="AD262" i="1" s="1"/>
  <c r="AC258" i="1"/>
  <c r="AD258" i="1" s="1"/>
  <c r="AC250" i="1"/>
  <c r="AD250" i="1" s="1"/>
  <c r="AC246" i="1"/>
  <c r="AD246" i="1" s="1"/>
  <c r="AC242" i="1"/>
  <c r="AD242" i="1" s="1"/>
  <c r="AC238" i="1"/>
  <c r="AD238" i="1" s="1"/>
  <c r="AC234" i="1"/>
  <c r="AD234" i="1" s="1"/>
  <c r="AC230" i="1"/>
  <c r="AD230" i="1" s="1"/>
  <c r="AC226" i="1"/>
  <c r="AD226" i="1" s="1"/>
  <c r="AC222" i="1"/>
  <c r="AD222" i="1" s="1"/>
  <c r="AC218" i="1"/>
  <c r="AD218" i="1" s="1"/>
  <c r="AC214" i="1"/>
  <c r="AD214" i="1" s="1"/>
  <c r="AC210" i="1"/>
  <c r="AD210" i="1" s="1"/>
  <c r="AC206" i="1"/>
  <c r="AD206" i="1" s="1"/>
  <c r="AC202" i="1"/>
  <c r="AD202" i="1" s="1"/>
  <c r="AC198" i="1"/>
  <c r="AD198" i="1" s="1"/>
  <c r="AC194" i="1"/>
  <c r="AD194" i="1" s="1"/>
  <c r="AC190" i="1"/>
  <c r="AD190" i="1" s="1"/>
  <c r="AC186" i="1"/>
  <c r="AD186" i="1" s="1"/>
  <c r="AC182" i="1"/>
  <c r="AD182" i="1" s="1"/>
  <c r="AC178" i="1"/>
  <c r="AD178" i="1" s="1"/>
  <c r="AC174" i="1"/>
  <c r="AD174" i="1" s="1"/>
  <c r="AC170" i="1"/>
  <c r="AD170" i="1" s="1"/>
  <c r="AC166" i="1"/>
  <c r="AD166" i="1" s="1"/>
  <c r="AC162" i="1"/>
  <c r="AD162" i="1" s="1"/>
  <c r="AC158" i="1"/>
  <c r="AD158" i="1" s="1"/>
  <c r="AC154" i="1"/>
  <c r="AD154" i="1" s="1"/>
  <c r="AC150" i="1"/>
  <c r="AD150" i="1" s="1"/>
  <c r="AC146" i="1"/>
  <c r="AD146" i="1" s="1"/>
  <c r="AC142" i="1"/>
  <c r="AD142" i="1" s="1"/>
  <c r="AC138" i="1"/>
  <c r="AD138" i="1" s="1"/>
  <c r="AC134" i="1"/>
  <c r="AD134" i="1" s="1"/>
  <c r="AC130" i="1"/>
  <c r="AD130" i="1" s="1"/>
  <c r="AC126" i="1"/>
  <c r="AD126" i="1" s="1"/>
  <c r="AC122" i="1"/>
  <c r="AD122" i="1" s="1"/>
  <c r="AC118" i="1"/>
  <c r="AD118" i="1" s="1"/>
  <c r="AC114" i="1"/>
  <c r="AD114" i="1" s="1"/>
  <c r="AC110" i="1"/>
  <c r="AD110" i="1" s="1"/>
  <c r="AC106" i="1"/>
  <c r="AD106" i="1" s="1"/>
  <c r="AC102" i="1"/>
  <c r="AD102" i="1" s="1"/>
  <c r="AC98" i="1"/>
  <c r="AD98" i="1" s="1"/>
  <c r="AC94" i="1"/>
  <c r="AD94" i="1" s="1"/>
  <c r="AC90" i="1"/>
  <c r="AD90" i="1" s="1"/>
  <c r="AC86" i="1"/>
  <c r="AD86" i="1" s="1"/>
  <c r="AC82" i="1"/>
  <c r="AD82" i="1" s="1"/>
  <c r="AC78" i="1"/>
  <c r="AD78" i="1" s="1"/>
  <c r="AC74" i="1"/>
  <c r="AD74" i="1" s="1"/>
  <c r="AC70" i="1"/>
  <c r="AD70" i="1" s="1"/>
  <c r="AC66" i="1"/>
  <c r="AD66" i="1" s="1"/>
  <c r="AC62" i="1"/>
  <c r="AD62" i="1" s="1"/>
  <c r="AC58" i="1"/>
  <c r="AD58" i="1" s="1"/>
  <c r="AC54" i="1"/>
  <c r="AD54" i="1" s="1"/>
  <c r="AC50" i="1"/>
  <c r="AD50" i="1" s="1"/>
  <c r="AC46" i="1"/>
  <c r="AD46" i="1" s="1"/>
  <c r="AC42" i="1"/>
  <c r="AD42" i="1" s="1"/>
  <c r="AC38" i="1"/>
  <c r="AD38" i="1" s="1"/>
  <c r="AC34" i="1"/>
  <c r="AD34" i="1" s="1"/>
  <c r="AC30" i="1"/>
  <c r="AD30" i="1" s="1"/>
  <c r="AC26" i="1"/>
  <c r="AD26" i="1" s="1"/>
  <c r="AC22" i="1"/>
  <c r="AD22" i="1" s="1"/>
  <c r="AC18" i="1"/>
  <c r="AD18" i="1" s="1"/>
  <c r="AC14" i="1"/>
  <c r="AD14" i="1" s="1"/>
  <c r="AC10" i="1"/>
  <c r="AD10" i="1" s="1"/>
  <c r="AC349" i="1"/>
  <c r="AD349" i="1" s="1"/>
  <c r="AC345" i="1"/>
  <c r="AD345" i="1" s="1"/>
  <c r="AC341" i="1"/>
  <c r="AD341" i="1" s="1"/>
  <c r="AC337" i="1"/>
  <c r="AD337" i="1" s="1"/>
  <c r="AC333" i="1"/>
  <c r="AD333" i="1" s="1"/>
  <c r="AC329" i="1"/>
  <c r="AD329" i="1" s="1"/>
  <c r="AC325" i="1"/>
  <c r="AD325" i="1" s="1"/>
  <c r="AC321" i="1"/>
  <c r="AD321" i="1" s="1"/>
  <c r="AC317" i="1"/>
  <c r="AD317" i="1" s="1"/>
  <c r="AC313" i="1"/>
  <c r="AD313" i="1" s="1"/>
  <c r="AC309" i="1"/>
  <c r="AD309" i="1" s="1"/>
  <c r="AC305" i="1"/>
  <c r="AD305" i="1" s="1"/>
  <c r="AC1167" i="1"/>
  <c r="AD1167" i="1" s="1"/>
  <c r="AC1155" i="1"/>
  <c r="AD1155" i="1" s="1"/>
  <c r="AC1143" i="1"/>
  <c r="AD1143" i="1" s="1"/>
  <c r="AC1131" i="1"/>
  <c r="AD1131" i="1" s="1"/>
  <c r="AC1119" i="1"/>
  <c r="AD1119" i="1" s="1"/>
  <c r="AC1107" i="1"/>
  <c r="AD1107" i="1" s="1"/>
  <c r="AC1095" i="1"/>
  <c r="AD1095" i="1" s="1"/>
  <c r="AC1083" i="1"/>
  <c r="AD1083" i="1" s="1"/>
  <c r="AC1067" i="1"/>
  <c r="AD1067" i="1" s="1"/>
  <c r="AC1055" i="1"/>
  <c r="AD1055" i="1" s="1"/>
  <c r="AC1043" i="1"/>
  <c r="AD1043" i="1" s="1"/>
  <c r="AC1035" i="1"/>
  <c r="AD1035" i="1" s="1"/>
  <c r="AC1027" i="1"/>
  <c r="AD1027" i="1" s="1"/>
  <c r="AC1015" i="1"/>
  <c r="AD1015" i="1" s="1"/>
  <c r="AC1007" i="1"/>
  <c r="AD1007" i="1" s="1"/>
  <c r="AC995" i="1"/>
  <c r="AD995" i="1" s="1"/>
  <c r="AC987" i="1"/>
  <c r="AD987" i="1" s="1"/>
  <c r="AC983" i="1"/>
  <c r="AD983" i="1" s="1"/>
  <c r="AC975" i="1"/>
  <c r="AD975" i="1" s="1"/>
  <c r="AC963" i="1"/>
  <c r="AD963" i="1" s="1"/>
  <c r="AC951" i="1"/>
  <c r="AD951" i="1" s="1"/>
  <c r="AC943" i="1"/>
  <c r="AD943" i="1" s="1"/>
  <c r="AC935" i="1"/>
  <c r="AD935" i="1" s="1"/>
  <c r="AC927" i="1"/>
  <c r="AD927" i="1" s="1"/>
  <c r="AC919" i="1"/>
  <c r="AD919" i="1" s="1"/>
  <c r="AC911" i="1"/>
  <c r="AD911" i="1" s="1"/>
  <c r="AC895" i="1"/>
  <c r="AD895" i="1" s="1"/>
  <c r="AC887" i="1"/>
  <c r="AD887" i="1" s="1"/>
  <c r="AC879" i="1"/>
  <c r="AD879" i="1" s="1"/>
  <c r="AC867" i="1"/>
  <c r="AD867" i="1" s="1"/>
  <c r="AC859" i="1"/>
  <c r="AD859" i="1" s="1"/>
  <c r="AC851" i="1"/>
  <c r="AD851" i="1" s="1"/>
  <c r="AC843" i="1"/>
  <c r="AD843" i="1" s="1"/>
  <c r="AC835" i="1"/>
  <c r="AD835" i="1" s="1"/>
  <c r="AC827" i="1"/>
  <c r="AD827" i="1" s="1"/>
  <c r="AC819" i="1"/>
  <c r="AD819" i="1" s="1"/>
  <c r="AC803" i="1"/>
  <c r="AD803" i="1" s="1"/>
  <c r="AC298" i="1"/>
  <c r="AD298" i="1" s="1"/>
  <c r="AC290" i="1"/>
  <c r="AD290" i="1" s="1"/>
  <c r="AC282" i="1"/>
  <c r="AD282" i="1" s="1"/>
  <c r="AC274" i="1"/>
  <c r="AD274" i="1" s="1"/>
  <c r="AC266" i="1"/>
  <c r="AD266" i="1" s="1"/>
  <c r="AC254" i="1"/>
  <c r="AD254" i="1" s="1"/>
  <c r="AC9" i="1"/>
  <c r="AD9" i="1" s="1"/>
  <c r="AC301" i="1"/>
  <c r="AD301" i="1" s="1"/>
  <c r="AC1010" i="1"/>
  <c r="AD1010" i="1" s="1"/>
  <c r="AC810" i="1"/>
  <c r="AD810" i="1" s="1"/>
  <c r="AC806" i="1"/>
  <c r="AD806" i="1" s="1"/>
  <c r="U1180" i="1"/>
  <c r="V1180" i="1" s="1"/>
  <c r="AC1163" i="1"/>
  <c r="AD1163" i="1" s="1"/>
  <c r="AC1151" i="1"/>
  <c r="AD1151" i="1" s="1"/>
  <c r="AC1139" i="1"/>
  <c r="AD1139" i="1" s="1"/>
  <c r="AC1123" i="1"/>
  <c r="AD1123" i="1" s="1"/>
  <c r="AC1111" i="1"/>
  <c r="AD1111" i="1" s="1"/>
  <c r="AC1099" i="1"/>
  <c r="AD1099" i="1" s="1"/>
  <c r="AC1087" i="1"/>
  <c r="AD1087" i="1" s="1"/>
  <c r="AC1075" i="1"/>
  <c r="AD1075" i="1" s="1"/>
  <c r="AC1059" i="1"/>
  <c r="AD1059" i="1" s="1"/>
  <c r="AC1023" i="1"/>
  <c r="AD1023" i="1" s="1"/>
  <c r="AC955" i="1"/>
  <c r="AD955" i="1" s="1"/>
  <c r="AC811" i="1"/>
  <c r="AD811" i="1" s="1"/>
  <c r="AC660" i="1"/>
  <c r="AD660" i="1" s="1"/>
  <c r="AC656" i="1"/>
  <c r="AD656" i="1" s="1"/>
  <c r="AC652" i="1"/>
  <c r="AD652" i="1" s="1"/>
  <c r="AC648" i="1"/>
  <c r="AD648" i="1" s="1"/>
  <c r="AC644" i="1"/>
  <c r="AD644" i="1" s="1"/>
  <c r="AC624" i="1"/>
  <c r="AD624" i="1" s="1"/>
  <c r="AC620" i="1"/>
  <c r="AD620" i="1" s="1"/>
  <c r="AC612" i="1"/>
  <c r="AD612" i="1" s="1"/>
  <c r="AC544" i="1"/>
  <c r="AD544" i="1" s="1"/>
  <c r="AC540" i="1"/>
  <c r="AD540" i="1" s="1"/>
  <c r="AC536" i="1"/>
  <c r="AD536" i="1" s="1"/>
  <c r="AC532" i="1"/>
  <c r="AD532" i="1" s="1"/>
  <c r="AC528" i="1"/>
  <c r="AD528" i="1" s="1"/>
  <c r="AC524" i="1"/>
  <c r="AD524" i="1" s="1"/>
  <c r="AC520" i="1"/>
  <c r="AD520" i="1" s="1"/>
  <c r="AC516" i="1"/>
  <c r="AD516" i="1" s="1"/>
  <c r="AC512" i="1"/>
  <c r="AD512" i="1" s="1"/>
  <c r="AC508" i="1"/>
  <c r="AD508" i="1" s="1"/>
  <c r="AC504" i="1"/>
  <c r="AD504" i="1" s="1"/>
  <c r="AC500" i="1"/>
  <c r="AD500" i="1" s="1"/>
  <c r="AC496" i="1"/>
  <c r="AD496" i="1" s="1"/>
  <c r="AC492" i="1"/>
  <c r="AD492" i="1" s="1"/>
  <c r="AC488" i="1"/>
  <c r="AD488" i="1" s="1"/>
  <c r="AC484" i="1"/>
  <c r="AD484" i="1" s="1"/>
  <c r="AC480" i="1"/>
  <c r="AD480" i="1" s="1"/>
  <c r="AC476" i="1"/>
  <c r="AD476" i="1" s="1"/>
  <c r="AC472" i="1"/>
  <c r="AD472" i="1" s="1"/>
  <c r="AC468" i="1"/>
  <c r="AD468" i="1" s="1"/>
  <c r="AC464" i="1"/>
  <c r="AD464" i="1" s="1"/>
  <c r="AC460" i="1"/>
  <c r="AD460" i="1" s="1"/>
  <c r="AC456" i="1"/>
  <c r="AD456" i="1" s="1"/>
  <c r="AC452" i="1"/>
  <c r="AD452" i="1" s="1"/>
  <c r="AC448" i="1"/>
  <c r="AD448" i="1" s="1"/>
  <c r="AC444" i="1"/>
  <c r="AD444" i="1" s="1"/>
  <c r="AC440" i="1"/>
  <c r="AD440" i="1" s="1"/>
  <c r="AC436" i="1"/>
  <c r="AD436" i="1" s="1"/>
  <c r="AC432" i="1"/>
  <c r="AD432" i="1" s="1"/>
  <c r="AC428" i="1"/>
  <c r="AD428" i="1" s="1"/>
  <c r="AC424" i="1"/>
  <c r="AD424" i="1" s="1"/>
  <c r="AC420" i="1"/>
  <c r="AD420" i="1" s="1"/>
  <c r="AC416" i="1"/>
  <c r="AD416" i="1" s="1"/>
  <c r="AC412" i="1"/>
  <c r="AD412" i="1" s="1"/>
  <c r="AC408" i="1"/>
  <c r="AD408" i="1" s="1"/>
  <c r="AC404" i="1"/>
  <c r="AD404" i="1" s="1"/>
  <c r="AC400" i="1"/>
  <c r="AD400" i="1" s="1"/>
  <c r="AC396" i="1"/>
  <c r="AD396" i="1" s="1"/>
  <c r="AC392" i="1"/>
  <c r="AD392" i="1" s="1"/>
  <c r="AC388" i="1"/>
  <c r="AD388" i="1" s="1"/>
  <c r="AC384" i="1"/>
  <c r="AD384" i="1" s="1"/>
  <c r="AC380" i="1"/>
  <c r="AD380" i="1" s="1"/>
  <c r="AC376" i="1"/>
  <c r="AD376" i="1" s="1"/>
  <c r="AC372" i="1"/>
  <c r="AD372" i="1" s="1"/>
  <c r="AC368" i="1"/>
  <c r="AD368" i="1" s="1"/>
  <c r="AC364" i="1"/>
  <c r="AD364" i="1" s="1"/>
  <c r="AC360" i="1"/>
  <c r="AD360" i="1" s="1"/>
  <c r="AC356" i="1"/>
  <c r="AD356" i="1" s="1"/>
  <c r="AC352" i="1"/>
  <c r="AD352" i="1" s="1"/>
  <c r="AC348" i="1"/>
  <c r="AD348" i="1" s="1"/>
  <c r="AC344" i="1"/>
  <c r="AD344" i="1" s="1"/>
  <c r="AC340" i="1"/>
  <c r="AD340" i="1" s="1"/>
  <c r="AC336" i="1"/>
  <c r="AD336" i="1" s="1"/>
  <c r="AC332" i="1"/>
  <c r="AD332" i="1" s="1"/>
  <c r="AC328" i="1"/>
  <c r="AD328" i="1" s="1"/>
  <c r="AC324" i="1"/>
  <c r="AD324" i="1" s="1"/>
  <c r="AC320" i="1"/>
  <c r="AD320" i="1" s="1"/>
  <c r="AC316" i="1"/>
  <c r="AD316" i="1" s="1"/>
  <c r="AC312" i="1"/>
  <c r="AD312" i="1" s="1"/>
  <c r="AC308" i="1"/>
  <c r="AD308" i="1" s="1"/>
  <c r="AC802" i="1"/>
  <c r="AD802" i="1" s="1"/>
  <c r="AC1171" i="1"/>
  <c r="AD1171" i="1" s="1"/>
  <c r="AC1159" i="1"/>
  <c r="AD1159" i="1" s="1"/>
  <c r="AC1147" i="1"/>
  <c r="AD1147" i="1" s="1"/>
  <c r="AC1135" i="1"/>
  <c r="AD1135" i="1" s="1"/>
  <c r="AC1127" i="1"/>
  <c r="AD1127" i="1" s="1"/>
  <c r="AC1115" i="1"/>
  <c r="AD1115" i="1" s="1"/>
  <c r="AC1103" i="1"/>
  <c r="AD1103" i="1" s="1"/>
  <c r="AC1091" i="1"/>
  <c r="AD1091" i="1" s="1"/>
  <c r="AC1079" i="1"/>
  <c r="AD1079" i="1" s="1"/>
  <c r="AC1071" i="1"/>
  <c r="AD1071" i="1" s="1"/>
  <c r="AC1063" i="1"/>
  <c r="AD1063" i="1" s="1"/>
  <c r="AC1051" i="1"/>
  <c r="AD1051" i="1" s="1"/>
  <c r="AC1047" i="1"/>
  <c r="AD1047" i="1" s="1"/>
  <c r="AC1039" i="1"/>
  <c r="AD1039" i="1" s="1"/>
  <c r="AC1031" i="1"/>
  <c r="AD1031" i="1" s="1"/>
  <c r="AC1019" i="1"/>
  <c r="AD1019" i="1" s="1"/>
  <c r="AC1011" i="1"/>
  <c r="AD1011" i="1" s="1"/>
  <c r="AC1003" i="1"/>
  <c r="AD1003" i="1" s="1"/>
  <c r="AC999" i="1"/>
  <c r="AD999" i="1" s="1"/>
  <c r="AC991" i="1"/>
  <c r="AD991" i="1" s="1"/>
  <c r="AC979" i="1"/>
  <c r="AD979" i="1" s="1"/>
  <c r="AC971" i="1"/>
  <c r="AD971" i="1" s="1"/>
  <c r="AC967" i="1"/>
  <c r="AD967" i="1" s="1"/>
  <c r="AC959" i="1"/>
  <c r="AD959" i="1" s="1"/>
  <c r="AC947" i="1"/>
  <c r="AD947" i="1" s="1"/>
  <c r="AC939" i="1"/>
  <c r="AD939" i="1" s="1"/>
  <c r="AC931" i="1"/>
  <c r="AD931" i="1" s="1"/>
  <c r="AC923" i="1"/>
  <c r="AD923" i="1" s="1"/>
  <c r="AC915" i="1"/>
  <c r="AD915" i="1" s="1"/>
  <c r="AC907" i="1"/>
  <c r="AD907" i="1" s="1"/>
  <c r="AC903" i="1"/>
  <c r="AD903" i="1" s="1"/>
  <c r="AC899" i="1"/>
  <c r="AD899" i="1" s="1"/>
  <c r="AC891" i="1"/>
  <c r="AD891" i="1" s="1"/>
  <c r="AC883" i="1"/>
  <c r="AD883" i="1" s="1"/>
  <c r="AC875" i="1"/>
  <c r="AD875" i="1" s="1"/>
  <c r="AC871" i="1"/>
  <c r="AD871" i="1" s="1"/>
  <c r="AC863" i="1"/>
  <c r="AD863" i="1" s="1"/>
  <c r="AC855" i="1"/>
  <c r="AD855" i="1" s="1"/>
  <c r="AC847" i="1"/>
  <c r="AD847" i="1" s="1"/>
  <c r="AC839" i="1"/>
  <c r="AD839" i="1" s="1"/>
  <c r="AC831" i="1"/>
  <c r="AD831" i="1" s="1"/>
  <c r="AC823" i="1"/>
  <c r="AD823" i="1" s="1"/>
  <c r="AC815" i="1"/>
  <c r="AD815" i="1" s="1"/>
  <c r="AC807" i="1"/>
  <c r="AD807" i="1" s="1"/>
  <c r="AC304" i="1"/>
  <c r="AD304" i="1" s="1"/>
  <c r="AC817" i="1"/>
  <c r="AD817" i="1" s="1"/>
  <c r="AC813" i="1"/>
  <c r="AD813" i="1" s="1"/>
  <c r="AC809" i="1"/>
  <c r="AD809" i="1" s="1"/>
  <c r="AC805" i="1"/>
  <c r="AD805" i="1" s="1"/>
  <c r="AC1178" i="1"/>
  <c r="AD1178" i="1" s="1"/>
  <c r="L1174" i="1"/>
  <c r="R1174" i="1"/>
  <c r="L801" i="1"/>
  <c r="R801" i="1"/>
  <c r="L303" i="1"/>
  <c r="R303" i="1"/>
  <c r="R1180" i="1"/>
  <c r="L1180" i="1"/>
  <c r="I1175" i="1"/>
  <c r="B10" i="2" s="1"/>
  <c r="P1175" i="1"/>
  <c r="H1175" i="1"/>
  <c r="B9" i="2" s="1"/>
  <c r="Q1175" i="1"/>
  <c r="O1175" i="1"/>
  <c r="C10" i="2" s="1"/>
  <c r="M1175" i="1"/>
  <c r="C8" i="2" s="1"/>
  <c r="K1175" i="1"/>
  <c r="B12" i="2" s="1"/>
  <c r="G1175" i="1"/>
  <c r="J1175" i="1"/>
  <c r="B11" i="2" s="1"/>
  <c r="N1175" i="1"/>
  <c r="AC303" i="1" l="1"/>
  <c r="AD303" i="1" s="1"/>
  <c r="AC801" i="1"/>
  <c r="AD801" i="1" s="1"/>
  <c r="Q1182" i="1"/>
  <c r="C12" i="2"/>
  <c r="D12" i="2" s="1"/>
  <c r="E12" i="2" s="1"/>
  <c r="AC1174" i="1"/>
  <c r="AD1174" i="1" s="1"/>
  <c r="N1182" i="1"/>
  <c r="C9" i="2"/>
  <c r="P1182" i="1"/>
  <c r="C11" i="2"/>
  <c r="F11" i="2" s="1"/>
  <c r="D11" i="2"/>
  <c r="E11" i="2" s="1"/>
  <c r="F10" i="2"/>
  <c r="D10" i="2"/>
  <c r="E10" i="2" s="1"/>
  <c r="G1182" i="1"/>
  <c r="B8" i="2"/>
  <c r="AC1180" i="1"/>
  <c r="AD1180" i="1" s="1"/>
  <c r="J1182" i="1"/>
  <c r="Y1175" i="1"/>
  <c r="Z1175" i="1" s="1"/>
  <c r="I1182" i="1"/>
  <c r="W1175" i="1"/>
  <c r="X1175" i="1" s="1"/>
  <c r="K1182" i="1"/>
  <c r="AA1175" i="1"/>
  <c r="AB1175" i="1" s="1"/>
  <c r="M1182" i="1"/>
  <c r="S1175" i="1"/>
  <c r="T1175" i="1" s="1"/>
  <c r="H1182" i="1"/>
  <c r="U1175" i="1"/>
  <c r="V1175" i="1" s="1"/>
  <c r="O1182" i="1"/>
  <c r="R1175" i="1"/>
  <c r="R1182" i="1" s="1"/>
  <c r="L1175" i="1"/>
  <c r="C13" i="2" l="1"/>
  <c r="D9" i="2"/>
  <c r="E9" i="2" s="1"/>
  <c r="F9" i="2"/>
  <c r="B13" i="2"/>
  <c r="D8" i="2"/>
  <c r="F8" i="2"/>
  <c r="F12" i="2"/>
  <c r="L1182" i="1"/>
  <c r="AC1175" i="1"/>
  <c r="AD1175" i="1" s="1"/>
  <c r="F13" i="2" l="1"/>
  <c r="F14" i="2"/>
  <c r="E8" i="2"/>
  <c r="D13" i="2"/>
  <c r="E13" i="2" s="1"/>
</calcChain>
</file>

<file path=xl/sharedStrings.xml><?xml version="1.0" encoding="utf-8"?>
<sst xmlns="http://schemas.openxmlformats.org/spreadsheetml/2006/main" count="5887" uniqueCount="2367">
  <si>
    <t>PROJECT_ID</t>
  </si>
  <si>
    <t>Project DESCR</t>
  </si>
  <si>
    <t>110</t>
  </si>
  <si>
    <t>000007818</t>
  </si>
  <si>
    <t>KP/Small Local Asset Improv</t>
  </si>
  <si>
    <t>EON011326</t>
  </si>
  <si>
    <t>Line Transformer/Kp</t>
  </si>
  <si>
    <t>000009160</t>
  </si>
  <si>
    <t>Forestry KP D Base R W</t>
  </si>
  <si>
    <t>EDN014651</t>
  </si>
  <si>
    <t>Ds/Kp/Cs-New Customers</t>
  </si>
  <si>
    <t>000001818</t>
  </si>
  <si>
    <t>KY/Svc Restoration NonMjr Evt</t>
  </si>
  <si>
    <t>000005234</t>
  </si>
  <si>
    <t>KyPCo-D Capital Software Dev</t>
  </si>
  <si>
    <t>000007599</t>
  </si>
  <si>
    <t>KP-Failed Equip No Outage</t>
  </si>
  <si>
    <t>EDN100033</t>
  </si>
  <si>
    <t>Ds/Kp/C&amp;I New</t>
  </si>
  <si>
    <t>TREEREL19</t>
  </si>
  <si>
    <t>ROW Capital widening &amp; removal</t>
  </si>
  <si>
    <t>EDN014680</t>
  </si>
  <si>
    <t>Ds-Kp-Ai Pole Replacement</t>
  </si>
  <si>
    <t>ITCW11004</t>
  </si>
  <si>
    <t>KY Next Generation Radio Sys</t>
  </si>
  <si>
    <t>000016528</t>
  </si>
  <si>
    <t>KYCutout-Arrester</t>
  </si>
  <si>
    <t>TREEREL18</t>
  </si>
  <si>
    <t>DR15K02B0</t>
  </si>
  <si>
    <t>KP/Princess Station DStation</t>
  </si>
  <si>
    <t>EDN014720</t>
  </si>
  <si>
    <t>Ds-Kp-Ai Recloser Replacement</t>
  </si>
  <si>
    <t>EDN100577</t>
  </si>
  <si>
    <t>Ds-Kp-Ai Ckt Inspections</t>
  </si>
  <si>
    <t>EDN011333</t>
  </si>
  <si>
    <t>Customer Meter/Kp</t>
  </si>
  <si>
    <t>ITCB11000</t>
  </si>
  <si>
    <t>KENTUCKY POWER - DIST</t>
  </si>
  <si>
    <t>IT110BILL</t>
  </si>
  <si>
    <t>Corp Prgrm Billing - KP Distri</t>
  </si>
  <si>
    <t>P18025001</t>
  </si>
  <si>
    <t>Kewanee Station - Baseline Wor</t>
  </si>
  <si>
    <t>P11161006</t>
  </si>
  <si>
    <t>D/KP Stanville Station KPCo</t>
  </si>
  <si>
    <t>000025229</t>
  </si>
  <si>
    <t>2018 Gen Plt Cap Blkt - KYPC-D</t>
  </si>
  <si>
    <t>KY5YCYCLE</t>
  </si>
  <si>
    <t>KY D 2017-00179</t>
  </si>
  <si>
    <t>EDN014694</t>
  </si>
  <si>
    <t>Ds-Kp-Ai Other Make Ready</t>
  </si>
  <si>
    <t>P11063003</t>
  </si>
  <si>
    <t>TKYVicco Station Improvement</t>
  </si>
  <si>
    <t>A16928013</t>
  </si>
  <si>
    <t>Mobile KPCo 118 Purchase</t>
  </si>
  <si>
    <t>000004737</t>
  </si>
  <si>
    <t>KPSectionalizing Program</t>
  </si>
  <si>
    <t>B110KYSRR</t>
  </si>
  <si>
    <t>D/KY/Non-Specific Work - Sta</t>
  </si>
  <si>
    <t>EDN012370</t>
  </si>
  <si>
    <t>Ds/Kp/Public Relocation</t>
  </si>
  <si>
    <t>DCTSUVLKY</t>
  </si>
  <si>
    <t>KY CATS Monthly Unvouch Liab</t>
  </si>
  <si>
    <t>000025820</t>
  </si>
  <si>
    <t>Kentucky Power State Office</t>
  </si>
  <si>
    <t>DMS15KK07</t>
  </si>
  <si>
    <t>KYMETStorm 71315</t>
  </si>
  <si>
    <t>A15702051</t>
  </si>
  <si>
    <t>Pikeville Stn RepBank#1</t>
  </si>
  <si>
    <t>A16928014</t>
  </si>
  <si>
    <t>Skid Station KPCo 1002 Purchas</t>
  </si>
  <si>
    <t>IT1101421</t>
  </si>
  <si>
    <t>Maximo Imp - KYP - D</t>
  </si>
  <si>
    <t>DR18K03B5</t>
  </si>
  <si>
    <t>Breaker Rpl - S Pikeville</t>
  </si>
  <si>
    <t>P11028021</t>
  </si>
  <si>
    <t>DKPBreaks-D Portion of Elkho</t>
  </si>
  <si>
    <t>000024101</t>
  </si>
  <si>
    <t>KYPCo-D General Plt Cap Blkt</t>
  </si>
  <si>
    <t>EDN015042</t>
  </si>
  <si>
    <t>Ds-Kp-Small Wire Repl Ovhd</t>
  </si>
  <si>
    <t>EDN014658</t>
  </si>
  <si>
    <t>Ds/Kp/Cs-Upgrades</t>
  </si>
  <si>
    <t>000002241</t>
  </si>
  <si>
    <t>KP-Damage Claims-Reimburse</t>
  </si>
  <si>
    <t>DR18K04B0</t>
  </si>
  <si>
    <t>Pikeville Sta - Trans upgrade</t>
  </si>
  <si>
    <t>DR15K02A0</t>
  </si>
  <si>
    <t>KP/Princess Station D Line</t>
  </si>
  <si>
    <t>KYCR012DL</t>
  </si>
  <si>
    <t>KP/VoltVar Circ Reconfig DLine</t>
  </si>
  <si>
    <t>A15710004</t>
  </si>
  <si>
    <t>Ashland SC Tele Modernization</t>
  </si>
  <si>
    <t>P12057001</t>
  </si>
  <si>
    <t>T/KP/BECKHAM-(KPCo)</t>
  </si>
  <si>
    <t>SI110KYRE</t>
  </si>
  <si>
    <t>DB/SI/KyP-KENTUCKY SYS REHAB</t>
  </si>
  <si>
    <t>DR19K02A0</t>
  </si>
  <si>
    <t>Ashland DA 2019 - D line</t>
  </si>
  <si>
    <t>DR14K03B0</t>
  </si>
  <si>
    <t>KP/Haddix Sta - D Sta. 3rd Brk</t>
  </si>
  <si>
    <t>DMS17KK01</t>
  </si>
  <si>
    <t>KYMEWind 3117</t>
  </si>
  <si>
    <t>000024645</t>
  </si>
  <si>
    <t>A13002031</t>
  </si>
  <si>
    <t>D/KP/S.Pikeville-ReplTrf Bank1</t>
  </si>
  <si>
    <t>P11161002</t>
  </si>
  <si>
    <t>D/KP/S.PIKEV -Remote End</t>
  </si>
  <si>
    <t>DR18K02A0</t>
  </si>
  <si>
    <t>Hazard 2018 DA Plan</t>
  </si>
  <si>
    <t>000025522</t>
  </si>
  <si>
    <t>Lovely\Lovely Sectionalizing</t>
  </si>
  <si>
    <t>A13212036</t>
  </si>
  <si>
    <t>Ashland (KY) Telecom Pilot Wir</t>
  </si>
  <si>
    <t>000007615</t>
  </si>
  <si>
    <t>KP-Cust Req Relocate</t>
  </si>
  <si>
    <t>IT1101323</t>
  </si>
  <si>
    <t>High Avail Data Ctr-KYP-D</t>
  </si>
  <si>
    <t>DP14K02B0</t>
  </si>
  <si>
    <t>KP/Raccoon Sta - 30 MVA 138-34</t>
  </si>
  <si>
    <t>DP15K05L0</t>
  </si>
  <si>
    <t>Raccoon Station  site purchase</t>
  </si>
  <si>
    <t>A15710030</t>
  </si>
  <si>
    <t>Beavercreek TS TTMP</t>
  </si>
  <si>
    <t>DR14K03A0</t>
  </si>
  <si>
    <t>KP/Haddix Sta - D Line 3rd Brk</t>
  </si>
  <si>
    <t>DR14K01A0</t>
  </si>
  <si>
    <t>KP/Soft Shell Beckham Tie Line</t>
  </si>
  <si>
    <t>EDN100044</t>
  </si>
  <si>
    <t>Ds/Kp/C&amp;I Upgrades</t>
  </si>
  <si>
    <t>P11161021</t>
  </si>
  <si>
    <t>Stanville DLINE Components</t>
  </si>
  <si>
    <t>A13212028</t>
  </si>
  <si>
    <t>Second Fork - Telecom Legacy</t>
  </si>
  <si>
    <t>A13212029</t>
  </si>
  <si>
    <t>Elwood (KP) - Telecom Legacy</t>
  </si>
  <si>
    <t>000025473</t>
  </si>
  <si>
    <t>Purchase Hazard Service Center</t>
  </si>
  <si>
    <t>A16928010</t>
  </si>
  <si>
    <t>Ashland Srvc Purch Sp Transf</t>
  </si>
  <si>
    <t>DR14K05A0</t>
  </si>
  <si>
    <t>KP/Louisa Station Retire DLine</t>
  </si>
  <si>
    <t>DR19K04A0</t>
  </si>
  <si>
    <t>Pikeville DA 2019 - D line</t>
  </si>
  <si>
    <t>000021855</t>
  </si>
  <si>
    <t>KYPCO\Haz Replace Co</t>
  </si>
  <si>
    <t>DMS19KK01</t>
  </si>
  <si>
    <t>KP/ME/Wind Storm 02/24/19</t>
  </si>
  <si>
    <t>A16928012</t>
  </si>
  <si>
    <t>Pikeville Purchase Spare</t>
  </si>
  <si>
    <t>DP14K04B0</t>
  </si>
  <si>
    <t>KPPrestonburg Sta Upg Reg</t>
  </si>
  <si>
    <t>DR19K06B0</t>
  </si>
  <si>
    <t>Breaker Repl - Ashland</t>
  </si>
  <si>
    <t>A17212002</t>
  </si>
  <si>
    <t>Hayward RTU Replacement</t>
  </si>
  <si>
    <t>P16113007</t>
  </si>
  <si>
    <t>Coalton Line Relaying</t>
  </si>
  <si>
    <t>DX16K02A0</t>
  </si>
  <si>
    <t>Coalton Sta - US RT 60 PPR</t>
  </si>
  <si>
    <t>A15702009</t>
  </si>
  <si>
    <t>Prestonsburg Rpl OCB C</t>
  </si>
  <si>
    <t>DR19K06B1</t>
  </si>
  <si>
    <t>Breaker Repl - Lovely</t>
  </si>
  <si>
    <t>A13212039</t>
  </si>
  <si>
    <t>Argentum Telecom Legacy Circui</t>
  </si>
  <si>
    <t>A13002034</t>
  </si>
  <si>
    <t>D/KP/Kimper-ReplFailedTrf 1B</t>
  </si>
  <si>
    <t>A13212033</t>
  </si>
  <si>
    <t>Grayson (KY) - Telecom Legacy</t>
  </si>
  <si>
    <t>000021856</t>
  </si>
  <si>
    <t>KYPCO\Pike Replace CO</t>
  </si>
  <si>
    <t>A13212032</t>
  </si>
  <si>
    <t>Beefhide (KY) - Telecom Legacy</t>
  </si>
  <si>
    <t>000024552</t>
  </si>
  <si>
    <t>Draffin-Yellow Hill Relo</t>
  </si>
  <si>
    <t>DMS15KK02</t>
  </si>
  <si>
    <t>KY Snow 3 4 2015</t>
  </si>
  <si>
    <t>000024362</t>
  </si>
  <si>
    <t>Kenwood \Prestonsburg Tie</t>
  </si>
  <si>
    <t>A13212031</t>
  </si>
  <si>
    <t>Bulan Station- Telecom Legacy</t>
  </si>
  <si>
    <t>DR19K02B0</t>
  </si>
  <si>
    <t>Ashland DA 2019 - Busseyville</t>
  </si>
  <si>
    <t>000024565</t>
  </si>
  <si>
    <t>Prestonsburg\UniversityKenwood</t>
  </si>
  <si>
    <t>000020955</t>
  </si>
  <si>
    <t>KYPCO/Ash Replace C.O.</t>
  </si>
  <si>
    <t>DP16K02A0</t>
  </si>
  <si>
    <t>Add Two D circuits-Cedar Ck</t>
  </si>
  <si>
    <t>000007558</t>
  </si>
  <si>
    <t>KP-PQ-QOS Mitigation</t>
  </si>
  <si>
    <t>A15710011</t>
  </si>
  <si>
    <t>Hagler Hill TS Tele Modernizat</t>
  </si>
  <si>
    <t>DMS16KK05</t>
  </si>
  <si>
    <t>KYMETStorm 62316</t>
  </si>
  <si>
    <t>A15702050</t>
  </si>
  <si>
    <t>Tenth St.-Transformer 2 Failur</t>
  </si>
  <si>
    <t>000014717</t>
  </si>
  <si>
    <t>KY/DOP/Copper Theft</t>
  </si>
  <si>
    <t>000023644</t>
  </si>
  <si>
    <t>General Plant Blanket KYPCo-D</t>
  </si>
  <si>
    <t>DMS15KK03</t>
  </si>
  <si>
    <t>KY Tstorm 4 3 15</t>
  </si>
  <si>
    <t>000023930</t>
  </si>
  <si>
    <t>Ash\Rep Spacer Cable Various</t>
  </si>
  <si>
    <t>A13002025</t>
  </si>
  <si>
    <t>/DKP/RussellFork-RetiningWall</t>
  </si>
  <si>
    <t>A15710010</t>
  </si>
  <si>
    <t>Catalpa TS Shelter upgradeTTMP</t>
  </si>
  <si>
    <t>DMS18KK03</t>
  </si>
  <si>
    <t>KY/ME/Wind Storm 04/04/18</t>
  </si>
  <si>
    <t>DR18K02B0</t>
  </si>
  <si>
    <t>Jeff Sta - Add DRTU</t>
  </si>
  <si>
    <t>A17750006</t>
  </si>
  <si>
    <t>Cannonsburg Failed TR1</t>
  </si>
  <si>
    <t>000024269</t>
  </si>
  <si>
    <t>Dewey Inez Relocation</t>
  </si>
  <si>
    <t>KYCAPTOOL</t>
  </si>
  <si>
    <t>KY Purch. Cap Tools</t>
  </si>
  <si>
    <t>000025595</t>
  </si>
  <si>
    <t>Fords Br. Shelby Circuit.</t>
  </si>
  <si>
    <t>000023931</t>
  </si>
  <si>
    <t>Ash DLine Relo Seed Tick</t>
  </si>
  <si>
    <t>000025514</t>
  </si>
  <si>
    <t>Mayking Milstone SH</t>
  </si>
  <si>
    <t>DR18K02B3</t>
  </si>
  <si>
    <t>Vicco Sta - Add DRTU</t>
  </si>
  <si>
    <t>000024270</t>
  </si>
  <si>
    <t>Fords Br Regina Tie Line</t>
  </si>
  <si>
    <t>DP18K03L0</t>
  </si>
  <si>
    <t>Tygart Sta - Purchase property</t>
  </si>
  <si>
    <t>A13212027</t>
  </si>
  <si>
    <t>Mayking Station - Telecom Lega</t>
  </si>
  <si>
    <t>DP15K03A0</t>
  </si>
  <si>
    <t>Tie Elkhorn City D Circ to Sta</t>
  </si>
  <si>
    <t>000007577</t>
  </si>
  <si>
    <t>KP-UG Cable Repl Failure</t>
  </si>
  <si>
    <t>P11161003</t>
  </si>
  <si>
    <t>Allen Remote End</t>
  </si>
  <si>
    <t>EDN014701</t>
  </si>
  <si>
    <t>Ds Kp Ai   Support Cs Res</t>
  </si>
  <si>
    <t>000023933</t>
  </si>
  <si>
    <t>Pik Elkhorn City Tie Line</t>
  </si>
  <si>
    <t>EDN103175</t>
  </si>
  <si>
    <t>Ds Kp Anda</t>
  </si>
  <si>
    <t>KYCR30009</t>
  </si>
  <si>
    <t>KY CR Highland Sta</t>
  </si>
  <si>
    <t>DX17K01B0</t>
  </si>
  <si>
    <t>Elwood Sta - Repl Brkr R</t>
  </si>
  <si>
    <t>A13212009</t>
  </si>
  <si>
    <t>D/KP/Coalton - Telecom Legacy</t>
  </si>
  <si>
    <t>A13002013</t>
  </si>
  <si>
    <t>D/KP/Highland-Repl BPLC Rly</t>
  </si>
  <si>
    <t>DMS18KK05</t>
  </si>
  <si>
    <t>KY/ME/Wind Storm 7/20/18</t>
  </si>
  <si>
    <t>DMS19KK05</t>
  </si>
  <si>
    <t>KY Pre/Valid Major Storm 5</t>
  </si>
  <si>
    <t>A13002014</t>
  </si>
  <si>
    <t>D/KP/Raceland-Repl BPLC Rly</t>
  </si>
  <si>
    <t>DR14K02A0</t>
  </si>
  <si>
    <t>Big Sandy Sta D-line 3rd Brk</t>
  </si>
  <si>
    <t>EDN101114</t>
  </si>
  <si>
    <t>Ds Kp Ai Support Cs C I</t>
  </si>
  <si>
    <t>DMS19KK02</t>
  </si>
  <si>
    <t>KY Pre/Valid Major Storm 2</t>
  </si>
  <si>
    <t>KYCR33111</t>
  </si>
  <si>
    <t>KY CR Stinnett Sta</t>
  </si>
  <si>
    <t>A15702012</t>
  </si>
  <si>
    <t>Combs - Rpl Failed RTU</t>
  </si>
  <si>
    <t>000025524</t>
  </si>
  <si>
    <t>Feds Cr. Exit Relocation</t>
  </si>
  <si>
    <t>DMS19KK06</t>
  </si>
  <si>
    <t>KY Pre/Valid Major Storm 6</t>
  </si>
  <si>
    <t>KYCR31167</t>
  </si>
  <si>
    <t>KY CR Belhaven Sta</t>
  </si>
  <si>
    <t>P18216001</t>
  </si>
  <si>
    <t>Hoods Creek Land Purchase</t>
  </si>
  <si>
    <t>A15710005</t>
  </si>
  <si>
    <t>Ashland POP Tele Modernization</t>
  </si>
  <si>
    <t>DMS18KK02</t>
  </si>
  <si>
    <t>KY/Pre Valid Major Event</t>
  </si>
  <si>
    <t>DR19K06B2</t>
  </si>
  <si>
    <t>Breaker Repl - 47th St</t>
  </si>
  <si>
    <t>KYCR30106</t>
  </si>
  <si>
    <t>KY CR Russell Sta</t>
  </si>
  <si>
    <t>A13002026</t>
  </si>
  <si>
    <t>D/KP/Grayson-ReplFailedRegulat</t>
  </si>
  <si>
    <t>000023433</t>
  </si>
  <si>
    <t>Replace 800mhz Mobile Radios</t>
  </si>
  <si>
    <t>000024007</t>
  </si>
  <si>
    <t>Big Sandy 3rd Circuit</t>
  </si>
  <si>
    <t>KYCR31109</t>
  </si>
  <si>
    <t>KY CR Wurtland Sta</t>
  </si>
  <si>
    <t>000024063</t>
  </si>
  <si>
    <t>Lilly Cornett Woods Relocation</t>
  </si>
  <si>
    <t>KYCR34119</t>
  </si>
  <si>
    <t>KY CR Fords Branch Sta</t>
  </si>
  <si>
    <t>P17076002</t>
  </si>
  <si>
    <t>Kenwood Station</t>
  </si>
  <si>
    <t>A20212001</t>
  </si>
  <si>
    <t>Lovely RTU Reliability</t>
  </si>
  <si>
    <t>000023777</t>
  </si>
  <si>
    <t>South Shore Sand Hill</t>
  </si>
  <si>
    <t>A15710017</t>
  </si>
  <si>
    <t>West Paintsville Telecom Moder</t>
  </si>
  <si>
    <t>EDN101520</t>
  </si>
  <si>
    <t>Ds/Field-Ins/Test Mtrs Regular</t>
  </si>
  <si>
    <t>000025570</t>
  </si>
  <si>
    <t>BlueGrass\Walker Town Tie</t>
  </si>
  <si>
    <t>DX17K02B0</t>
  </si>
  <si>
    <t>Second Fork Sta - add SCADA</t>
  </si>
  <si>
    <t>KYVVO12DL</t>
  </si>
  <si>
    <t>KP/KY Volt/VAR Opt D-Line</t>
  </si>
  <si>
    <t>P18025002</t>
  </si>
  <si>
    <t>Kewanee Station Land Purchase</t>
  </si>
  <si>
    <t>DMS15KK06</t>
  </si>
  <si>
    <t>KY Wind Storm 7 9 15</t>
  </si>
  <si>
    <t>DMS18KK08</t>
  </si>
  <si>
    <t>KP/Pre Valid Major Event 8</t>
  </si>
  <si>
    <t>TA1807312</t>
  </si>
  <si>
    <t>D/KPCO/SEL GE Relay</t>
  </si>
  <si>
    <t>DMS17KK02</t>
  </si>
  <si>
    <t>KYMEWind05-01-17</t>
  </si>
  <si>
    <t>EDN100296</t>
  </si>
  <si>
    <t>Ds-Kp-Ai Small Wire Repl Urd</t>
  </si>
  <si>
    <t>DMS17KK03</t>
  </si>
  <si>
    <t>KY/ME/Thunder 6/23/17</t>
  </si>
  <si>
    <t>000008154</t>
  </si>
  <si>
    <t>KP Cust Serv Eng Support</t>
  </si>
  <si>
    <t>000022304</t>
  </si>
  <si>
    <t>KY Forensics I&amp;R</t>
  </si>
  <si>
    <t>P17084024</t>
  </si>
  <si>
    <t>DO NOT USE</t>
  </si>
  <si>
    <t>EDN014687</t>
  </si>
  <si>
    <t>Ds-Kp-Ai Aepc Make Ready</t>
  </si>
  <si>
    <t>DMS15KK05</t>
  </si>
  <si>
    <t>KY Wind Storm 6 8 15</t>
  </si>
  <si>
    <t>A13002024</t>
  </si>
  <si>
    <t>D/KP/Coleman-Repl 69kV CB H</t>
  </si>
  <si>
    <t>DMS15KK01</t>
  </si>
  <si>
    <t>KY Moderate Ice Storm 2 21 15</t>
  </si>
  <si>
    <t>000022834</t>
  </si>
  <si>
    <t>Gen Plt Blkt - KYPCO - Dist</t>
  </si>
  <si>
    <t>A15710039</t>
  </si>
  <si>
    <t>Pikeville TTMP</t>
  </si>
  <si>
    <t>A15710040</t>
  </si>
  <si>
    <t>South PIkeville TTMP</t>
  </si>
  <si>
    <t>A15710012</t>
  </si>
  <si>
    <t>Busseyville Telecom Modernizat</t>
  </si>
  <si>
    <t>DMS16KK10</t>
  </si>
  <si>
    <t>KYWind Storm 121716</t>
  </si>
  <si>
    <t>DMS18KK04</t>
  </si>
  <si>
    <t>DMS15KK04</t>
  </si>
  <si>
    <t>KY Pre Valid Major Event 4</t>
  </si>
  <si>
    <t>DMS17KK04</t>
  </si>
  <si>
    <t>KY/Pre Valid Major Event 4</t>
  </si>
  <si>
    <t>DMS19KK03</t>
  </si>
  <si>
    <t>KY Pre/Valid Major Storm 3</t>
  </si>
  <si>
    <t>DMS16KK04</t>
  </si>
  <si>
    <t>KYPre Valid Major Event  4</t>
  </si>
  <si>
    <t>P19091002</t>
  </si>
  <si>
    <t>Cancel Middle Creek Stn Land</t>
  </si>
  <si>
    <t>DMS18KK01</t>
  </si>
  <si>
    <t>KY/ME/Snow Storm 3/12/18</t>
  </si>
  <si>
    <t>DMS16KK06</t>
  </si>
  <si>
    <t>KYPre Valid Major Event  6</t>
  </si>
  <si>
    <t>P17076003</t>
  </si>
  <si>
    <t>Prestonsburg Remote End Work</t>
  </si>
  <si>
    <t>000023341</t>
  </si>
  <si>
    <t>Ashland Crossarm Replacement</t>
  </si>
  <si>
    <t>A15710026</t>
  </si>
  <si>
    <t>Jenkins Station TTMP</t>
  </si>
  <si>
    <t>DR19K05A0</t>
  </si>
  <si>
    <t>Hazard DA 2019 - D line</t>
  </si>
  <si>
    <t>000025516</t>
  </si>
  <si>
    <t>Lilly Cornett Woods SH</t>
  </si>
  <si>
    <t>DP16K03B0</t>
  </si>
  <si>
    <t>Tygart Sta - Dist Station</t>
  </si>
  <si>
    <t>P19091009</t>
  </si>
  <si>
    <t>Cancel Mid Crk Station (KP D)</t>
  </si>
  <si>
    <t>A15710021</t>
  </si>
  <si>
    <t>Allen Station TTMP</t>
  </si>
  <si>
    <t>A15710016</t>
  </si>
  <si>
    <t>Oakland TS Telecom Modernizati</t>
  </si>
  <si>
    <t>DR19K05B0</t>
  </si>
  <si>
    <t>Hazard DA 2019 - Shamrock</t>
  </si>
  <si>
    <t>P17084005</t>
  </si>
  <si>
    <t>Myra Station</t>
  </si>
  <si>
    <t>DMS16KK07</t>
  </si>
  <si>
    <t>KYPre Valid Major Event  7</t>
  </si>
  <si>
    <t>DMS18KK09</t>
  </si>
  <si>
    <t>KP/Pre Valid Major Event 9</t>
  </si>
  <si>
    <t>A15710019</t>
  </si>
  <si>
    <t>Coalton Station TTMP</t>
  </si>
  <si>
    <t>000025521</t>
  </si>
  <si>
    <t>Bishop Knobb SH</t>
  </si>
  <si>
    <t>A15710020</t>
  </si>
  <si>
    <t>Prestonburg Station TTMP</t>
  </si>
  <si>
    <t>DR19K05B2</t>
  </si>
  <si>
    <t>Hazard DA 2019 - Slemp</t>
  </si>
  <si>
    <t>DMS16KK01</t>
  </si>
  <si>
    <t>KYSnow Storm 12016</t>
  </si>
  <si>
    <t>000023343</t>
  </si>
  <si>
    <t>Jackson Tie to Haddix</t>
  </si>
  <si>
    <t>DR19K05B1</t>
  </si>
  <si>
    <t>Hazard DA 2019 - Engle</t>
  </si>
  <si>
    <t>TP1010502</t>
  </si>
  <si>
    <t>DSKPCOBusseyville 138kV upgr</t>
  </si>
  <si>
    <t>DMS18KK06</t>
  </si>
  <si>
    <t>KP/Pre Valid Major Event 6</t>
  </si>
  <si>
    <t>P17084014</t>
  </si>
  <si>
    <t>Henry Clay Station Retirement</t>
  </si>
  <si>
    <t>A15710038</t>
  </si>
  <si>
    <t>Grayson TTMP</t>
  </si>
  <si>
    <t>P17084009</t>
  </si>
  <si>
    <t>Burton Station Retirement</t>
  </si>
  <si>
    <t>DMS16KK03</t>
  </si>
  <si>
    <t>KYPre Valid Major Event 3</t>
  </si>
  <si>
    <t>A15710013</t>
  </si>
  <si>
    <t>Cannonsburg Telecom Modernizat</t>
  </si>
  <si>
    <t>P17084025</t>
  </si>
  <si>
    <t>Elwood Station Retirement</t>
  </si>
  <si>
    <t>P14030009</t>
  </si>
  <si>
    <t>Stinnett Station &amp; Telecom</t>
  </si>
  <si>
    <t>A13212024</t>
  </si>
  <si>
    <t>PINEVILLE(LG&amp;E)-Telecom Legacy</t>
  </si>
  <si>
    <t>DMS16KK02</t>
  </si>
  <si>
    <t>KYPre Valid Major Event  2</t>
  </si>
  <si>
    <t>DX14K01B0</t>
  </si>
  <si>
    <t>KP/47th St Sta - replace RTU</t>
  </si>
  <si>
    <t>A19442001</t>
  </si>
  <si>
    <t>Grayson Meter Mod</t>
  </si>
  <si>
    <t>DMS16KK09</t>
  </si>
  <si>
    <t>KYPre Valid Major Event  9</t>
  </si>
  <si>
    <t>DMS19KK04</t>
  </si>
  <si>
    <t>KY Pre/Valid Major Storm 4</t>
  </si>
  <si>
    <t>A20705033</t>
  </si>
  <si>
    <t>Barrenshe Station Pre-Eng</t>
  </si>
  <si>
    <t>P17225006</t>
  </si>
  <si>
    <t>Ramey Station</t>
  </si>
  <si>
    <t>P19092002</t>
  </si>
  <si>
    <t>Cancel Allen Station (Dist)</t>
  </si>
  <si>
    <t>A15710002</t>
  </si>
  <si>
    <t>Princess Tele. Moderniz. Stati</t>
  </si>
  <si>
    <t>000023347</t>
  </si>
  <si>
    <t>Prestonsburg Rep Spacer CBL</t>
  </si>
  <si>
    <t>A20705058</t>
  </si>
  <si>
    <t>Falcon Station 46kV removal</t>
  </si>
  <si>
    <t>DMS16KK08</t>
  </si>
  <si>
    <t>KYPre Valid Major Event  8</t>
  </si>
  <si>
    <t>P17083016</t>
  </si>
  <si>
    <t>McKinney Station Work</t>
  </si>
  <si>
    <t>000023796</t>
  </si>
  <si>
    <t>Cannonsburg - Alley Br. Relo</t>
  </si>
  <si>
    <t>B110KYCSV</t>
  </si>
  <si>
    <t>D/KY/Customer Service</t>
  </si>
  <si>
    <t>P18025003</t>
  </si>
  <si>
    <t>A12102010</t>
  </si>
  <si>
    <t>D/KP/Baker765-PurchCapSpTrf</t>
  </si>
  <si>
    <t>P17083030</t>
  </si>
  <si>
    <t>Garrett Station (Distribution)</t>
  </si>
  <si>
    <t>A20705084</t>
  </si>
  <si>
    <t>Belfry Needs Assessment</t>
  </si>
  <si>
    <t>000025515</t>
  </si>
  <si>
    <t>Long Span Rehab 2018</t>
  </si>
  <si>
    <t>A20705085</t>
  </si>
  <si>
    <t>Tom Watkins Station Needs Asmt</t>
  </si>
  <si>
    <t>A20705068</t>
  </si>
  <si>
    <t>Coleman Stn Needs Assessment</t>
  </si>
  <si>
    <t>P17076011</t>
  </si>
  <si>
    <t>Distribution work at Kenwood</t>
  </si>
  <si>
    <t>P18221011</t>
  </si>
  <si>
    <t>Collier Remote End</t>
  </si>
  <si>
    <t>P13117019</t>
  </si>
  <si>
    <t>Daisy Station- Replace 69kV sw</t>
  </si>
  <si>
    <t>TA1210013</t>
  </si>
  <si>
    <t>DS/KYPCO/Replace &amp;Refurbish</t>
  </si>
  <si>
    <t>DP18K01L0</t>
  </si>
  <si>
    <t>Lloyd Sta - Purchase property</t>
  </si>
  <si>
    <t>KYVVO12DS</t>
  </si>
  <si>
    <t>KP/KY VoltVar Opt D Station</t>
  </si>
  <si>
    <t>EDN014673</t>
  </si>
  <si>
    <t>Ds-Kp-Ai Pole Reinforcement</t>
  </si>
  <si>
    <t>A15710086</t>
  </si>
  <si>
    <t>Hayward Station TTMP</t>
  </si>
  <si>
    <t>A15710076</t>
  </si>
  <si>
    <t>Russell Station TTMP</t>
  </si>
  <si>
    <t>000023345</t>
  </si>
  <si>
    <t>Bonnyman Big Cr Hazard tie</t>
  </si>
  <si>
    <t>A15710075</t>
  </si>
  <si>
    <t>Belhaven Station TTMP</t>
  </si>
  <si>
    <t>A15710080</t>
  </si>
  <si>
    <t>Tenth Street Station TTMP</t>
  </si>
  <si>
    <t>P13117018</t>
  </si>
  <si>
    <t>Slemp Station KPCo</t>
  </si>
  <si>
    <t>A15710079</t>
  </si>
  <si>
    <t>Hitchins Station TTMP</t>
  </si>
  <si>
    <t>DX16K01A0</t>
  </si>
  <si>
    <t>Falcon Sta - Mtn Parkway PPR</t>
  </si>
  <si>
    <t>P19092014</t>
  </si>
  <si>
    <t>Prestonsburg Remote End</t>
  </si>
  <si>
    <t>A15710072</t>
  </si>
  <si>
    <t>Raccoon Station TTMP</t>
  </si>
  <si>
    <t>P17083025</t>
  </si>
  <si>
    <t>Soft Shell Station Work (KPCo)</t>
  </si>
  <si>
    <t>A15710085</t>
  </si>
  <si>
    <t>Olive Hill Station TTMP</t>
  </si>
  <si>
    <t>P19092016</t>
  </si>
  <si>
    <t>McKinney Remote End Work</t>
  </si>
  <si>
    <t>P13064028</t>
  </si>
  <si>
    <t>D Line Work</t>
  </si>
  <si>
    <t>000023349</t>
  </si>
  <si>
    <t>Coleman Peter Cr. Recond</t>
  </si>
  <si>
    <t>P17225007</t>
  </si>
  <si>
    <t>Ramey Station - Distribution</t>
  </si>
  <si>
    <t>P18221016</t>
  </si>
  <si>
    <t>Jackhorn Distribution work</t>
  </si>
  <si>
    <t>A13212015</t>
  </si>
  <si>
    <t>D/KP/Whitesburg - Telecom Lega</t>
  </si>
  <si>
    <t>A13212004</t>
  </si>
  <si>
    <t>D/KP/McKinney - Telecom Legacy</t>
  </si>
  <si>
    <t>P18025004</t>
  </si>
  <si>
    <t>TP0921001</t>
  </si>
  <si>
    <t>DS/KYPCO/Beckham 138kV Cntl Ho</t>
  </si>
  <si>
    <t>A13212010</t>
  </si>
  <si>
    <t>D/KP/Coleman - Telecom Legacy</t>
  </si>
  <si>
    <t>A13212011</t>
  </si>
  <si>
    <t>D/KP/Salisbury (KP) - Telecom</t>
  </si>
  <si>
    <t>DR19K04B2</t>
  </si>
  <si>
    <t>Pikeville DA 2019 - Stanv. D</t>
  </si>
  <si>
    <t>A15710060</t>
  </si>
  <si>
    <t>Pikesville SC TTMP</t>
  </si>
  <si>
    <t>A13212014</t>
  </si>
  <si>
    <t>D/KP/Topmost - Telecom Legacy</t>
  </si>
  <si>
    <t>000023348</t>
  </si>
  <si>
    <t>McDowell Relocation</t>
  </si>
  <si>
    <t>DR20K02B3</t>
  </si>
  <si>
    <t>Breaker Repl - Jenkins</t>
  </si>
  <si>
    <t>DR20K02B1</t>
  </si>
  <si>
    <t>Breaker Repl - Sidney</t>
  </si>
  <si>
    <t>DR20K02B0</t>
  </si>
  <si>
    <t>Breaker Repl - E Prestonsburg</t>
  </si>
  <si>
    <t>DMS14KK11</t>
  </si>
  <si>
    <t>KY Pre Valid Major Event 11</t>
  </si>
  <si>
    <t>000012305</t>
  </si>
  <si>
    <t>KP Attachment Serv Rentals</t>
  </si>
  <si>
    <t>DP11K03A0</t>
  </si>
  <si>
    <t>KPJeff Station Circuit D-Line</t>
  </si>
  <si>
    <t>P17084001</t>
  </si>
  <si>
    <t>Cancel: DO NOT USE</t>
  </si>
  <si>
    <t>A18702002</t>
  </si>
  <si>
    <t>CANCELLED</t>
  </si>
  <si>
    <t>DMS18KK07</t>
  </si>
  <si>
    <t>KP/Pre Valid Major Event 7</t>
  </si>
  <si>
    <t>A15702008</t>
  </si>
  <si>
    <t>P17225011</t>
  </si>
  <si>
    <t>ETN000110</t>
  </si>
  <si>
    <t>T Kp D Anda</t>
  </si>
  <si>
    <t>A13212022</t>
  </si>
  <si>
    <t>D/KP/Busseyville - Telecom Leg</t>
  </si>
  <si>
    <t>DMS14KK07</t>
  </si>
  <si>
    <t>KY Wind Storm 6-10-14</t>
  </si>
  <si>
    <t>DP12H33B2</t>
  </si>
  <si>
    <t>KP Pikevlle Sta Xfrmr Monitor</t>
  </si>
  <si>
    <t>000023346</t>
  </si>
  <si>
    <t>Jenkins Burdine Reconductor</t>
  </si>
  <si>
    <t>P19091007</t>
  </si>
  <si>
    <t>Cancel Prestonsburg Remote End</t>
  </si>
  <si>
    <t>A13212012</t>
  </si>
  <si>
    <t>D/KP/Soft Shell - Telecom Lega</t>
  </si>
  <si>
    <t>DP11K03B0</t>
  </si>
  <si>
    <t>KPJeff Sta - Add 69-34.5 kV</t>
  </si>
  <si>
    <t>P12057005</t>
  </si>
  <si>
    <t>Motorize Topmost Switch '11'</t>
  </si>
  <si>
    <t>KYCR012DS</t>
  </si>
  <si>
    <t>KP/VoltVar Circ Reconfig DSta</t>
  </si>
  <si>
    <t>P13117020</t>
  </si>
  <si>
    <t>T/KP/Collier Station- Remote e</t>
  </si>
  <si>
    <t>ITUOP0005</t>
  </si>
  <si>
    <t>IT Utility Operations Blanket</t>
  </si>
  <si>
    <t>P12124003</t>
  </si>
  <si>
    <t>DKPLOVELY Station SCADA Upgr</t>
  </si>
  <si>
    <t>110 Total</t>
  </si>
  <si>
    <t>117</t>
  </si>
  <si>
    <t>000021297</t>
  </si>
  <si>
    <t>BS U1 Gas Conversion</t>
  </si>
  <si>
    <t>000005237</t>
  </si>
  <si>
    <t>KyPCo-G Capital Software Dev</t>
  </si>
  <si>
    <t>000022392</t>
  </si>
  <si>
    <t>ML LANDFILL EXPANSION - PH 3</t>
  </si>
  <si>
    <t>000021737</t>
  </si>
  <si>
    <t>BS Repurpose BAP</t>
  </si>
  <si>
    <t>BSPPB0013</t>
  </si>
  <si>
    <t>Other Costs PPB&lt;$100k</t>
  </si>
  <si>
    <t>IT1171421</t>
  </si>
  <si>
    <t>Maximo Imp - KYP - G</t>
  </si>
  <si>
    <t>IT117BILL</t>
  </si>
  <si>
    <t>Corp Prgrm Billing - KYPCO Gen</t>
  </si>
  <si>
    <t>BS0000038</t>
  </si>
  <si>
    <t>Big Sandy U1 HP IPSFLP Overha</t>
  </si>
  <si>
    <t>KMLFALFCI</t>
  </si>
  <si>
    <t>ML U0 New Landfill</t>
  </si>
  <si>
    <t>000020312</t>
  </si>
  <si>
    <t>ML U0 Cooling Tower Blow Down</t>
  </si>
  <si>
    <t>ML119SC02</t>
  </si>
  <si>
    <t>ML U1 ECON PARTITION WALL RPL</t>
  </si>
  <si>
    <t>000023820</t>
  </si>
  <si>
    <t>Mitchell Controls Upgrade KY</t>
  </si>
  <si>
    <t>000022308</t>
  </si>
  <si>
    <t>ML U1 ESP Project</t>
  </si>
  <si>
    <t>000022998</t>
  </si>
  <si>
    <t>ML Coping Power</t>
  </si>
  <si>
    <t>ML1EC1302</t>
  </si>
  <si>
    <t>ML1 E PHASE 1 GSU TRANSFORMER</t>
  </si>
  <si>
    <t>ML2E15CKP</t>
  </si>
  <si>
    <t>ML2 HP   2nd RH TURB INSPECT</t>
  </si>
  <si>
    <t>NRCCPKPCO</t>
  </si>
  <si>
    <t>NERC CIP KYPCO</t>
  </si>
  <si>
    <t>ML1VC1601</t>
  </si>
  <si>
    <t>ML1 V CATALYST REPLACEMENT 3 L</t>
  </si>
  <si>
    <t>ML2VC1601</t>
  </si>
  <si>
    <t>ML2 V CATALYST REPLACEMENT 3 L</t>
  </si>
  <si>
    <t>ML1E18C05</t>
  </si>
  <si>
    <t>MLU1 LP TURBINE ROTOR REPAIR</t>
  </si>
  <si>
    <t>ML1SC1810</t>
  </si>
  <si>
    <t>ML1 S BREECHING DUCT RPL</t>
  </si>
  <si>
    <t>BSPPBOUT1</t>
  </si>
  <si>
    <t>Unit 1PPB Outage&lt;100k</t>
  </si>
  <si>
    <t>ML1VC1511</t>
  </si>
  <si>
    <t>ML1 PURCHASE ID FAN HUBS</t>
  </si>
  <si>
    <t>ML016VP11</t>
  </si>
  <si>
    <t>ML - 2016 FGD NON OUTAGE PPB</t>
  </si>
  <si>
    <t>BSPPB0002</t>
  </si>
  <si>
    <t>Boiler &amp; Auxiliaries PPB&lt;100k</t>
  </si>
  <si>
    <t>ARCFLA117</t>
  </si>
  <si>
    <t>Arc Flash Protection Swi KYPCo</t>
  </si>
  <si>
    <t>BS2DCOM20</t>
  </si>
  <si>
    <t>Big Sandy U1 CEMS Building</t>
  </si>
  <si>
    <t>ML2VC1401</t>
  </si>
  <si>
    <t>ML2 V CATALYST REPLACEMENT 1 L</t>
  </si>
  <si>
    <t>BSPPBS312</t>
  </si>
  <si>
    <t>New CCR Rule GW Wells</t>
  </si>
  <si>
    <t>000021259</t>
  </si>
  <si>
    <t>ML U2 ESP Upgrades</t>
  </si>
  <si>
    <t>IT1171323</t>
  </si>
  <si>
    <t>High Avail Data Ctr-KYP-G</t>
  </si>
  <si>
    <t>000019836</t>
  </si>
  <si>
    <t>ML U1&amp;2 Dry Fly Ash Conversion</t>
  </si>
  <si>
    <t>BSPPBS314</t>
  </si>
  <si>
    <t>BS1 - REP THIRD FLOOR WALLS</t>
  </si>
  <si>
    <t>ML018VP01</t>
  </si>
  <si>
    <t>ML - NON OUTAGE PPB FGD</t>
  </si>
  <si>
    <t>MLP17EP04</t>
  </si>
  <si>
    <t>MLP E LIGHTING PANEL REPLACE</t>
  </si>
  <si>
    <t>BSPPBS316</t>
  </si>
  <si>
    <t>BS1 - REP THIRD FLOOR FLOORING</t>
  </si>
  <si>
    <t>ML018MP05</t>
  </si>
  <si>
    <t>ML  2018 PLANT CAPITAL PAVING</t>
  </si>
  <si>
    <t>ML018NP01</t>
  </si>
  <si>
    <t>ML CAPITAL TOOLS</t>
  </si>
  <si>
    <t>ML016VC01</t>
  </si>
  <si>
    <t>ML GYPSUM ENCLOSURE PROJECT</t>
  </si>
  <si>
    <t>ML1E18C02</t>
  </si>
  <si>
    <t>ML1 2nd RH TURBINE REPLACEMENT</t>
  </si>
  <si>
    <t>BSPPBS326</t>
  </si>
  <si>
    <t>Boiler Orifice Upgrade</t>
  </si>
  <si>
    <t>BSPPB0016</t>
  </si>
  <si>
    <t>Turb &amp; Support Sys PPB&lt;100k</t>
  </si>
  <si>
    <t>ML017MP01</t>
  </si>
  <si>
    <t>ML  2017 PLANT CAPITAL PAVING</t>
  </si>
  <si>
    <t>ML1S15P01</t>
  </si>
  <si>
    <t>ML1 PRECIPITATOR EJ RPL</t>
  </si>
  <si>
    <t>ML0M18C01</t>
  </si>
  <si>
    <t>ML COAL YARD PLC REPLACEMENT</t>
  </si>
  <si>
    <t>BSPPBS347</t>
  </si>
  <si>
    <t>REP U1 BFPT Rotor with Spare</t>
  </si>
  <si>
    <t>ML018VP04</t>
  </si>
  <si>
    <t>ML ID FAN DRIVE END HUB PURCHA</t>
  </si>
  <si>
    <t>BSPPBS322</t>
  </si>
  <si>
    <t>Repl HVAC U1 Mezzanine Area</t>
  </si>
  <si>
    <t>ML1E18C03</t>
  </si>
  <si>
    <t>MLU1 LPB TURBINE REPLACEMENT</t>
  </si>
  <si>
    <t>ML016NP06</t>
  </si>
  <si>
    <t>MLP CAPITAL TOOLS</t>
  </si>
  <si>
    <t>MLP17SP01</t>
  </si>
  <si>
    <t>INSTALL R3/R4 FIRE HEADER CTIE</t>
  </si>
  <si>
    <t>BSPPBS319</t>
  </si>
  <si>
    <t>BS0 NEW SEWAGE TRMT PLANT</t>
  </si>
  <si>
    <t>ML018MP03</t>
  </si>
  <si>
    <t>ML MH CONVEYOR BELT REPLACE</t>
  </si>
  <si>
    <t>ML0VP1401</t>
  </si>
  <si>
    <t>CAP BLKT PROD PLANT BLNKT</t>
  </si>
  <si>
    <t>ML017NP01</t>
  </si>
  <si>
    <t>Capital Tools</t>
  </si>
  <si>
    <t>ML1E15P01</t>
  </si>
  <si>
    <t>ML1 PURCHASE LP &amp; RH BLADES</t>
  </si>
  <si>
    <t>BSPPBS313</t>
  </si>
  <si>
    <t>ML0VC1510</t>
  </si>
  <si>
    <t>ML UREA COND PIPING RPL</t>
  </si>
  <si>
    <t>BSPPBS341</t>
  </si>
  <si>
    <t>Replace Bushings on 102 Transf</t>
  </si>
  <si>
    <t>ML2E18C05</t>
  </si>
  <si>
    <t>ML Unit 2  High Energy Piping</t>
  </si>
  <si>
    <t>MLP18EP04</t>
  </si>
  <si>
    <t>ML E LIGHTING PANEL REPLACE</t>
  </si>
  <si>
    <t>ML217SP04</t>
  </si>
  <si>
    <t>REPLACE U2 PULVERIZER YOKE</t>
  </si>
  <si>
    <t>ML1SP1550</t>
  </si>
  <si>
    <t>ML1 S COAL PIPE</t>
  </si>
  <si>
    <t>ML019SP01</t>
  </si>
  <si>
    <t>ML PULVERIZER REBUILD CAP (#xx</t>
  </si>
  <si>
    <t>ML218EP05</t>
  </si>
  <si>
    <t>ML U2 CT SHELL MONITORING SYST</t>
  </si>
  <si>
    <t>ML018NP12</t>
  </si>
  <si>
    <t>ML SERVICE BUILDING ROOF</t>
  </si>
  <si>
    <t>ML115SP01</t>
  </si>
  <si>
    <t>#12 PULVERIZER REBUILD</t>
  </si>
  <si>
    <t>ML120SP01</t>
  </si>
  <si>
    <t>ML U1 Lime Inj Rig and Pig Buy</t>
  </si>
  <si>
    <t>ML016MP06</t>
  </si>
  <si>
    <t>2016 PAVING</t>
  </si>
  <si>
    <t>ML017MP02</t>
  </si>
  <si>
    <t>MH- BARGEUNLOADER CHAIN&amp;BUCKET</t>
  </si>
  <si>
    <t>ML118SP22</t>
  </si>
  <si>
    <t>ML U1 BOILER CAMERA  UPGRADE</t>
  </si>
  <si>
    <t>BSPPBS325</t>
  </si>
  <si>
    <t>Install Lagging North Side U1</t>
  </si>
  <si>
    <t>ML015VP01</t>
  </si>
  <si>
    <t>MLU0 CCR COMPLIANCE</t>
  </si>
  <si>
    <t>ML219SP06</t>
  </si>
  <si>
    <t>MLU2 21 PULVERIZER REBUILD</t>
  </si>
  <si>
    <t>ML0E17C02</t>
  </si>
  <si>
    <t>ML REPLACE AMMONIA TANK</t>
  </si>
  <si>
    <t>MLP15SP02</t>
  </si>
  <si>
    <t>MLP S PULVERIZER REBUILD CAP</t>
  </si>
  <si>
    <t>ML018MP06</t>
  </si>
  <si>
    <t>ML HIGH SULFUR STAMLER REBUILD</t>
  </si>
  <si>
    <t>ML017VP04</t>
  </si>
  <si>
    <t>ML-NON OUTAGE PPB FGD</t>
  </si>
  <si>
    <t>ML1VC1512</t>
  </si>
  <si>
    <t>ML 12 ID FAN HUB REPLACEMENT</t>
  </si>
  <si>
    <t>MLP19EP04</t>
  </si>
  <si>
    <t>BSPPBS348</t>
  </si>
  <si>
    <t>Replace 4KV Brkr Racking Mech</t>
  </si>
  <si>
    <t>ML217EP05</t>
  </si>
  <si>
    <t>REPLACE 21 AIR COMPRESSOR</t>
  </si>
  <si>
    <t>ML016VP01</t>
  </si>
  <si>
    <t>Cap Blkt - Prod Plant Blnkt</t>
  </si>
  <si>
    <t>ML219VP06</t>
  </si>
  <si>
    <t>ML 21 ID FAN DE HUB REPLACE</t>
  </si>
  <si>
    <t>ML017MP03</t>
  </si>
  <si>
    <t>ML MH LANDFILL FACILITY</t>
  </si>
  <si>
    <t>MLP19MP03</t>
  </si>
  <si>
    <t>ML MH  R4 COAL CHUTE REPLACEMT</t>
  </si>
  <si>
    <t>ML2VP1501</t>
  </si>
  <si>
    <t>ML2 FGD CAPITAL OUTAGE PROJECT</t>
  </si>
  <si>
    <t>ML116EP01</t>
  </si>
  <si>
    <t>REPAIR UNIT1 2nd RH ROTOR @CMS</t>
  </si>
  <si>
    <t>MLP19EP03</t>
  </si>
  <si>
    <t>ML E PUMP REPLACEMENT DR 10 HP</t>
  </si>
  <si>
    <t>ML018SP01</t>
  </si>
  <si>
    <t>PULVERIZER REBUILD CAPITAL(#xx</t>
  </si>
  <si>
    <t>ML019VP01</t>
  </si>
  <si>
    <t>ML2SM1515</t>
  </si>
  <si>
    <t>ML U2 PRECIP ROOF BAY 3-1</t>
  </si>
  <si>
    <t>BSPPBS332</t>
  </si>
  <si>
    <t>INST INSUL E ECON OUTLET DUCT</t>
  </si>
  <si>
    <t>ML217SP08</t>
  </si>
  <si>
    <t>ML U2 PRECIP ROOF BAY BOX VVV</t>
  </si>
  <si>
    <t>ML117SP09</t>
  </si>
  <si>
    <t>ML S PULVERIZER GEARBOX</t>
  </si>
  <si>
    <t>MLP18EP02</t>
  </si>
  <si>
    <t>ML E MOTOR REWIND / REPL +10HP</t>
  </si>
  <si>
    <t>ML117SP11</t>
  </si>
  <si>
    <t>U1 PULVERIZER PA DUCT EJ  RPL</t>
  </si>
  <si>
    <t>ML2SM1516</t>
  </si>
  <si>
    <t>ML U2 PRECIP ROOF BAY 4-3</t>
  </si>
  <si>
    <t>ML118EP07</t>
  </si>
  <si>
    <t>ML REPAIR U1 2nd RH ROTOR @CMS</t>
  </si>
  <si>
    <t>BSPPBS300</t>
  </si>
  <si>
    <t>BS1 Rep Storeroom Area</t>
  </si>
  <si>
    <t>ML219SP05</t>
  </si>
  <si>
    <t>MLU2 PRECIP ROOF BAY BOX4ROW7</t>
  </si>
  <si>
    <t>BSPPB0008</t>
  </si>
  <si>
    <t>Clg Water Facilities PPB&lt;100k</t>
  </si>
  <si>
    <t>ML2SP1501</t>
  </si>
  <si>
    <t>ML2 S PREC EJ REPLACEMENT</t>
  </si>
  <si>
    <t>ML016MP03</t>
  </si>
  <si>
    <t>BSPPBS320</t>
  </si>
  <si>
    <t>REP U1 FD FAN DAMPER DRIVES</t>
  </si>
  <si>
    <t>ML218SP10</t>
  </si>
  <si>
    <t>ML U2 PRECIP EJ REPLACEMENT</t>
  </si>
  <si>
    <t>MLP19MP02</t>
  </si>
  <si>
    <t>MLP MH CONVEYOR BELT REPLACE</t>
  </si>
  <si>
    <t>000020310</t>
  </si>
  <si>
    <t>ML U0 ELG Compliance</t>
  </si>
  <si>
    <t>ML12E15P1</t>
  </si>
  <si>
    <t>ML E DROP 47 CONTROL UPGRADES</t>
  </si>
  <si>
    <t>MLP17EP03</t>
  </si>
  <si>
    <t>MLP E PUMP REPLACEMENT DR 10 H</t>
  </si>
  <si>
    <t>ML016SP03</t>
  </si>
  <si>
    <t>ML S PULVERIZER REBUILD</t>
  </si>
  <si>
    <t>ML1NP1710</t>
  </si>
  <si>
    <t>ML1 INSULATION RPL</t>
  </si>
  <si>
    <t>ML016SP01</t>
  </si>
  <si>
    <t>ML1VP1504</t>
  </si>
  <si>
    <t>MLU1 #11 ID FAN REBUILD</t>
  </si>
  <si>
    <t>MLP14CO01</t>
  </si>
  <si>
    <t>MLP 2013 CARRY OVER</t>
  </si>
  <si>
    <t>ML119EP04</t>
  </si>
  <si>
    <t>ML UNIT 1 HIGH ENERGY PIPING</t>
  </si>
  <si>
    <t>ML217VP03</t>
  </si>
  <si>
    <t>ML2 PURCHASE 2nd RH BLADES 3RW</t>
  </si>
  <si>
    <t>ML216SP04</t>
  </si>
  <si>
    <t>#21 PULVERIZER REBUILD</t>
  </si>
  <si>
    <t>ML018MP01</t>
  </si>
  <si>
    <t>REPLACE COALCONVEYOR SAMPLERS</t>
  </si>
  <si>
    <t>MLP18EP07</t>
  </si>
  <si>
    <t>ML #12 CIRCULATOR PUMP ELEMENT</t>
  </si>
  <si>
    <t>ML118VP07</t>
  </si>
  <si>
    <t>ML #12 ID FAN HUBS PPB PORTION</t>
  </si>
  <si>
    <t>ML217SP09</t>
  </si>
  <si>
    <t>ML U2 PRECIP ROOF BAY BOX WWW</t>
  </si>
  <si>
    <t>ML017SP01</t>
  </si>
  <si>
    <t>BSPPBS338</t>
  </si>
  <si>
    <t>Repl 7 Banks Combustion Coils</t>
  </si>
  <si>
    <t>ML0VP1603</t>
  </si>
  <si>
    <t>ML REPL SCAFFOLDING w/PLATFORM</t>
  </si>
  <si>
    <t>ML217SP06</t>
  </si>
  <si>
    <t>ML U2 PRECIP ROOF BAY BOX YYY</t>
  </si>
  <si>
    <t>MLP15EP03</t>
  </si>
  <si>
    <t>MLP PUMP REPLACEMENT DR 10 H</t>
  </si>
  <si>
    <t>BSPPBS342</t>
  </si>
  <si>
    <t>REPL CATHODIC PROT TEST STA</t>
  </si>
  <si>
    <t>ML018EP14</t>
  </si>
  <si>
    <t>ML SEWAGE TREATMNT PLANT COVER</t>
  </si>
  <si>
    <t>ML017MP06</t>
  </si>
  <si>
    <t>ML  MH CONVEYOR BELT REPLACE</t>
  </si>
  <si>
    <t>MLP17EP05</t>
  </si>
  <si>
    <t>MLP E POWER CABLE REPLACEMENT</t>
  </si>
  <si>
    <t>MLP15MP06</t>
  </si>
  <si>
    <t>MLP MH COAL CHUTE TRIPPER U2</t>
  </si>
  <si>
    <t>ML217SP05</t>
  </si>
  <si>
    <t>ML U2 PRECIP ROOF BAY BOX XXX</t>
  </si>
  <si>
    <t>ML016VP03</t>
  </si>
  <si>
    <t>ML1 AR PP REPLACE</t>
  </si>
  <si>
    <t>ML2VP1450</t>
  </si>
  <si>
    <t>ML V AR PP RPL</t>
  </si>
  <si>
    <t>ML119EP01</t>
  </si>
  <si>
    <t>RPL MAIN TURB OIL TANK  VALVE</t>
  </si>
  <si>
    <t>BSPPB0003</t>
  </si>
  <si>
    <t>Boiler MU Water Supply PPB&lt;100</t>
  </si>
  <si>
    <t>ML0VP1501</t>
  </si>
  <si>
    <t>CAP BLKT PROD PLANT  BLNKT</t>
  </si>
  <si>
    <t>ML018EP04</t>
  </si>
  <si>
    <t>ML HVAC REPLACEMENT</t>
  </si>
  <si>
    <t>BSPPBS311</t>
  </si>
  <si>
    <t>BS1 REP MAIN SHAFT 15 PULV</t>
  </si>
  <si>
    <t>ML1EP1520</t>
  </si>
  <si>
    <t>ML1 VALVE REPLACEMENT</t>
  </si>
  <si>
    <t>ML219SP04</t>
  </si>
  <si>
    <t>MLU2 PRECIP ROOF BAY BOX3ROW7</t>
  </si>
  <si>
    <t>ML1E16P02</t>
  </si>
  <si>
    <t>ML1 DFLP SPARE ROTOR INST</t>
  </si>
  <si>
    <t>ML016EP03</t>
  </si>
  <si>
    <t>ML0 E PUMP REPLACE DR 10 HP</t>
  </si>
  <si>
    <t>ML018NP10</t>
  </si>
  <si>
    <t>ML GUARD RAIL UPGRADES</t>
  </si>
  <si>
    <t>ML1VP1550</t>
  </si>
  <si>
    <t>ML116VP03</t>
  </si>
  <si>
    <t>SPARE IP BLADES 2nd RH 2 ROWS</t>
  </si>
  <si>
    <t>ITCB11700</t>
  </si>
  <si>
    <t>KENTUCKY POWER - GEN</t>
  </si>
  <si>
    <t>MLP14NP06</t>
  </si>
  <si>
    <t>BSPPBS303</t>
  </si>
  <si>
    <t>BS2 Rep Stack Alimak Power Con</t>
  </si>
  <si>
    <t>BSPPBS328</t>
  </si>
  <si>
    <t>BS1 REPL TURBINE FLOOR SURFACE</t>
  </si>
  <si>
    <t>ML119SP08</t>
  </si>
  <si>
    <t>ML U1 DEMINERALIZER RESIN RPL</t>
  </si>
  <si>
    <t>ML217SP07</t>
  </si>
  <si>
    <t>ML U2 PRECIP ROOF BAY BOX ZZZ</t>
  </si>
  <si>
    <t>ML017SP02</t>
  </si>
  <si>
    <t>PULVERIZER REBUILD CAPITAL(#YY</t>
  </si>
  <si>
    <t>ML219EP03</t>
  </si>
  <si>
    <t>ML UNIT2 ACID LINE REPLACEMENT</t>
  </si>
  <si>
    <t>ML215SM01</t>
  </si>
  <si>
    <t>BURNER REFRACTORY</t>
  </si>
  <si>
    <t>ML12E15P2</t>
  </si>
  <si>
    <t>ML E PLC PURCHASE AND INSTALL</t>
  </si>
  <si>
    <t>BSPPBS321</t>
  </si>
  <si>
    <t>BS1 REPL BOILER OBSERV CAMERA</t>
  </si>
  <si>
    <t>ML016MP04</t>
  </si>
  <si>
    <t>BARGE UNLOADR CHAIN CAP SPARE</t>
  </si>
  <si>
    <t>BSPPBS308</t>
  </si>
  <si>
    <t>BS1 Rep 15 Pulv Grinding Zone</t>
  </si>
  <si>
    <t>ML018NP04</t>
  </si>
  <si>
    <t>ML STOREROOM SECURITY SYSTEM</t>
  </si>
  <si>
    <t>ML218SP08</t>
  </si>
  <si>
    <t>ML2 LONGER O2 PROBE REPLACEMN</t>
  </si>
  <si>
    <t>MLP18EP06</t>
  </si>
  <si>
    <t>MLP E VALVE REPLACEMENT 6 IN G</t>
  </si>
  <si>
    <t>ML017EP04</t>
  </si>
  <si>
    <t>BSPPBS302</t>
  </si>
  <si>
    <t>BS1 RepRebuild E  W Air Comp</t>
  </si>
  <si>
    <t>ML219VP07</t>
  </si>
  <si>
    <t>ML 22 ID FAN DE HUB REPLACEMEN</t>
  </si>
  <si>
    <t>ML117EP10</t>
  </si>
  <si>
    <t>ML1 RPL FEEDWATER CHEM  PUMPS</t>
  </si>
  <si>
    <t>MLP15EP04</t>
  </si>
  <si>
    <t>ML0VP1604</t>
  </si>
  <si>
    <t>ML BRIDGE TO ACCESS HYDROCLONE</t>
  </si>
  <si>
    <t>IT1171321</t>
  </si>
  <si>
    <t>Regulated RTU Project - KPCO</t>
  </si>
  <si>
    <t>MLP19MP01</t>
  </si>
  <si>
    <t>MLP MH COAL CHUTE REPLACEMENT</t>
  </si>
  <si>
    <t>MLP15NP01</t>
  </si>
  <si>
    <t>MLP NP PLANT LABOR FOR CAPITAL</t>
  </si>
  <si>
    <t>BSPPBS317</t>
  </si>
  <si>
    <t>BS1 REP 13 PA FAN MTRBRG BSE</t>
  </si>
  <si>
    <t>MLU213CO1</t>
  </si>
  <si>
    <t>ML2 E BFPT INSPECTION</t>
  </si>
  <si>
    <t>ML016VP04</t>
  </si>
  <si>
    <t>PURCHASE ID FAN BLADES</t>
  </si>
  <si>
    <t>000025231</t>
  </si>
  <si>
    <t>2018 Gen Plt Cap Blkt - KYPC-G</t>
  </si>
  <si>
    <t>ML117EP03</t>
  </si>
  <si>
    <t>REPLACE U1 WELL WATER TANK PPB</t>
  </si>
  <si>
    <t>ML2EP1715</t>
  </si>
  <si>
    <t>ML2 E RESIN REPLACEMENT</t>
  </si>
  <si>
    <t>MLP15EP01</t>
  </si>
  <si>
    <t>ML CABLE PULL</t>
  </si>
  <si>
    <t>ML116SP02</t>
  </si>
  <si>
    <t>UNIT 1 OUTLET DUCTWORK CAPITAL</t>
  </si>
  <si>
    <t>BSPPBS307</t>
  </si>
  <si>
    <t>BS1 REP 16 PULV GRINDING ZONE</t>
  </si>
  <si>
    <t>ML116SP06</t>
  </si>
  <si>
    <t>ML1  O2 PROBE REPLACEMENT</t>
  </si>
  <si>
    <t>ML018EP16</t>
  </si>
  <si>
    <t>ML CEMS HG SORBENT BU SYSTEM</t>
  </si>
  <si>
    <t>ML118SP01</t>
  </si>
  <si>
    <t>ML U1 PRECIP EJ REPLACEMENT</t>
  </si>
  <si>
    <t>MLP19EP01</t>
  </si>
  <si>
    <t>ML E MOTORS GREATER THAN 10 HP</t>
  </si>
  <si>
    <t>ML016EP07</t>
  </si>
  <si>
    <t>ML0 E CIRCUIT BRKR REPLACE</t>
  </si>
  <si>
    <t>ML018VP02</t>
  </si>
  <si>
    <t>ML0  V BALL MILL REBUILD</t>
  </si>
  <si>
    <t>MLP18SP01</t>
  </si>
  <si>
    <t>ML SAFETY VALVES  ( 4 )</t>
  </si>
  <si>
    <t>ML018EP08</t>
  </si>
  <si>
    <t>ML- UNIT 0 INSTRUMENTATION PPB</t>
  </si>
  <si>
    <t>ML019NP01</t>
  </si>
  <si>
    <t>000023038</t>
  </si>
  <si>
    <t>ML Hg Monitoring - MATS</t>
  </si>
  <si>
    <t>ML019VP02</t>
  </si>
  <si>
    <t>ML0 V   BALL MILL REBUILD</t>
  </si>
  <si>
    <t>ML015MP01</t>
  </si>
  <si>
    <t>Coal Crusher Rebuild</t>
  </si>
  <si>
    <t>ML017EP03</t>
  </si>
  <si>
    <t>ML E ELLIOTT AIR COMPRESSOR RP</t>
  </si>
  <si>
    <t>ML016EP04</t>
  </si>
  <si>
    <t>ML0E LIGHTING PANEL REPLACE</t>
  </si>
  <si>
    <t>MLP15MP02</t>
  </si>
  <si>
    <t>ML117EP09</t>
  </si>
  <si>
    <t>U1 2nd RH TURBINE ROTOR REPLAC</t>
  </si>
  <si>
    <t>BSPPBS351</t>
  </si>
  <si>
    <t>Replace Auto Voltage Regulator</t>
  </si>
  <si>
    <t>ML1SP1560</t>
  </si>
  <si>
    <t>ML1 S CAPACITY DAMPER DRIVE RP</t>
  </si>
  <si>
    <t>ML0VP1601</t>
  </si>
  <si>
    <t>MLP14MP03</t>
  </si>
  <si>
    <t>ML MH MATERIAL HANDLING PPB</t>
  </si>
  <si>
    <t>ML118EP08</t>
  </si>
  <si>
    <t>ML U1 RPL PLANT CONTRL BATTERY</t>
  </si>
  <si>
    <t>ML016EP11</t>
  </si>
  <si>
    <t>CFB BUILDING UPSTAIRS HVAC RPL</t>
  </si>
  <si>
    <t>ML017EP08</t>
  </si>
  <si>
    <t>BSPPBS363</t>
  </si>
  <si>
    <t>BS1 BFPT (SPARE) BLADE REPLACE</t>
  </si>
  <si>
    <t>MLTRANS15</t>
  </si>
  <si>
    <t>ML2 CC   CC2 TIE IN</t>
  </si>
  <si>
    <t>ML218EP07</t>
  </si>
  <si>
    <t>ML #21A CIRC WATER PUMP REPLAC</t>
  </si>
  <si>
    <t>ML218SP06</t>
  </si>
  <si>
    <t>REPLACE 26E BURNERTUBE OPENING</t>
  </si>
  <si>
    <t>ML017NP04</t>
  </si>
  <si>
    <t>ML  UPGRADE RSO BREAK AREA</t>
  </si>
  <si>
    <t>ML219VP08</t>
  </si>
  <si>
    <t>ML 22 ID FAN DCHG VLV EJ</t>
  </si>
  <si>
    <t>ML018EP11</t>
  </si>
  <si>
    <t>ML CIRCULATING WATERPMP MOTORS</t>
  </si>
  <si>
    <t>ML218SP20</t>
  </si>
  <si>
    <t>ML  REPLACE U2 PULVERIZER YOKE</t>
  </si>
  <si>
    <t>ML016VP08</t>
  </si>
  <si>
    <t>UPS ON FGD</t>
  </si>
  <si>
    <t>ML216SP06</t>
  </si>
  <si>
    <t>ML-REPLACE CROSSOVER PIPE EJ</t>
  </si>
  <si>
    <t>ML119EP07</t>
  </si>
  <si>
    <t>ML UNIT1 ACID LINE REPLACEMENT</t>
  </si>
  <si>
    <t>MLP17EP01</t>
  </si>
  <si>
    <t>MLP E MOTORS GREATER THAN 10 H</t>
  </si>
  <si>
    <t>BSPPB0017</t>
  </si>
  <si>
    <t>Turb Valves &amp; Ctrls PPB&lt;100k</t>
  </si>
  <si>
    <t>MLP15NP06</t>
  </si>
  <si>
    <t>ML218SP07</t>
  </si>
  <si>
    <t>REPLACE 26F BURNERTUBE OPENING</t>
  </si>
  <si>
    <t>BSPPB0015</t>
  </si>
  <si>
    <t>SCR Projects PPB&lt;100k</t>
  </si>
  <si>
    <t>ML017EP11</t>
  </si>
  <si>
    <t>ML WASTE TANK CATHODIC PROTECT</t>
  </si>
  <si>
    <t>ML018NP07</t>
  </si>
  <si>
    <t>ML NEW GATE FOR GATE 3</t>
  </si>
  <si>
    <t>MLP16EP08</t>
  </si>
  <si>
    <t>ML  PDM UPGRADES</t>
  </si>
  <si>
    <t>ML218SP05</t>
  </si>
  <si>
    <t>REPLACE 26D BURNERTUBE OPENING</t>
  </si>
  <si>
    <t>MLP18EP08</t>
  </si>
  <si>
    <t>ML #12 CIRCULATOR PUMP MOTOR</t>
  </si>
  <si>
    <t>ML016VP06</t>
  </si>
  <si>
    <t>INSTALL STEPS TO ID FAN</t>
  </si>
  <si>
    <t>BSPPBS327</t>
  </si>
  <si>
    <t>Repl U1 Turbine Walls  Beams</t>
  </si>
  <si>
    <t>ML2EP1520</t>
  </si>
  <si>
    <t>ML2 VALVE REPLACEMENT</t>
  </si>
  <si>
    <t>ML017EP06</t>
  </si>
  <si>
    <t>GATE1 LIGHTS &amp; GUARDGATE POWER</t>
  </si>
  <si>
    <t>ML117EP11</t>
  </si>
  <si>
    <t>ML U1 1st RH EXH PIPING SPRING</t>
  </si>
  <si>
    <t>FHNERC117</t>
  </si>
  <si>
    <t>FHG NERC PPB KEPCo</t>
  </si>
  <si>
    <t>MLP18EP03</t>
  </si>
  <si>
    <t>ML118EP04</t>
  </si>
  <si>
    <t>REP RFL9300 PILOT WIRE SYSTEM</t>
  </si>
  <si>
    <t>ML019EP02</t>
  </si>
  <si>
    <t>ML TRANSFORMER REPLACEMENT</t>
  </si>
  <si>
    <t>ML117EP04</t>
  </si>
  <si>
    <t>REPLACE  #11 RDV to NASH PUMP</t>
  </si>
  <si>
    <t>ML118SP19</t>
  </si>
  <si>
    <t>ML U1 TURBINE BASEMENT FIRE SY</t>
  </si>
  <si>
    <t>MLP19EP02</t>
  </si>
  <si>
    <t>ML E MOTOR REWINDSOVER 10HP</t>
  </si>
  <si>
    <t>ML217VP05</t>
  </si>
  <si>
    <t>INSTALL 2nd RH BLADES 3rd ROW</t>
  </si>
  <si>
    <t>ML216EP06</t>
  </si>
  <si>
    <t>ML2 RPL FAILED BFP ROTATING EL</t>
  </si>
  <si>
    <t>ML018NP08</t>
  </si>
  <si>
    <t>ML TURNSTILE ROOFS AND GRATING</t>
  </si>
  <si>
    <t>ML016VP09</t>
  </si>
  <si>
    <t>SELF CONTAINED RESTROOM SYSTEM</t>
  </si>
  <si>
    <t>ML115VP01</t>
  </si>
  <si>
    <t>ML1 FD &amp; PA FAN VIBRTN MNTR</t>
  </si>
  <si>
    <t>ML219EP14</t>
  </si>
  <si>
    <t>ML219 21 CIRC MTR DIODE RING</t>
  </si>
  <si>
    <t>MLP18EP01</t>
  </si>
  <si>
    <t>BSPPBS324</t>
  </si>
  <si>
    <t>BS1 REPL TURBINE FLR LIGHTING</t>
  </si>
  <si>
    <t>ML116EP12</t>
  </si>
  <si>
    <t>ML- UNIT 1 INSTRUMENTATION PPB</t>
  </si>
  <si>
    <t>MLU217PPI</t>
  </si>
  <si>
    <t>MLU2 PPB PROJECT INSTALL</t>
  </si>
  <si>
    <t>BSPPBS329</t>
  </si>
  <si>
    <t>BS1 REPLACE TURB COATING</t>
  </si>
  <si>
    <t>ML018EP06</t>
  </si>
  <si>
    <t>ML #12 RIVER WATER MU PUMP RPL</t>
  </si>
  <si>
    <t>MLP15MP04</t>
  </si>
  <si>
    <t>MLP MH COAL CHUTE TRIPPER U1</t>
  </si>
  <si>
    <t>ML117EP02</t>
  </si>
  <si>
    <t>U1 AH SOOTBLOWER ECON SONICHRN</t>
  </si>
  <si>
    <t>ML018NP11</t>
  </si>
  <si>
    <t>ML GATE 3 EMPLOYEE STAIRS</t>
  </si>
  <si>
    <t>000023459</t>
  </si>
  <si>
    <t>ML U0 Connor Run (KYPCO)</t>
  </si>
  <si>
    <t>ML216SP12</t>
  </si>
  <si>
    <t>ML2 #5 PRECIP EXPJOINT REPLACE</t>
  </si>
  <si>
    <t>ML115EP03</t>
  </si>
  <si>
    <t>ML1 RH STEAM LEAD - HE PIPING</t>
  </si>
  <si>
    <t>ML017EP02</t>
  </si>
  <si>
    <t>REPLACE AMMONIA TANK</t>
  </si>
  <si>
    <t>ML117VP06</t>
  </si>
  <si>
    <t>RPL #11 ID FAN HYDRAULIC CYL</t>
  </si>
  <si>
    <t>ML118SP05</t>
  </si>
  <si>
    <t>RPL AUMA TEMPER AIR DAMPER DRV</t>
  </si>
  <si>
    <t>BSPPBS330</t>
  </si>
  <si>
    <t>REPLACE 8  17 OUTFALLS</t>
  </si>
  <si>
    <t>ML1S15P02</t>
  </si>
  <si>
    <t>ML1 #12 EXPANSION JOINT</t>
  </si>
  <si>
    <t>ML117SP03</t>
  </si>
  <si>
    <t>REPLACE U1 PULVERIZER YOKE</t>
  </si>
  <si>
    <t>ML119EP05</t>
  </si>
  <si>
    <t>ML #11B CIRC WATER PUMP REPLMT</t>
  </si>
  <si>
    <t>ML1VC1401</t>
  </si>
  <si>
    <t>ML1 V CATALYST REPLACEMENT 1 L</t>
  </si>
  <si>
    <t>ML1VP1704</t>
  </si>
  <si>
    <t>ML1 ID FAN GUILLOTINE DAMPER</t>
  </si>
  <si>
    <t>ML215VP01</t>
  </si>
  <si>
    <t>ML2 FD &amp; PA FAN VIBRTN MNTR</t>
  </si>
  <si>
    <t>MLP19EP06</t>
  </si>
  <si>
    <t>LP E VALVE REPLACEMENT 6 IN +</t>
  </si>
  <si>
    <t>ML018EP01</t>
  </si>
  <si>
    <t>ML REPLACEMENT OF TRANSMITTERS</t>
  </si>
  <si>
    <t>ML216NP01</t>
  </si>
  <si>
    <t>ML2 INSULATION REPLACE</t>
  </si>
  <si>
    <t>MLP14EP15</t>
  </si>
  <si>
    <t>ML ROOF REPLACEMENT</t>
  </si>
  <si>
    <t>ML0VP1702</t>
  </si>
  <si>
    <t>REDUNDANT HDR SLURRY FEED TNK</t>
  </si>
  <si>
    <t>ML016MP05</t>
  </si>
  <si>
    <t>MAT H STACKER RAIL REPLACEMENT</t>
  </si>
  <si>
    <t>ML218SP04</t>
  </si>
  <si>
    <t>REPLACE FD INLET VANE DRIVES</t>
  </si>
  <si>
    <t>MLP15MP07</t>
  </si>
  <si>
    <t>MH FEEDER CHAIN AND SPROCKETS</t>
  </si>
  <si>
    <t>ML018EP17</t>
  </si>
  <si>
    <t>ML R3 TRANSFORMER REPLACEMENT</t>
  </si>
  <si>
    <t>MLP18EP09</t>
  </si>
  <si>
    <t>ML1  2019 HIGH ENERGY PIPE MAT</t>
  </si>
  <si>
    <t>ML119SP07</t>
  </si>
  <si>
    <t>ML1 E PRECIPITATOR EJ REPLACE</t>
  </si>
  <si>
    <t>ML117VP02</t>
  </si>
  <si>
    <t>U1 PRECIPITATOR PLC UPGRADE</t>
  </si>
  <si>
    <t>MLP17EP06</t>
  </si>
  <si>
    <t>000024102</t>
  </si>
  <si>
    <t>KYPCo-G General Plt Cap Blkt</t>
  </si>
  <si>
    <t>ML016EP08</t>
  </si>
  <si>
    <t>ML0 E HVAC REPLACE</t>
  </si>
  <si>
    <t>ML016EP14</t>
  </si>
  <si>
    <t>ML SECURITY CAMERA SYSTEM</t>
  </si>
  <si>
    <t>ML218SP03</t>
  </si>
  <si>
    <t>MLP17EP20</t>
  </si>
  <si>
    <t>MLP E CARBONE FILTER BUILDING</t>
  </si>
  <si>
    <t>ML1NP1911</t>
  </si>
  <si>
    <t>ML1 INSULATION &amp; LAGGING RPL</t>
  </si>
  <si>
    <t>ML119SP14</t>
  </si>
  <si>
    <t>ML U1 SCR INLET EXP JOINT</t>
  </si>
  <si>
    <t>ML018SP03</t>
  </si>
  <si>
    <t>ML U1&amp;2 WATER CANNON UPGRADE</t>
  </si>
  <si>
    <t>ML119SP13</t>
  </si>
  <si>
    <t>MLP15EP06</t>
  </si>
  <si>
    <t>ML016EP06</t>
  </si>
  <si>
    <t>ML0 E VALVE REPLACE 6" GREATER</t>
  </si>
  <si>
    <t>MLP14EP40</t>
  </si>
  <si>
    <t>ML E COOLING TOWER DELUGE HOUS</t>
  </si>
  <si>
    <t>MLP14EP04</t>
  </si>
  <si>
    <t>MLP E LIGHTING PANEL REPLACEME</t>
  </si>
  <si>
    <t>ML115EP02</t>
  </si>
  <si>
    <t>MLU1 BFP ELEMENT</t>
  </si>
  <si>
    <t>ML016VP07</t>
  </si>
  <si>
    <t>FGD DUCT WORK INSULATION</t>
  </si>
  <si>
    <t>ML119SP04</t>
  </si>
  <si>
    <t>RPL BURNER SLEEVE DAMPER DRIVE</t>
  </si>
  <si>
    <t>ML019EP08</t>
  </si>
  <si>
    <t>ML017MP05</t>
  </si>
  <si>
    <t>ML MH COAL CHUTE REPLACEMENT</t>
  </si>
  <si>
    <t>ML217VP04</t>
  </si>
  <si>
    <t>U2 PRECIPITATOR PLC UPGRADE</t>
  </si>
  <si>
    <t>ML116SP01</t>
  </si>
  <si>
    <t>UNIT 1 #208 EJ REPLACEMENT</t>
  </si>
  <si>
    <t>ML017EP01</t>
  </si>
  <si>
    <t>Replacement of Transmitters</t>
  </si>
  <si>
    <t>ML118EP10</t>
  </si>
  <si>
    <t>ML U1 STATOR DO &amp; CONDUCTIVITY</t>
  </si>
  <si>
    <t>ML117EP01</t>
  </si>
  <si>
    <t>U1 SLAG BLOWER PLC UPGRADE</t>
  </si>
  <si>
    <t>ML118EP12</t>
  </si>
  <si>
    <t>ML  UNIT 1 INSTRUMENTATION PPB</t>
  </si>
  <si>
    <t>ML218SP02</t>
  </si>
  <si>
    <t>RPL AUMA HOT AIR DAMPER DRIVES</t>
  </si>
  <si>
    <t>ML216EP13</t>
  </si>
  <si>
    <t>ML- UNIT 2 INSTRUMENTATION PPB</t>
  </si>
  <si>
    <t>ML217SP11</t>
  </si>
  <si>
    <t>ML2 CROSSOVER PIPE @ CMS</t>
  </si>
  <si>
    <t>ML116SP05</t>
  </si>
  <si>
    <t>REPL SOUTH SOOTBLOWER ROOF U1</t>
  </si>
  <si>
    <t>ML219SP07</t>
  </si>
  <si>
    <t>MLU2 PRECIP EXP JOINT #1</t>
  </si>
  <si>
    <t>ML017MP04</t>
  </si>
  <si>
    <t>MH 11YARD BUCKET FOR ECRANE</t>
  </si>
  <si>
    <t>ML219EP01</t>
  </si>
  <si>
    <t>ML U2 555 LEAK DECTECT HP HEAT</t>
  </si>
  <si>
    <t>ML018EP12</t>
  </si>
  <si>
    <t>ML HIGH WIND WARNING LIGHTS</t>
  </si>
  <si>
    <t>ML019EP01</t>
  </si>
  <si>
    <t>ML  REPLACEMENT OF TRANSMITTER</t>
  </si>
  <si>
    <t>ML216SP11</t>
  </si>
  <si>
    <t>REPL SOUTH SOOTBLOWER ROOF U2</t>
  </si>
  <si>
    <t>ML218SP11</t>
  </si>
  <si>
    <t>ML U2 #21 PA DUCT EJ REPLACEMT</t>
  </si>
  <si>
    <t>MLP15SP01</t>
  </si>
  <si>
    <t>ML218SP16</t>
  </si>
  <si>
    <t>ML U2 #26 PA DUCT EJ REPLACEMT</t>
  </si>
  <si>
    <t>BSPPBS301</t>
  </si>
  <si>
    <t>BS1 New Machine Shop Tool</t>
  </si>
  <si>
    <t>ML016EP16</t>
  </si>
  <si>
    <t>REPLACE RO MEMBRANE</t>
  </si>
  <si>
    <t>ML115EP05</t>
  </si>
  <si>
    <t>MLU1 BFP ELEMENT REPLACE</t>
  </si>
  <si>
    <t>ML219EP02</t>
  </si>
  <si>
    <t>ML INTERTEK HIGH ENERGY PIPING</t>
  </si>
  <si>
    <t>000025026</t>
  </si>
  <si>
    <t>Gen Plt Blkt KY-G Mitchell117</t>
  </si>
  <si>
    <t>ML1SP1501</t>
  </si>
  <si>
    <t>ML1 S CLINKER GRINDER RPL</t>
  </si>
  <si>
    <t>ML017EP14</t>
  </si>
  <si>
    <t>ML REPLACE 14 NASH VACUUM PUMP</t>
  </si>
  <si>
    <t>ML116EP03</t>
  </si>
  <si>
    <t>MLU1 AUX TRANSFORMER BUSHING</t>
  </si>
  <si>
    <t>ML218EP13</t>
  </si>
  <si>
    <t>ML218EP03</t>
  </si>
  <si>
    <t>ML REPLACE#24 NASH VACUUM PUMP</t>
  </si>
  <si>
    <t>ML119EP03</t>
  </si>
  <si>
    <t>ML U1 555 LEAK DECTECT HP HEAT</t>
  </si>
  <si>
    <t>ML016MP09</t>
  </si>
  <si>
    <t>REPLACE R2 DELUGE VALVES (5)</t>
  </si>
  <si>
    <t>ML218SP15</t>
  </si>
  <si>
    <t>ML U2 #25 PA DUCT EJ REPLACEMT</t>
  </si>
  <si>
    <t>MLP15EP07</t>
  </si>
  <si>
    <t>MLP E CIRCUIT BREAKER REPL</t>
  </si>
  <si>
    <t>ML218SP14</t>
  </si>
  <si>
    <t>ML U2 #24 PA DUCT EJ REPLACEMT</t>
  </si>
  <si>
    <t>ML017EP13</t>
  </si>
  <si>
    <t>ML PROTECTOWIRE 1600 PANEL RPL</t>
  </si>
  <si>
    <t>MLP17EP02</t>
  </si>
  <si>
    <t>ML217EP02</t>
  </si>
  <si>
    <t>U2 SLAG BLOWER PLC UPGRADE</t>
  </si>
  <si>
    <t>BSPPBS299</t>
  </si>
  <si>
    <t>BS1 New Hydraulic Press Break</t>
  </si>
  <si>
    <t>ML117SP13</t>
  </si>
  <si>
    <t>ML U1 ECONOMIZER STRUCTURE TC</t>
  </si>
  <si>
    <t>ML218SP13</t>
  </si>
  <si>
    <t>ML U2 #23 PA DUCT EJ REPLACEMT</t>
  </si>
  <si>
    <t>ML016MP07</t>
  </si>
  <si>
    <t>HS TUNNEL VENTFAN FAILURE WARN</t>
  </si>
  <si>
    <t>ML117EP05</t>
  </si>
  <si>
    <t>ML U1 LPB TURBINE REPLACEMENT</t>
  </si>
  <si>
    <t>ML018NP05</t>
  </si>
  <si>
    <t>ML FIRE HOUSE UPGRADES</t>
  </si>
  <si>
    <t>ML115EP01</t>
  </si>
  <si>
    <t>ML1 INLET SCREENS</t>
  </si>
  <si>
    <t>ML218SP12</t>
  </si>
  <si>
    <t>ML U2 #22 PA DUCT EJ REPLACEMT</t>
  </si>
  <si>
    <t>ML017VP02</t>
  </si>
  <si>
    <t>ML018EP10</t>
  </si>
  <si>
    <t>ML CIRCULATING WATER PUMP</t>
  </si>
  <si>
    <t>BSPPBS315</t>
  </si>
  <si>
    <t>BS1 - REP THIRD FLOOR CEILING</t>
  </si>
  <si>
    <t>ML019EP10</t>
  </si>
  <si>
    <t>ML MH UPGRADE SCALE ELECTRONIC</t>
  </si>
  <si>
    <t>ML117SP12</t>
  </si>
  <si>
    <t>U1 RPL 1300 SQ FT INSULAT &amp;LAG</t>
  </si>
  <si>
    <t>ML2S15P07</t>
  </si>
  <si>
    <t>MLU2 #1 ID FAN EXP JOINT</t>
  </si>
  <si>
    <t>ML119SP10</t>
  </si>
  <si>
    <t>ML #12 CLINKER GRINDER REPLACE</t>
  </si>
  <si>
    <t>ML119SP16</t>
  </si>
  <si>
    <t>ML PENTHOUSE ROOF INSULATION</t>
  </si>
  <si>
    <t>ML2S15P06</t>
  </si>
  <si>
    <t>MLU2 #2 ID FAN EXP JOINT</t>
  </si>
  <si>
    <t>MLP14EP01</t>
  </si>
  <si>
    <t>ML216SP02</t>
  </si>
  <si>
    <t>#21 CLINKER GRINDER REPLACEMNT</t>
  </si>
  <si>
    <t>ML018EP15</t>
  </si>
  <si>
    <t>ML CPS POTABLE WATER PUMP</t>
  </si>
  <si>
    <t>ML216SP03</t>
  </si>
  <si>
    <t>ML2 S PRECIPITATOR EXP JOINT R</t>
  </si>
  <si>
    <t>ML017VP06</t>
  </si>
  <si>
    <t>ML U1&amp;2 IDFAN INST ACCESS BRID</t>
  </si>
  <si>
    <t>ML219EP16</t>
  </si>
  <si>
    <t>ML219 21B CIRC WTR PMP REBUILD</t>
  </si>
  <si>
    <t>ML118EP01</t>
  </si>
  <si>
    <t>RFP9300 PILOT to GE190 SEL411L</t>
  </si>
  <si>
    <t>ML216VP04</t>
  </si>
  <si>
    <t>ID FAN #21/2 INLET TUBE AH ASY</t>
  </si>
  <si>
    <t>ML219VP05</t>
  </si>
  <si>
    <t>21 ID FAN DISCHARGE EJ REPLACE</t>
  </si>
  <si>
    <t>ML218SP17</t>
  </si>
  <si>
    <t>ML #22 CLINKER GRINDER REPLACE</t>
  </si>
  <si>
    <t>ML117SP08</t>
  </si>
  <si>
    <t>#11 EJ REPLACEMENT (OLD STK )</t>
  </si>
  <si>
    <t>ML216SP08</t>
  </si>
  <si>
    <t>2nd RH CROSSOVER PIPE REPLACMT</t>
  </si>
  <si>
    <t>ML018EP07</t>
  </si>
  <si>
    <t>ML  HVAC CFB BLUE BUILDING REP</t>
  </si>
  <si>
    <t>ML219SP03</t>
  </si>
  <si>
    <t>REPL DFA FILTER SEPARATOR BAGS</t>
  </si>
  <si>
    <t>ML016EP13</t>
  </si>
  <si>
    <t>STORE ROOM STORAGE CABINETS</t>
  </si>
  <si>
    <t>ML218EP04</t>
  </si>
  <si>
    <t>ML U2 COOL TOWER VALVE REPL</t>
  </si>
  <si>
    <t>ML118EP09</t>
  </si>
  <si>
    <t>MLU1 COOL TOWER VALVE REPL</t>
  </si>
  <si>
    <t>MLP17EP25</t>
  </si>
  <si>
    <t>MLP E CHLORINE BUILDING</t>
  </si>
  <si>
    <t>ML117EP07</t>
  </si>
  <si>
    <t>ML U1 DOGBONE EJ LPB TURBINE</t>
  </si>
  <si>
    <t>MLP14ECKP</t>
  </si>
  <si>
    <t>MLP BLADES FOR SPARE LP ROTORS</t>
  </si>
  <si>
    <t>ML219EP13</t>
  </si>
  <si>
    <t>ML019NP06</t>
  </si>
  <si>
    <t>ML U0 Gate 4 Automatic Gate</t>
  </si>
  <si>
    <t>ML215SP01</t>
  </si>
  <si>
    <t>ML UNIT2 CROSSOVER PIPE REPLAC</t>
  </si>
  <si>
    <t>ML016EP01</t>
  </si>
  <si>
    <t>ML0E MOTORS GRTR  THAN 10 HP</t>
  </si>
  <si>
    <t>ML116SP04</t>
  </si>
  <si>
    <t>MLU1 ASH PIT NOISE ENCLOSURE</t>
  </si>
  <si>
    <t>MLP16EP06</t>
  </si>
  <si>
    <t>ML016EP09</t>
  </si>
  <si>
    <t>RESTORE SERVICE to KAMMER LC</t>
  </si>
  <si>
    <t>ML219VP11</t>
  </si>
  <si>
    <t>ML2 STACK FLUE EJ @ ELE 250</t>
  </si>
  <si>
    <t>ML017SP03</t>
  </si>
  <si>
    <t>RPL #12 HOT AIR DAMPNER w/BECK</t>
  </si>
  <si>
    <t>ML216SP05</t>
  </si>
  <si>
    <t>2nd RH CROSSOVER PIPE REPLACE</t>
  </si>
  <si>
    <t>ML119SP15</t>
  </si>
  <si>
    <t>ML #51 SAFETY VALVE REPLACEMNT</t>
  </si>
  <si>
    <t>ML018EP13</t>
  </si>
  <si>
    <t>ML1 CONVEYOR 7 FIREDELUGE VALV</t>
  </si>
  <si>
    <t>MLP17EP26</t>
  </si>
  <si>
    <t>MLP E WATER TANK CONTROLS</t>
  </si>
  <si>
    <t>ML119SP17</t>
  </si>
  <si>
    <t>ML U1 Purge Air Heater Pnchlst</t>
  </si>
  <si>
    <t>ML216SP07</t>
  </si>
  <si>
    <t>REPL ASH PIT LINES to WW SUMP</t>
  </si>
  <si>
    <t>ML2SP1505</t>
  </si>
  <si>
    <t>ML2 S COAL FEEDER CONTROLS</t>
  </si>
  <si>
    <t>ML218SP09</t>
  </si>
  <si>
    <t>MLP15MP05</t>
  </si>
  <si>
    <t>MLP MH PPB PROJECTS</t>
  </si>
  <si>
    <t>BSPPB0011</t>
  </si>
  <si>
    <t>Generator &amp; Support PPB&lt;100k</t>
  </si>
  <si>
    <t>ML018MP04</t>
  </si>
  <si>
    <t>ML MH TOWBOAT UPGRADE REPLACE</t>
  </si>
  <si>
    <t>ML016VP10</t>
  </si>
  <si>
    <t>GAS PUMP &amp; FUEL MANAGEMENT</t>
  </si>
  <si>
    <t>ML018MP09</t>
  </si>
  <si>
    <t>ML  MH DFA  SCALE UPGRADES</t>
  </si>
  <si>
    <t>ML119EP12</t>
  </si>
  <si>
    <t>ML017MP07</t>
  </si>
  <si>
    <t>ML COAL SAMPLE CRUSHER RPL</t>
  </si>
  <si>
    <t>MLP16EP03</t>
  </si>
  <si>
    <t>BSPPBS304</t>
  </si>
  <si>
    <t>BS0 Rep Plant Security Cameras</t>
  </si>
  <si>
    <t>ML018EP02</t>
  </si>
  <si>
    <t>ML UNIT 1 &amp; UNIT 2  PI SERVERS</t>
  </si>
  <si>
    <t>ML216SP10</t>
  </si>
  <si>
    <t>MLU2 ASH PIT NOISE ENCLOSURE</t>
  </si>
  <si>
    <t>MLP14EP03</t>
  </si>
  <si>
    <t>BSPPB0007</t>
  </si>
  <si>
    <t>Condenser &amp; Aux. PPB&lt;100k</t>
  </si>
  <si>
    <t>ML119SP09</t>
  </si>
  <si>
    <t>REPL DFA FILTER SEPARTOR BAGS</t>
  </si>
  <si>
    <t>ML2SP1502</t>
  </si>
  <si>
    <t>ML2 S CLINKER GRINDER RPL</t>
  </si>
  <si>
    <t>ML217VP08</t>
  </si>
  <si>
    <t>ML RPL#22 ID FAN HYDRAULIC CYL</t>
  </si>
  <si>
    <t>BSPPB0001</t>
  </si>
  <si>
    <t>Ash Handling PPB &lt;100k</t>
  </si>
  <si>
    <t>ML216VP02</t>
  </si>
  <si>
    <t>RPL OXAIR BLOWER C DISCH VALVE</t>
  </si>
  <si>
    <t>BSPPBS306</t>
  </si>
  <si>
    <t>BS1 New Passenger Elevator Sys</t>
  </si>
  <si>
    <t>ML218SP27</t>
  </si>
  <si>
    <t>ML U2 FOAM SYSTEM DELUGE VALVE</t>
  </si>
  <si>
    <t>ML019EP11</t>
  </si>
  <si>
    <t>SULFURIC ACID LEAK DETECTION</t>
  </si>
  <si>
    <t>ITCB11701</t>
  </si>
  <si>
    <t>Kentucky Power - Gen-Miitchell</t>
  </si>
  <si>
    <t>ML219EP23</t>
  </si>
  <si>
    <t>MLU2 EXCITER BRUSH RIGGING</t>
  </si>
  <si>
    <t>ML119EP22</t>
  </si>
  <si>
    <t>REPLACE DEMINERALIZER HMI</t>
  </si>
  <si>
    <t>ML018MP08</t>
  </si>
  <si>
    <t>ML BARGE UNLOADER NETWORK UPGR</t>
  </si>
  <si>
    <t>ML116SP03</t>
  </si>
  <si>
    <t>RPL TRANS STATION FILTER BAG</t>
  </si>
  <si>
    <t>ML018EP18</t>
  </si>
  <si>
    <t>ML OUTFALL HEATED SAMPLERS</t>
  </si>
  <si>
    <t>ML017EP12</t>
  </si>
  <si>
    <t>ML R6 PROTECTOWIRE PANEL UPGRA</t>
  </si>
  <si>
    <t>ML218SP26</t>
  </si>
  <si>
    <t>ML U2 TURBINE BASEMENT FIRE SY</t>
  </si>
  <si>
    <t>MLP15EP05</t>
  </si>
  <si>
    <t>ML118SP20</t>
  </si>
  <si>
    <t>ML U1 FOAM SYSTEM DELUGE VALVE</t>
  </si>
  <si>
    <t>ML118SP07</t>
  </si>
  <si>
    <t>ML216SP01</t>
  </si>
  <si>
    <t>#21 RECEIVING HOPPER REPLACEMT</t>
  </si>
  <si>
    <t>ML216SP09</t>
  </si>
  <si>
    <t>ML016EP15</t>
  </si>
  <si>
    <t>ECONOMIZER TRANSMITTERS</t>
  </si>
  <si>
    <t>ML1S14P01</t>
  </si>
  <si>
    <t>ML1 S PRECIPITATOR EJ RPL</t>
  </si>
  <si>
    <t>ML116EP10</t>
  </si>
  <si>
    <t>MLU1 #4 LP HEATER LEVEL PROBE</t>
  </si>
  <si>
    <t>MLP19EP05</t>
  </si>
  <si>
    <t>ML E POWER CABLE REPLACEMENT</t>
  </si>
  <si>
    <t>ML218EP06</t>
  </si>
  <si>
    <t>ML REPLACE #22 ECH PUMP</t>
  </si>
  <si>
    <t>ML1VP1603</t>
  </si>
  <si>
    <t>ML1 V FGD CAPITAL PROJECTS</t>
  </si>
  <si>
    <t>ML119SP12</t>
  </si>
  <si>
    <t>RPL PULVERIZER CLASSIFIER ASBY</t>
  </si>
  <si>
    <t>MLP14EP66</t>
  </si>
  <si>
    <t>ML E VALVE REPLACEMENT</t>
  </si>
  <si>
    <t>ML116EP02</t>
  </si>
  <si>
    <t>UNIT 1 CAUSTIC VAULT HEATER</t>
  </si>
  <si>
    <t>ML017VP03</t>
  </si>
  <si>
    <t>RPL CHEMICAL INJ SKID CPS CLAR</t>
  </si>
  <si>
    <t>ML018MP11</t>
  </si>
  <si>
    <t>ML MH BARGE UNLDR AUTO GREASE</t>
  </si>
  <si>
    <t>ML118SP18</t>
  </si>
  <si>
    <t>RPL 6" HSO-AUX STEAM-CHEM STA</t>
  </si>
  <si>
    <t>ML219EP19</t>
  </si>
  <si>
    <t>MLU2 22B CIRC WTR PMP EJ</t>
  </si>
  <si>
    <t>ML019EP04</t>
  </si>
  <si>
    <t>ML E HVAC UNIT REPLACEMENTS</t>
  </si>
  <si>
    <t>ML118SP21</t>
  </si>
  <si>
    <t>ML #12F BURNER LINE SLIP JOINT</t>
  </si>
  <si>
    <t>BSPPBENEW</t>
  </si>
  <si>
    <t>BSP PPB Envr. New</t>
  </si>
  <si>
    <t>ML020SP01</t>
  </si>
  <si>
    <t>ML  MITCHELL DSI PROJECT</t>
  </si>
  <si>
    <t>ML216EP04</t>
  </si>
  <si>
    <t>UNIT 2 CAUSTIC VAULT HEATER</t>
  </si>
  <si>
    <t>ML116VP01</t>
  </si>
  <si>
    <t>#11 ID FAN INLET TUBE AH ASBLY</t>
  </si>
  <si>
    <t>ML019EP09</t>
  </si>
  <si>
    <t>ML AMMONIA TANK N2 BLANKETING</t>
  </si>
  <si>
    <t>ML218SP18</t>
  </si>
  <si>
    <t>ML #22 RECEIVING HOPPER REPLAC</t>
  </si>
  <si>
    <t>ML118VP06</t>
  </si>
  <si>
    <t>ML RPL #12 ID FAN OUTLET EJ</t>
  </si>
  <si>
    <t>ML018VP06</t>
  </si>
  <si>
    <t>ML  SILICON CARBIDE AR PUMP</t>
  </si>
  <si>
    <t>ML219EP15</t>
  </si>
  <si>
    <t>ML219 22 CIRC MTR DIODE RING</t>
  </si>
  <si>
    <t>ML219EP22</t>
  </si>
  <si>
    <t>ML018MP10</t>
  </si>
  <si>
    <t>ML  MT HANDLING MOBILE HEATERS</t>
  </si>
  <si>
    <t>ML216EP09</t>
  </si>
  <si>
    <t>ML-U2 DI ACID CAB TRANSMITTER</t>
  </si>
  <si>
    <t>ML018NP03</t>
  </si>
  <si>
    <t>ML HAUL ROAD RELOCATION PRELIM</t>
  </si>
  <si>
    <t>MLP16EP01</t>
  </si>
  <si>
    <t>BSPPBS333</t>
  </si>
  <si>
    <t>VOLT VAR PROJECT</t>
  </si>
  <si>
    <t>BSPPB0004</t>
  </si>
  <si>
    <t>Coal Pulv/ Mills PPB&lt;100k</t>
  </si>
  <si>
    <t>ML216SM01</t>
  </si>
  <si>
    <t>#26 SILO GATE REPLACEMENT</t>
  </si>
  <si>
    <t>MLP17SP02</t>
  </si>
  <si>
    <t>ML SAFETY VALVES ( 4 )</t>
  </si>
  <si>
    <t>ML117EP08</t>
  </si>
  <si>
    <t>RPL#11 CLARITE FILTER HSO VALV</t>
  </si>
  <si>
    <t>MLP14EP45</t>
  </si>
  <si>
    <t>ML118SP11</t>
  </si>
  <si>
    <t>DFA EXHAUST BLOWER REPLACEMENT</t>
  </si>
  <si>
    <t>ML017EP09</t>
  </si>
  <si>
    <t>ML U1/U2 VOLT / VAR COMPLIANCE</t>
  </si>
  <si>
    <t>ML216EP02</t>
  </si>
  <si>
    <t>#22 ASH WATERPUMP 10" CHK VALV</t>
  </si>
  <si>
    <t>ML016VP05</t>
  </si>
  <si>
    <t>FGD REAGENT SLURRY FEED PUMP</t>
  </si>
  <si>
    <t>ML117SP14</t>
  </si>
  <si>
    <t>ML UNIT 1 ECONOMIZER EJ</t>
  </si>
  <si>
    <t>ML119SP11</t>
  </si>
  <si>
    <t>ML #12 RECEIVING HOPPER REPLAC</t>
  </si>
  <si>
    <t>ML216EP01</t>
  </si>
  <si>
    <t>#22 ASH WATER PUMP 10" B VALVE</t>
  </si>
  <si>
    <t>ML116VP02</t>
  </si>
  <si>
    <t>ID FAN #11/#12 DIS INSP VALVES</t>
  </si>
  <si>
    <t>ML216VP03</t>
  </si>
  <si>
    <t>ID FAN #21/#22 DIS INSP VALVES</t>
  </si>
  <si>
    <t>ML216EP05</t>
  </si>
  <si>
    <t>U2 STATOR OUTLET CONDUCT ANLYZ</t>
  </si>
  <si>
    <t>BSPPBS298</t>
  </si>
  <si>
    <t>BS1 Rep 12 Pulv Grinding Zone</t>
  </si>
  <si>
    <t>ML016EP05</t>
  </si>
  <si>
    <t>ML0 E POWER CABLE REPLACE</t>
  </si>
  <si>
    <t>ML017EP10</t>
  </si>
  <si>
    <t>ML - WEATHER MONITORING SYSTEM</t>
  </si>
  <si>
    <t>MLP14NP01</t>
  </si>
  <si>
    <t>000019892</t>
  </si>
  <si>
    <t>ML Coal Pile Runoff</t>
  </si>
  <si>
    <t>ML1S14P05</t>
  </si>
  <si>
    <t>ML1S STEAM PROCESS</t>
  </si>
  <si>
    <t>ML1SP1430</t>
  </si>
  <si>
    <t>ML1 S CLINKER GRINDER HOPPER</t>
  </si>
  <si>
    <t>WSN103015</t>
  </si>
  <si>
    <t>ML0-Conners Run Expansion</t>
  </si>
  <si>
    <t>ML1VP1403</t>
  </si>
  <si>
    <t>MLPAUXTRN</t>
  </si>
  <si>
    <t>138 KV SUPPORT TRANSMISSION PR</t>
  </si>
  <si>
    <t>BSPPBS340</t>
  </si>
  <si>
    <t>REPLACE 15 BREAKERS "B" BUS</t>
  </si>
  <si>
    <t>000009633</t>
  </si>
  <si>
    <t>BIG SANDY U2 DFGD W  FF</t>
  </si>
  <si>
    <t>ML118VP08</t>
  </si>
  <si>
    <t>ML RPL#12 ID FAN HYDRAULIC CYL</t>
  </si>
  <si>
    <t>BSPPBS339</t>
  </si>
  <si>
    <t>REPLACE 15 BREAKERS "A" BUS</t>
  </si>
  <si>
    <t>000008348</t>
  </si>
  <si>
    <t>Big Sandy FGD Landfill</t>
  </si>
  <si>
    <t>BSPPBOUT2</t>
  </si>
  <si>
    <t>U 2 PPB Outage &lt;100k</t>
  </si>
  <si>
    <t>MLP14MP02</t>
  </si>
  <si>
    <t>MLP MH CONVEYOR BELT REPLACEME</t>
  </si>
  <si>
    <t>GENREB117</t>
  </si>
  <si>
    <t>Generation Rebate Program</t>
  </si>
  <si>
    <t>KMLFALFHR</t>
  </si>
  <si>
    <t>ML New Landfill Haul Road</t>
  </si>
  <si>
    <t>ML016SP05</t>
  </si>
  <si>
    <t>ML PULVERIZER YOKE PURCHASE</t>
  </si>
  <si>
    <t>MLP14SP02</t>
  </si>
  <si>
    <t>ML1E14P02</t>
  </si>
  <si>
    <t>ML1 E CONTROLS AND RECORDERS</t>
  </si>
  <si>
    <t>BSPPBS294</t>
  </si>
  <si>
    <t>BS1 Reb 11 Pulv Grinding Zone</t>
  </si>
  <si>
    <t>BSPPBS297</t>
  </si>
  <si>
    <t>BS1 Rep Precipitator Wires</t>
  </si>
  <si>
    <t>BSPPBS295</t>
  </si>
  <si>
    <t>BS1 Rep Pulv #11 Drive Train</t>
  </si>
  <si>
    <t>BSPPB0010</t>
  </si>
  <si>
    <t>Fuel Delivery PPB&lt;100k</t>
  </si>
  <si>
    <t>ML1VP1450</t>
  </si>
  <si>
    <t>ML V AR PP REPLACEMENT</t>
  </si>
  <si>
    <t>BSPPBS296</t>
  </si>
  <si>
    <t>BS1 Rep Pulv #13 Drive Train</t>
  </si>
  <si>
    <t>MLP14MP01</t>
  </si>
  <si>
    <t>BS0000021</t>
  </si>
  <si>
    <t>Rep Main Steam Attemperator U1</t>
  </si>
  <si>
    <t>117 Total</t>
  </si>
  <si>
    <t>180</t>
  </si>
  <si>
    <t>P16113009</t>
  </si>
  <si>
    <t>Cannonsburg - S.NEAL TL KPCo</t>
  </si>
  <si>
    <t>P13064029</t>
  </si>
  <si>
    <t>Hazard-Wooton Change to KPCo</t>
  </si>
  <si>
    <t>B180KYLRC</t>
  </si>
  <si>
    <t>T/KY/Non-Specific Work - Line</t>
  </si>
  <si>
    <t>A15702033</t>
  </si>
  <si>
    <t>Jackson - Helech Str. Replace</t>
  </si>
  <si>
    <t>000005273</t>
  </si>
  <si>
    <t>KyPCo-T Capital Software Dev</t>
  </si>
  <si>
    <t>A14068001</t>
  </si>
  <si>
    <t>P11161025</t>
  </si>
  <si>
    <t>Betsy Layne - Allen TLINE KPCo</t>
  </si>
  <si>
    <t>DP16K02B0</t>
  </si>
  <si>
    <t>Cedar Creek add D trans</t>
  </si>
  <si>
    <t>A15702028</t>
  </si>
  <si>
    <t>Dorton 138/46 XF Replacement</t>
  </si>
  <si>
    <t>000012898</t>
  </si>
  <si>
    <t>Forestry KP T non-NERC</t>
  </si>
  <si>
    <t>A15702027</t>
  </si>
  <si>
    <t>Johns Creek 138/34 kV XF</t>
  </si>
  <si>
    <t>P10115014</t>
  </si>
  <si>
    <t>Stone Change to KPCo</t>
  </si>
  <si>
    <t>000010377</t>
  </si>
  <si>
    <t>Forestry KY T NERC</t>
  </si>
  <si>
    <t>B180KYSRR</t>
  </si>
  <si>
    <t>T/KY/Non-Specific Work - Stati</t>
  </si>
  <si>
    <t>A15702007</t>
  </si>
  <si>
    <t>Beaver Creek- Repl Cap Bk AACC</t>
  </si>
  <si>
    <t>P13064030</t>
  </si>
  <si>
    <t>Hazard Station Change to KPCo</t>
  </si>
  <si>
    <t>A15042010</t>
  </si>
  <si>
    <t>Stone Station Incr. KPCo</t>
  </si>
  <si>
    <t>SI180KYLR</t>
  </si>
  <si>
    <t>TB/SI/KyP/KY - LINE REHAB</t>
  </si>
  <si>
    <t>A15702034</t>
  </si>
  <si>
    <t>Hazard-Jackson Str Rep Part 2</t>
  </si>
  <si>
    <t>P11063002</t>
  </si>
  <si>
    <t>TKYHazard Station Improvemen</t>
  </si>
  <si>
    <t>P11161023</t>
  </si>
  <si>
    <t>Stanville Ext TLINE KPCo</t>
  </si>
  <si>
    <t>A15702041</t>
  </si>
  <si>
    <t>Hazard CB/XF Replacements</t>
  </si>
  <si>
    <t>A18730015</t>
  </si>
  <si>
    <t>Spring Fork Tap Str 2 Failure</t>
  </si>
  <si>
    <t>A15702029</t>
  </si>
  <si>
    <t>Leslie 161/69kV XF Replacement</t>
  </si>
  <si>
    <t>A18730013</t>
  </si>
  <si>
    <t>Baker - Don Marquis STR 162-26</t>
  </si>
  <si>
    <t>A16928011</t>
  </si>
  <si>
    <t>Chadwick Spare Purchase XF</t>
  </si>
  <si>
    <t>P10115002</t>
  </si>
  <si>
    <t>TKPStone-RetRem Switches</t>
  </si>
  <si>
    <t>P13064031</t>
  </si>
  <si>
    <t>Hazard 161/138 Spare KPCo</t>
  </si>
  <si>
    <t>A15702053</t>
  </si>
  <si>
    <t>Beaver Creek-Betsy Lane Remedi</t>
  </si>
  <si>
    <t>A15702010</t>
  </si>
  <si>
    <t>Thelma Rpl CB "B, D, BB"</t>
  </si>
  <si>
    <t>A16902001</t>
  </si>
  <si>
    <t>Big Sandy Remote End Relaying</t>
  </si>
  <si>
    <t>A13002033</t>
  </si>
  <si>
    <t>T/KP/Bonnyman-ReplTransf#1</t>
  </si>
  <si>
    <t>A19750001</t>
  </si>
  <si>
    <t>B Sandy - Broadf KP 765 Slide</t>
  </si>
  <si>
    <t>P10115010</t>
  </si>
  <si>
    <t>T/KP/Inez: replace 138kV Bus #</t>
  </si>
  <si>
    <t>P11161012</t>
  </si>
  <si>
    <t>B.Layne-S.Pikeville 69kV KPCo</t>
  </si>
  <si>
    <t>A13002029</t>
  </si>
  <si>
    <t>T/KP/Prstnsbrg-MddlCrk-Slide</t>
  </si>
  <si>
    <t>P13064025</t>
  </si>
  <si>
    <t>Hazard - Wooton ROW KPCo</t>
  </si>
  <si>
    <t>P11028016</t>
  </si>
  <si>
    <t>TKPBreaks 69kV Extension - C</t>
  </si>
  <si>
    <t>IT1801421</t>
  </si>
  <si>
    <t>Maximo Imp - KYP - T</t>
  </si>
  <si>
    <t>P14105001</t>
  </si>
  <si>
    <t>T KP DortonLoop138kVSagStudy</t>
  </si>
  <si>
    <t>P12026001</t>
  </si>
  <si>
    <t>TKYDorton-RetireRemove Equi</t>
  </si>
  <si>
    <t>P11161007</t>
  </si>
  <si>
    <t>T/KP Line Work Betsy-Dewey</t>
  </si>
  <si>
    <t>A13212035</t>
  </si>
  <si>
    <t>Bellefonte Telecom Legacy Pilo</t>
  </si>
  <si>
    <t>P13121005</t>
  </si>
  <si>
    <t>Leach: Breaker Replace/Retire</t>
  </si>
  <si>
    <t>SI180KYRE</t>
  </si>
  <si>
    <t>TBSIKyP-KENTUCKY SYS REHAB</t>
  </si>
  <si>
    <t>A15710034</t>
  </si>
  <si>
    <t>Coalton-Leon Fiber TelModFib</t>
  </si>
  <si>
    <t>P10115013</t>
  </si>
  <si>
    <t>Johns Creek Change to KPCo</t>
  </si>
  <si>
    <t>IT180BILL</t>
  </si>
  <si>
    <t>Corp Prgrm Billing-KYPCO Trans</t>
  </si>
  <si>
    <t>P17225004</t>
  </si>
  <si>
    <t>Moore Hollow 138kV Ext ROW</t>
  </si>
  <si>
    <t>A19750002</t>
  </si>
  <si>
    <t>Betsy Layne- Allen 138kV Slide</t>
  </si>
  <si>
    <t>P11028009</t>
  </si>
  <si>
    <t>TKPLine work at Elkhorn City</t>
  </si>
  <si>
    <t>TP1015202</t>
  </si>
  <si>
    <t>T/KY/Baker 765/345 CANCELLED</t>
  </si>
  <si>
    <t>P13121006</t>
  </si>
  <si>
    <t>Bellefonte Remote for Chadwick</t>
  </si>
  <si>
    <t>A17750008</t>
  </si>
  <si>
    <t>Prestonsburg-Mid Creek46kVSlid</t>
  </si>
  <si>
    <t>P18025005</t>
  </si>
  <si>
    <t>Kewanee 138 Ext TLINE</t>
  </si>
  <si>
    <t>P10115015</t>
  </si>
  <si>
    <t>Inez Change to KPCo</t>
  </si>
  <si>
    <t>P11161008</t>
  </si>
  <si>
    <t>Dewey Remote ends</t>
  </si>
  <si>
    <t>P12001005</t>
  </si>
  <si>
    <t>T/KP/Cedar Creek Station: re</t>
  </si>
  <si>
    <t>P16113003</t>
  </si>
  <si>
    <t>Cannonsburg-SNeal ROW (KY)</t>
  </si>
  <si>
    <t>P11161010</t>
  </si>
  <si>
    <t>B.Layne - Allen 46 kV KPCo</t>
  </si>
  <si>
    <t>TP0921005</t>
  </si>
  <si>
    <t>T/KY/Line: Conxt: Bonnyman-Sof</t>
  </si>
  <si>
    <t>A17959001</t>
  </si>
  <si>
    <t>KPCO/StormRcvry/BarrensheCole</t>
  </si>
  <si>
    <t>A17750007</t>
  </si>
  <si>
    <t>Prestonsburg-Thelma 69kV Slide</t>
  </si>
  <si>
    <t>P14105002</t>
  </si>
  <si>
    <t>T KP Dorton-Fleming138kVSagStu</t>
  </si>
  <si>
    <t>DR14K02D0</t>
  </si>
  <si>
    <t>Big Sandy Sta Add 3rd Brk</t>
  </si>
  <si>
    <t>P10115001</t>
  </si>
  <si>
    <t>TKPJohns Creek-RetRem MOABs</t>
  </si>
  <si>
    <t>P11028010</t>
  </si>
  <si>
    <t>P17225003</t>
  </si>
  <si>
    <t>Moore Hollow 138kV Extension</t>
  </si>
  <si>
    <t>KEPCS1701</t>
  </si>
  <si>
    <t>KPCo Storm - Transmission</t>
  </si>
  <si>
    <t>P12001003</t>
  </si>
  <si>
    <t>TKPBEAVER CREEK - Remote End</t>
  </si>
  <si>
    <t>A13002009</t>
  </si>
  <si>
    <t>Hanging Rock - Jefferson (KP)</t>
  </si>
  <si>
    <t>A15702055</t>
  </si>
  <si>
    <t>Hazard Stn Rplc Fld Bnk #4</t>
  </si>
  <si>
    <t>P18221017</t>
  </si>
  <si>
    <t>Jackhorn Land Purchase</t>
  </si>
  <si>
    <t>P11063001</t>
  </si>
  <si>
    <t>TKYBeaver Creek Station Rela</t>
  </si>
  <si>
    <t>P11161024</t>
  </si>
  <si>
    <t>Stanville Ext ROW KPCo</t>
  </si>
  <si>
    <t>A15710033</t>
  </si>
  <si>
    <t>Morgan Fork Fiber TelModFib</t>
  </si>
  <si>
    <t>P13121013</t>
  </si>
  <si>
    <t>TLINE work @ Chadwick: KES</t>
  </si>
  <si>
    <t>A17042001</t>
  </si>
  <si>
    <t>Big Sandy-Baker 138kV Tie</t>
  </si>
  <si>
    <t>P13037005</t>
  </si>
  <si>
    <t>Beaver Creek Station - Remote</t>
  </si>
  <si>
    <t>A17938021</t>
  </si>
  <si>
    <t>KPCO-Trans-Security AccSys-Est</t>
  </si>
  <si>
    <t>P11161009</t>
  </si>
  <si>
    <t>Morgan Fork Remote End</t>
  </si>
  <si>
    <t>P11028008</t>
  </si>
  <si>
    <t>A15042007</t>
  </si>
  <si>
    <t>Highland-Raceland FC ADSS</t>
  </si>
  <si>
    <t>A19750003</t>
  </si>
  <si>
    <t>Hazard - Pineville 161kV Fail</t>
  </si>
  <si>
    <t>A15702002</t>
  </si>
  <si>
    <t>T/KY/BigSandy-Inez138kv:Lights</t>
  </si>
  <si>
    <t>A17212001</t>
  </si>
  <si>
    <t>Big Sandy 138KV RTU Replacemen</t>
  </si>
  <si>
    <t>A18730016</t>
  </si>
  <si>
    <t>Bonnyman-Softshell St 88 Failr</t>
  </si>
  <si>
    <t>P13121002</t>
  </si>
  <si>
    <t>D/KP/Chadwick: remove 138kV eq</t>
  </si>
  <si>
    <t>A15702030</t>
  </si>
  <si>
    <t>Morehead: Replace CB B</t>
  </si>
  <si>
    <t>A16928002</t>
  </si>
  <si>
    <t>Baker Station: Purchase 69/13k</t>
  </si>
  <si>
    <t>A13212034</t>
  </si>
  <si>
    <t>Leon SW (KY) Telecom Legacy C</t>
  </si>
  <si>
    <t>A13212030</t>
  </si>
  <si>
    <t>Hatfield (KP) - Telecom Legacy</t>
  </si>
  <si>
    <t>A15702013</t>
  </si>
  <si>
    <t>T/KP/Leach:S.Neal pilot wire</t>
  </si>
  <si>
    <t>B180KYSRC</t>
  </si>
  <si>
    <t>T/KY/Non-Specific Work-Station</t>
  </si>
  <si>
    <t>ITCW18001</t>
  </si>
  <si>
    <t>P12088002</t>
  </si>
  <si>
    <t>Bellefonte: 69kV SUPP Work</t>
  </si>
  <si>
    <t>B180KYTRE</t>
  </si>
  <si>
    <t>T/KP/Transmission Region Tools</t>
  </si>
  <si>
    <t>A15710035</t>
  </si>
  <si>
    <t>Pikeville Fiber TelModFib</t>
  </si>
  <si>
    <t>P17110001</t>
  </si>
  <si>
    <t>Chadwick Station Work</t>
  </si>
  <si>
    <t>A12102008</t>
  </si>
  <si>
    <t>T/KP/Dorton-Purch Z-Z Gnd Xfmr</t>
  </si>
  <si>
    <t>A15042011</t>
  </si>
  <si>
    <t>Coleman-Stone 69kV reconfig</t>
  </si>
  <si>
    <t>TP0700502</t>
  </si>
  <si>
    <t>TS/KyP/Bonnyman Sta removal</t>
  </si>
  <si>
    <t>A15702035</t>
  </si>
  <si>
    <t>Hazard - Fleming Str. Replace</t>
  </si>
  <si>
    <t>A15010001</t>
  </si>
  <si>
    <t>Ashland-Kenova69kV-Relocate</t>
  </si>
  <si>
    <t>A15705185</t>
  </si>
  <si>
    <t>Johns Creek 69kV Breaker Failu</t>
  </si>
  <si>
    <t>A15702054</t>
  </si>
  <si>
    <t>Stone TF Failre Rplcment</t>
  </si>
  <si>
    <t>P11161026</t>
  </si>
  <si>
    <t>Betsy Layne - Allen ROW KPCo</t>
  </si>
  <si>
    <t>P13064021</t>
  </si>
  <si>
    <t>T/KP/Hazard - Jackson 69kV Lin</t>
  </si>
  <si>
    <t>P12104006</t>
  </si>
  <si>
    <t>T/KP/Bellefonte 138kV Remote R</t>
  </si>
  <si>
    <t>P11161022</t>
  </si>
  <si>
    <t>Beaver Cr - Betsy L TLINE KPCo</t>
  </si>
  <si>
    <t>A16905009</t>
  </si>
  <si>
    <t>Cancelled - DO NOT USE</t>
  </si>
  <si>
    <t>P13064002</t>
  </si>
  <si>
    <t>T/KP/Hazard Station / OPCO</t>
  </si>
  <si>
    <t>A15702047</t>
  </si>
  <si>
    <t>Leon KY Remote End Work</t>
  </si>
  <si>
    <t>A15042005</t>
  </si>
  <si>
    <t>Baker-Big Sandy Fiber Cable</t>
  </si>
  <si>
    <t>P16116005</t>
  </si>
  <si>
    <t>Stinnett -Pineville TL to KPCo</t>
  </si>
  <si>
    <t>KYCR34118</t>
  </si>
  <si>
    <t>KY CR Johns Creek Sta</t>
  </si>
  <si>
    <t>DR18K02B1</t>
  </si>
  <si>
    <t>Bonnyman Sta - Add DRTU</t>
  </si>
  <si>
    <t>A14068005</t>
  </si>
  <si>
    <t>Ashland to Coalton Fiber Build</t>
  </si>
  <si>
    <t>P10115003</t>
  </si>
  <si>
    <t>TKPStone Tap - Retire</t>
  </si>
  <si>
    <t>P18025006</t>
  </si>
  <si>
    <t>Kewanee 138 Ext ROW</t>
  </si>
  <si>
    <t>P17225001</t>
  </si>
  <si>
    <t>Moore Hollow 138kV Station</t>
  </si>
  <si>
    <t>A13002022</t>
  </si>
  <si>
    <t>NERC CIP V5 UPGRADES - KYPCO</t>
  </si>
  <si>
    <t>DR18K02B2</t>
  </si>
  <si>
    <t>Leslie Sta - breaker control</t>
  </si>
  <si>
    <t>KYCR33039</t>
  </si>
  <si>
    <t>KY CR Leslie Sta</t>
  </si>
  <si>
    <t>A13002016</t>
  </si>
  <si>
    <t>T/KP/Dorton-Repl Z-Z Gnd Bank</t>
  </si>
  <si>
    <t>A13212018</t>
  </si>
  <si>
    <t>T/KP/Morehead-Telecom Upgrades</t>
  </si>
  <si>
    <t>P12088005</t>
  </si>
  <si>
    <t>Bellefonte Rem/Rep XF (KPCo)</t>
  </si>
  <si>
    <t>P14030102</t>
  </si>
  <si>
    <t>Leslie - Wooton TL to KPCo</t>
  </si>
  <si>
    <t>DR19K04B0</t>
  </si>
  <si>
    <t>Pikeville DA 2019 - Beaver Ck</t>
  </si>
  <si>
    <t>P12001001</t>
  </si>
  <si>
    <t>TKPCedar Creek-RetireRemove</t>
  </si>
  <si>
    <t>DR19K04B1</t>
  </si>
  <si>
    <t>Pikeville DA 2019 - Stanville</t>
  </si>
  <si>
    <t>KYCR30003</t>
  </si>
  <si>
    <t>KY CR Bellefonte Sta</t>
  </si>
  <si>
    <t>A13212037</t>
  </si>
  <si>
    <t>South Portsmouth Telecom Legac</t>
  </si>
  <si>
    <t>A18730009</t>
  </si>
  <si>
    <t>T/KY/EngleTapLighting:Failure</t>
  </si>
  <si>
    <t>A15702014</t>
  </si>
  <si>
    <t>Thelma-2017GEUpgrade</t>
  </si>
  <si>
    <t>IT1801323</t>
  </si>
  <si>
    <t>High Avail Data Ctr-KYP-T</t>
  </si>
  <si>
    <t>P13064003</t>
  </si>
  <si>
    <t>T/KP/Wooton Station - Station</t>
  </si>
  <si>
    <t>A15702036</t>
  </si>
  <si>
    <t>Daisy-Clover Fork Str. Replace</t>
  </si>
  <si>
    <t>O17EST025</t>
  </si>
  <si>
    <t>SCADA - SERVERS - KPCO</t>
  </si>
  <si>
    <t>A18730002</t>
  </si>
  <si>
    <t>Jackson-Helech Str Rplc ROW</t>
  </si>
  <si>
    <t>A13002030</t>
  </si>
  <si>
    <t>T/KP/Baker-DonMarquis765kV-Str</t>
  </si>
  <si>
    <t>A18730003</t>
  </si>
  <si>
    <t>Hazard-Jackson Str. Replc ROW</t>
  </si>
  <si>
    <t>P14030008</t>
  </si>
  <si>
    <t>T/KP/Leslie Station Work</t>
  </si>
  <si>
    <t>A15710041</t>
  </si>
  <si>
    <t>Grayson Fiber Ext TelModFib</t>
  </si>
  <si>
    <t>A15702032</t>
  </si>
  <si>
    <t>Hazard-Bonnyman Str. Replace</t>
  </si>
  <si>
    <t>P17076001</t>
  </si>
  <si>
    <t>Kenwood Extension TLINE</t>
  </si>
  <si>
    <t>P17225013</t>
  </si>
  <si>
    <t>Ramey 138 kV Extension TLINE</t>
  </si>
  <si>
    <t>P18221013</t>
  </si>
  <si>
    <t>Beaver Creek Remote End</t>
  </si>
  <si>
    <t>P17084003</t>
  </si>
  <si>
    <t>Cancel - DO NOT USE</t>
  </si>
  <si>
    <t>A15702006</t>
  </si>
  <si>
    <t>KYPCo BAT HCP</t>
  </si>
  <si>
    <t>A15042012</t>
  </si>
  <si>
    <t>Stone-Sprigg 46kV Reconfig</t>
  </si>
  <si>
    <t>P17110003</t>
  </si>
  <si>
    <t>Bellefonte Remote end Work</t>
  </si>
  <si>
    <t>SI180KYUN</t>
  </si>
  <si>
    <t>TB SI KYPCO - KENTUCKY UNCAT</t>
  </si>
  <si>
    <t>A15702003</t>
  </si>
  <si>
    <t>Inez Station - UPFC Retirement</t>
  </si>
  <si>
    <t>P17083001</t>
  </si>
  <si>
    <t>Garrett-Soft Shell 138kV TLINE</t>
  </si>
  <si>
    <t>A15710024</t>
  </si>
  <si>
    <t>Beaver Creek TTMP</t>
  </si>
  <si>
    <t>P17084026</t>
  </si>
  <si>
    <t>Beaver Creek - Fleming Cut in</t>
  </si>
  <si>
    <t>P17084016</t>
  </si>
  <si>
    <t>A15702016</t>
  </si>
  <si>
    <t>BeaverCreek-2017GEUpgrade</t>
  </si>
  <si>
    <t>ITCB18000</t>
  </si>
  <si>
    <t>KENTUCKY POWER - TRANSM</t>
  </si>
  <si>
    <t>A13212026</t>
  </si>
  <si>
    <t>Thelma Station - Telecom Legac</t>
  </si>
  <si>
    <t>A10119028</t>
  </si>
  <si>
    <t>T/KP/Baker765-Ret/Rem Reactors</t>
  </si>
  <si>
    <t>DP14K02C0</t>
  </si>
  <si>
    <t>KP/Raccoon Sta - T line in &amp; o</t>
  </si>
  <si>
    <t>A18730011</t>
  </si>
  <si>
    <t>T/KY/EngleTapLighting: ROW</t>
  </si>
  <si>
    <t>A15702060</t>
  </si>
  <si>
    <t>Wooton-2018Geupgrade</t>
  </si>
  <si>
    <t>P19215003</t>
  </si>
  <si>
    <t>Chadwick - England Hill TLINE</t>
  </si>
  <si>
    <t>P17225015</t>
  </si>
  <si>
    <t>East Park - Princess 138kV TL</t>
  </si>
  <si>
    <t>O15EST026</t>
  </si>
  <si>
    <t>MOE - REV METERING LCTE - KY</t>
  </si>
  <si>
    <t>DR19K06D0</t>
  </si>
  <si>
    <t>Breaker Repl - Bellefonte</t>
  </si>
  <si>
    <t>DP14K02C1</t>
  </si>
  <si>
    <t>Sprigg-Beaver Creek-Tower Rplc</t>
  </si>
  <si>
    <t>KEPCS1601</t>
  </si>
  <si>
    <t>A15702023</t>
  </si>
  <si>
    <t>Leslie-2017GEUpgrade</t>
  </si>
  <si>
    <t>A15702045</t>
  </si>
  <si>
    <t>Morgan Fork 2017 GE Upgrade</t>
  </si>
  <si>
    <t>A13002023</t>
  </si>
  <si>
    <t>T/KP/Dewey-Repl 69kV CB A</t>
  </si>
  <si>
    <t>P17084007</t>
  </si>
  <si>
    <t>Myra 138kV Extension TLINE</t>
  </si>
  <si>
    <t>P13121012</t>
  </si>
  <si>
    <t>TLINE work @ Chadwick: Bellfnt</t>
  </si>
  <si>
    <t>P14030013</t>
  </si>
  <si>
    <t>Wooton Relaying Work &amp; Telecom</t>
  </si>
  <si>
    <t>A15702022</t>
  </si>
  <si>
    <t>LeeCity-2017GEUpgrade</t>
  </si>
  <si>
    <t>A15702019</t>
  </si>
  <si>
    <t>BigSandy138kv-2017GEUpgrade</t>
  </si>
  <si>
    <t>A15710001</t>
  </si>
  <si>
    <t>Bellefonte 138KV Tele. Moderni</t>
  </si>
  <si>
    <t>A15702020</t>
  </si>
  <si>
    <t>Dewey-2017GEUpgrade</t>
  </si>
  <si>
    <t>A13002002</t>
  </si>
  <si>
    <t>T/KP/Big Sandy-Bellefonte 138</t>
  </si>
  <si>
    <t>DR19K05D0</t>
  </si>
  <si>
    <t>Hazard DA 2019 - Hazard Sta</t>
  </si>
  <si>
    <t>A13002021</t>
  </si>
  <si>
    <t>Dewey replace failed Cap Sw.</t>
  </si>
  <si>
    <t>A18730012</t>
  </si>
  <si>
    <t>S Neal - Leach: Hdware &amp; Gnd</t>
  </si>
  <si>
    <t>P16116003</t>
  </si>
  <si>
    <t>Stinnett - Pineville ROW KPCo</t>
  </si>
  <si>
    <t>P11028011</t>
  </si>
  <si>
    <t>TAPROWLine work at Elkhorn</t>
  </si>
  <si>
    <t>A15710036</t>
  </si>
  <si>
    <t>Hays Branch TTMP</t>
  </si>
  <si>
    <t>A15702018</t>
  </si>
  <si>
    <t>BetsyLayne-2017GEUpgrade</t>
  </si>
  <si>
    <t>B180KYCSV</t>
  </si>
  <si>
    <t>T/KY/Customer Service</t>
  </si>
  <si>
    <t>P13121007</t>
  </si>
  <si>
    <t>England Hill Removal (KPCo)</t>
  </si>
  <si>
    <t>A18730004</t>
  </si>
  <si>
    <t>Hazard-Fleming Str. Replc ROW</t>
  </si>
  <si>
    <t>A13002001</t>
  </si>
  <si>
    <t>T/KP/Bellefonte Extension (KP)</t>
  </si>
  <si>
    <t>A18502002</t>
  </si>
  <si>
    <t>Baker 765 Firewall Install</t>
  </si>
  <si>
    <t>P17225017</t>
  </si>
  <si>
    <t>Bellefonte - Coalton 138 kV TL</t>
  </si>
  <si>
    <t>A18730001</t>
  </si>
  <si>
    <t>Hazard-Bonnyman Str Replce ROW</t>
  </si>
  <si>
    <t>DR19K06D1</t>
  </si>
  <si>
    <t>RTU Repl - Bonnyman</t>
  </si>
  <si>
    <t>P18221005</t>
  </si>
  <si>
    <t>Beaver Creek - Fleming 69kV</t>
  </si>
  <si>
    <t>A15004001</t>
  </si>
  <si>
    <t>Jackson-Helechawa69kV-Relocate</t>
  </si>
  <si>
    <t>000025230</t>
  </si>
  <si>
    <t>2018 Gen Plt Cap Blkt - KYPC-T</t>
  </si>
  <si>
    <t>P13064020</t>
  </si>
  <si>
    <t>T/KP/Hazard - Jackson 69kV ROW</t>
  </si>
  <si>
    <t>A18730005</t>
  </si>
  <si>
    <t>Daisy - Clover Fork ROW</t>
  </si>
  <si>
    <t>A13002008</t>
  </si>
  <si>
    <t>T/KY/Clinch River - Beaver Cre</t>
  </si>
  <si>
    <t>A20705052</t>
  </si>
  <si>
    <t>Coleman - Stone 69kV Pre Eng</t>
  </si>
  <si>
    <t>P17110002</t>
  </si>
  <si>
    <t>Bellefonte - Grangston Cut in</t>
  </si>
  <si>
    <t>A15702044</t>
  </si>
  <si>
    <t>INEZ 2017 GE Upgrade</t>
  </si>
  <si>
    <t>P11161001</t>
  </si>
  <si>
    <t>T/KY/Betsy Layne: Retirement</t>
  </si>
  <si>
    <t>A15702021</t>
  </si>
  <si>
    <t>Fleming-2017GEUpgrade</t>
  </si>
  <si>
    <t>A15702025</t>
  </si>
  <si>
    <t>Baker 765 kV PK Removals</t>
  </si>
  <si>
    <t>A15710022</t>
  </si>
  <si>
    <t>Morgan Fork TTMP</t>
  </si>
  <si>
    <t>A20705037</t>
  </si>
  <si>
    <t>Big Sandy - Thelma Pre Eng</t>
  </si>
  <si>
    <t>A15702015</t>
  </si>
  <si>
    <t>MorganCounty-2017GEUpgrade</t>
  </si>
  <si>
    <t>P17084019</t>
  </si>
  <si>
    <t>Elwood - Cedar Cr. Reconfig.</t>
  </si>
  <si>
    <t>A13002017</t>
  </si>
  <si>
    <t>T/KP/BigSandy-Thelma-SagStudy</t>
  </si>
  <si>
    <t>P18025013</t>
  </si>
  <si>
    <t>Sprigg - Beaver Cr. TLINE Work</t>
  </si>
  <si>
    <t>P19104010</t>
  </si>
  <si>
    <t>Bellefonte Ext (KY) Line work</t>
  </si>
  <si>
    <t>A15710037</t>
  </si>
  <si>
    <t>Leon TTMP</t>
  </si>
  <si>
    <t>P17084036</t>
  </si>
  <si>
    <t>P17076005</t>
  </si>
  <si>
    <t>Prestonsburg - Thelma 69kV</t>
  </si>
  <si>
    <t>P17110005</t>
  </si>
  <si>
    <t>Chadwick - Leach Relocation</t>
  </si>
  <si>
    <t>A20705028</t>
  </si>
  <si>
    <t>Sprigg-Barrenshe 69kV Pre Eng</t>
  </si>
  <si>
    <t>P17084037</t>
  </si>
  <si>
    <t>P14030103</t>
  </si>
  <si>
    <t>Leslie - Stinnett TL to KPCo</t>
  </si>
  <si>
    <t>A18702003</t>
  </si>
  <si>
    <t>Leach RE Work</t>
  </si>
  <si>
    <t>TA1807311</t>
  </si>
  <si>
    <t>T/KPCO/SEL GE Relay</t>
  </si>
  <si>
    <t>A17016001</t>
  </si>
  <si>
    <t>T/KY/Hazard-Jackson69kv:Reloc</t>
  </si>
  <si>
    <t>A13002020</t>
  </si>
  <si>
    <t>T/KP/BeaverCrk-BetsyLan-Struct</t>
  </si>
  <si>
    <t>P18025007</t>
  </si>
  <si>
    <t>Cedar Creek Remote End</t>
  </si>
  <si>
    <t>B180KYRMB</t>
  </si>
  <si>
    <t>Reimbursable-DOP-180 Kentucky</t>
  </si>
  <si>
    <t>TP0921003</t>
  </si>
  <si>
    <t>T/KyPCO/Trans two 69kV Structu</t>
  </si>
  <si>
    <t>A15004002</t>
  </si>
  <si>
    <t>T/KP/Jackson-Helechawa-ROW</t>
  </si>
  <si>
    <t>A15702061</t>
  </si>
  <si>
    <t>Johnscreek-2018Geupgrade</t>
  </si>
  <si>
    <t>O15EST025</t>
  </si>
  <si>
    <t>P17225016</t>
  </si>
  <si>
    <t>East Park - Princess 138kV ROW</t>
  </si>
  <si>
    <t>A20705029</t>
  </si>
  <si>
    <t>Barrenshe-Coleman Pre Eng</t>
  </si>
  <si>
    <t>P14030104</t>
  </si>
  <si>
    <t>Leslie Ext Install to KPCo</t>
  </si>
  <si>
    <t>A17750109</t>
  </si>
  <si>
    <t>Allen-Prestonsburg Fld sliding</t>
  </si>
  <si>
    <t>P19215005</t>
  </si>
  <si>
    <t>Chadwick - Leach TLINE</t>
  </si>
  <si>
    <t>P19092020</t>
  </si>
  <si>
    <t>Cancel -Dwale Extension T Line</t>
  </si>
  <si>
    <t>P11028013</t>
  </si>
  <si>
    <t>A15702057</t>
  </si>
  <si>
    <t>Fleming-2018Geupgrade</t>
  </si>
  <si>
    <t>P17225018</t>
  </si>
  <si>
    <t>Bellefonte - Coalton 138kV ROW</t>
  </si>
  <si>
    <t>P17225014</t>
  </si>
  <si>
    <t>Ramey 138 kV Extension ROW</t>
  </si>
  <si>
    <t>P18221002</t>
  </si>
  <si>
    <t>Dorton - Fleming 138kV</t>
  </si>
  <si>
    <t>A19750104</t>
  </si>
  <si>
    <t>Daisy-Cloverfork Failure</t>
  </si>
  <si>
    <t>P12190003</t>
  </si>
  <si>
    <t>T KP Salt Lick Station  Replac</t>
  </si>
  <si>
    <t>P17083003</t>
  </si>
  <si>
    <t>Garrett Switch (Removal)</t>
  </si>
  <si>
    <t>A20705035</t>
  </si>
  <si>
    <t>Middle Creek-Falcon 46kV Remvl</t>
  </si>
  <si>
    <t>P14030002</t>
  </si>
  <si>
    <t>Stinnett Loop Install OPGW</t>
  </si>
  <si>
    <t>000025076</t>
  </si>
  <si>
    <t>Pikeville Transmission SC</t>
  </si>
  <si>
    <t>A21212002</t>
  </si>
  <si>
    <t>Bellefonte 34kV - RTU Replacem</t>
  </si>
  <si>
    <t>A20705082</t>
  </si>
  <si>
    <t>Bellefonte138kV&amp;69kV Needs Asm</t>
  </si>
  <si>
    <t>P17110007</t>
  </si>
  <si>
    <t>Chadwick - Tri State #2 Reloca</t>
  </si>
  <si>
    <t>A20705083</t>
  </si>
  <si>
    <t>Bellefonte 34.5kV St Needs Asm</t>
  </si>
  <si>
    <t>A17750107</t>
  </si>
  <si>
    <t>Prestonsburg-Thelma69kVSlidROW</t>
  </si>
  <si>
    <t>P17110006</t>
  </si>
  <si>
    <t>Chadwick - Tri State #1 Reloca</t>
  </si>
  <si>
    <t>P19092007</t>
  </si>
  <si>
    <t>Allen -East Prestonsburg TLINE</t>
  </si>
  <si>
    <t>P17084017</t>
  </si>
  <si>
    <t>Beaver Creek - Fremont Cut in</t>
  </si>
  <si>
    <t>A19750101</t>
  </si>
  <si>
    <t>B Sandy - Broadf 765 Slide ROW</t>
  </si>
  <si>
    <t>P16113004</t>
  </si>
  <si>
    <t>Cannonsburg-SNeal KY Remove</t>
  </si>
  <si>
    <t>P19092013</t>
  </si>
  <si>
    <t>Allen - Prestonsburg TLINE</t>
  </si>
  <si>
    <t>A20705036</t>
  </si>
  <si>
    <t>Middle Creek-Prestonsburg Rebu</t>
  </si>
  <si>
    <t>P17084022</t>
  </si>
  <si>
    <t>Henry Clay - Dorton Reconfig.</t>
  </si>
  <si>
    <t>P19092021</t>
  </si>
  <si>
    <t>Cancel - Dwale Extension ROW</t>
  </si>
  <si>
    <t>O18EST033</t>
  </si>
  <si>
    <t>P19092019</t>
  </si>
  <si>
    <t>Allen - Prestonsburg ROW</t>
  </si>
  <si>
    <t>A17016002</t>
  </si>
  <si>
    <t>T/KY/Hazard-Jkson69kv:RelocROW</t>
  </si>
  <si>
    <t>P18025008</t>
  </si>
  <si>
    <t>Beaver Creek Remote End Work</t>
  </si>
  <si>
    <t>P19215004</t>
  </si>
  <si>
    <t>Chadwick - England Hill ROW</t>
  </si>
  <si>
    <t>A15702056</t>
  </si>
  <si>
    <t>Topmost SS Failure</t>
  </si>
  <si>
    <t>A15710050</t>
  </si>
  <si>
    <t>2BCXLD Pikesville SC-Johns Cr</t>
  </si>
  <si>
    <t>P17083005</t>
  </si>
  <si>
    <t>Hays Branch S.S</t>
  </si>
  <si>
    <t>A20705073</t>
  </si>
  <si>
    <t>Sprigg-StoneKP 46kV  KY</t>
  </si>
  <si>
    <t>P18221003</t>
  </si>
  <si>
    <t>Hazard - Fleming 69kV</t>
  </si>
  <si>
    <t>P19215006</t>
  </si>
  <si>
    <t>Chadwick - Leach ROW</t>
  </si>
  <si>
    <t>A15710044</t>
  </si>
  <si>
    <t>2 BCXLD Beckham - Vicco TelMod</t>
  </si>
  <si>
    <t>P19092011</t>
  </si>
  <si>
    <t>McKinney -Allen reconfigure</t>
  </si>
  <si>
    <t>P17084023</t>
  </si>
  <si>
    <t>Henry Clay - Elk. City Reconfi</t>
  </si>
  <si>
    <t>P18221004</t>
  </si>
  <si>
    <t>Fleming - Fremont 69kV</t>
  </si>
  <si>
    <t>P19092017</t>
  </si>
  <si>
    <t>McKinney - Allen ROW</t>
  </si>
  <si>
    <t>A20705067</t>
  </si>
  <si>
    <t>McInness SW Needs Assessment</t>
  </si>
  <si>
    <t>P19104012</t>
  </si>
  <si>
    <t>Bellefonte Ext (KY) ROW</t>
  </si>
  <si>
    <t>P13064001</t>
  </si>
  <si>
    <t>T/KP/Hazard-Wooton 161kV line</t>
  </si>
  <si>
    <t>A15702059</t>
  </si>
  <si>
    <t>Morganfork-2018Geupgrade</t>
  </si>
  <si>
    <t>P18221010</t>
  </si>
  <si>
    <t>Dorton Remote End</t>
  </si>
  <si>
    <t>P16116002</t>
  </si>
  <si>
    <t>Stinnett - Pineville Removal</t>
  </si>
  <si>
    <t>P19092008</t>
  </si>
  <si>
    <t>Allen -East Prestonsburg ROW</t>
  </si>
  <si>
    <t>P19092012</t>
  </si>
  <si>
    <t>Betsy Layne - Allen Reconfigur</t>
  </si>
  <si>
    <t>P19091003</t>
  </si>
  <si>
    <t>Middle Creek- Prestonsburg</t>
  </si>
  <si>
    <t>A15710047</t>
  </si>
  <si>
    <t>2BCXLD Jeff - Daisy TelModFib</t>
  </si>
  <si>
    <t>P17084021</t>
  </si>
  <si>
    <t>P17084038</t>
  </si>
  <si>
    <t>P19092018</t>
  </si>
  <si>
    <t>Betsy Layne - Allen ROW</t>
  </si>
  <si>
    <t>P17084020</t>
  </si>
  <si>
    <t>Elwood - Henry Cl. Recon. @ EL</t>
  </si>
  <si>
    <t>P17076006</t>
  </si>
  <si>
    <t>Kenwood Extension ROW</t>
  </si>
  <si>
    <t>P11028012</t>
  </si>
  <si>
    <t>P18066001</t>
  </si>
  <si>
    <t>Chadwick - England Hill PQ Mit</t>
  </si>
  <si>
    <t>A15710071</t>
  </si>
  <si>
    <t>Morehead Station TTMP</t>
  </si>
  <si>
    <t>A15710043</t>
  </si>
  <si>
    <t>2BCXLD Topmost 138 - Beckham 1</t>
  </si>
  <si>
    <t>P17084029</t>
  </si>
  <si>
    <t>New Henry Clay Extension</t>
  </si>
  <si>
    <t>P12190002</t>
  </si>
  <si>
    <t>T KP Salt Lick Extension  New</t>
  </si>
  <si>
    <t>P17084013</t>
  </si>
  <si>
    <t>Henry Clay S.S Retirement</t>
  </si>
  <si>
    <t>A20705057</t>
  </si>
  <si>
    <t>Big Sandy Station Pre Eng</t>
  </si>
  <si>
    <t>P18090001</t>
  </si>
  <si>
    <t>Inez Proactive Rehab Work</t>
  </si>
  <si>
    <t>A20705001</t>
  </si>
  <si>
    <t>Inez Station Pre-Eng</t>
  </si>
  <si>
    <t>A15710045</t>
  </si>
  <si>
    <t>2BCXLD Vicco - Jeff TelModFib</t>
  </si>
  <si>
    <t>A15710061</t>
  </si>
  <si>
    <t>Johns Creek Station TTMP</t>
  </si>
  <si>
    <t>DP14K02T0</t>
  </si>
  <si>
    <t>KP/Raccoon Sta - T ROW</t>
  </si>
  <si>
    <t>P17084018</t>
  </si>
  <si>
    <t>Beaver Creek - Elwood Retire</t>
  </si>
  <si>
    <t>P18066003</t>
  </si>
  <si>
    <t>Kenova-Eng. Hill KY PQ Mit</t>
  </si>
  <si>
    <t>A15710051</t>
  </si>
  <si>
    <t>2BCXLD Johns Creek - Coleman T</t>
  </si>
  <si>
    <t>A12102523</t>
  </si>
  <si>
    <t>T/KP/BAKER765-Spare138CBs</t>
  </si>
  <si>
    <t>P18066005</t>
  </si>
  <si>
    <t>ASFI Tap PQ Mitigations</t>
  </si>
  <si>
    <t>P18025012</t>
  </si>
  <si>
    <t>Cedar Creek - Elwood TLINE Wor</t>
  </si>
  <si>
    <t>P17083034</t>
  </si>
  <si>
    <t>DP16K03C0</t>
  </si>
  <si>
    <t>Tygart Sta - T line work</t>
  </si>
  <si>
    <t>A15710046</t>
  </si>
  <si>
    <t>2BCXLD Jeff - Hazard TelModFib</t>
  </si>
  <si>
    <t>P17225008</t>
  </si>
  <si>
    <t>Princess Station</t>
  </si>
  <si>
    <t>A15710064</t>
  </si>
  <si>
    <t>2BCXLD Sprigg-Cinderella KY Te</t>
  </si>
  <si>
    <t>P17076010</t>
  </si>
  <si>
    <t>Van Lear - Kenwood Str Replace</t>
  </si>
  <si>
    <t>P17083008</t>
  </si>
  <si>
    <t>Hays Br. - Morgan Frk. 138 TLN</t>
  </si>
  <si>
    <t>P14030101</t>
  </si>
  <si>
    <t>Leslie - Clover Fork Line Work</t>
  </si>
  <si>
    <t>A15710052</t>
  </si>
  <si>
    <t>2BCXLD Falcon - West Paintsvil</t>
  </si>
  <si>
    <t>P17083006</t>
  </si>
  <si>
    <t>Garrett - Eastern 138 TLN</t>
  </si>
  <si>
    <t>DP16K03C1</t>
  </si>
  <si>
    <t>A15710042</t>
  </si>
  <si>
    <t>2BCXL Topmost 138 TelModFib</t>
  </si>
  <si>
    <t>P14030016</t>
  </si>
  <si>
    <t>Leslie - Stinnett ROW (KPCo)</t>
  </si>
  <si>
    <t>A15702062</t>
  </si>
  <si>
    <t>Morehead Station: Stn Entrnce</t>
  </si>
  <si>
    <t>A13002018</t>
  </si>
  <si>
    <t>ROW Hanging Rock - Jefferson (</t>
  </si>
  <si>
    <t>P18221014</t>
  </si>
  <si>
    <t>Fleming (Jackhorn) 138KV  ADSS</t>
  </si>
  <si>
    <t>P18001001</t>
  </si>
  <si>
    <t>South Neal - Leach KPCo PQ</t>
  </si>
  <si>
    <t>P18066002</t>
  </si>
  <si>
    <t>Chadwick-Leach PQ Mit</t>
  </si>
  <si>
    <t>A20705079</t>
  </si>
  <si>
    <t>McInnessMet69kV Needs Asm</t>
  </si>
  <si>
    <t>A15702031</t>
  </si>
  <si>
    <t>CHECKBOOK BPID- NO WO'S</t>
  </si>
  <si>
    <t>P17083026</t>
  </si>
  <si>
    <t>Hays Br-Soft Shell Trans Fiber</t>
  </si>
  <si>
    <t>P14030015</t>
  </si>
  <si>
    <t>Lesile - Stinnett Removal</t>
  </si>
  <si>
    <t>P19091004</t>
  </si>
  <si>
    <t>Middle Creek- Prestonsburg ROW</t>
  </si>
  <si>
    <t>P18025010</t>
  </si>
  <si>
    <t>Kewanee Fiber Termination</t>
  </si>
  <si>
    <t>P18025009</t>
  </si>
  <si>
    <t>Cedar Creek Fiber Extension</t>
  </si>
  <si>
    <t>P17074009</t>
  </si>
  <si>
    <t>CANCEL-Millbrook Frost TL KPCo</t>
  </si>
  <si>
    <t>A15702049</t>
  </si>
  <si>
    <t>Cancel</t>
  </si>
  <si>
    <t>KYCR012TS</t>
  </si>
  <si>
    <t>KP/VoltVar Circ Reconfig TSta</t>
  </si>
  <si>
    <t>A16928015</t>
  </si>
  <si>
    <t>Leslie Station Spare Purchase</t>
  </si>
  <si>
    <t>ETNANDA</t>
  </si>
  <si>
    <t>Transmission Anda</t>
  </si>
  <si>
    <t>TP1004101</t>
  </si>
  <si>
    <t>TL KYPCO Fleming to Jenkins</t>
  </si>
  <si>
    <t>ETN000180</t>
  </si>
  <si>
    <t>T Kp T Anda</t>
  </si>
  <si>
    <t>A13212020</t>
  </si>
  <si>
    <t>T/KP/Dorton - Telecom Legacy C</t>
  </si>
  <si>
    <t>A15702042</t>
  </si>
  <si>
    <t>Fleming XF/CB Replacements</t>
  </si>
  <si>
    <t>A15702039</t>
  </si>
  <si>
    <t>P17074001</t>
  </si>
  <si>
    <t>CANCEL-Frost Station</t>
  </si>
  <si>
    <t>A18730007</t>
  </si>
  <si>
    <t>P17074010</t>
  </si>
  <si>
    <t>CANCELMillbrook Frost ROW KPCo</t>
  </si>
  <si>
    <t>A15702038</t>
  </si>
  <si>
    <t>A15710048</t>
  </si>
  <si>
    <t>2BCXLD Pikeville SC extension</t>
  </si>
  <si>
    <t>P17074005</t>
  </si>
  <si>
    <t>Millbrook - Siloam Cut in</t>
  </si>
  <si>
    <t>A15702040</t>
  </si>
  <si>
    <t>A18730006</t>
  </si>
  <si>
    <t>P12088004</t>
  </si>
  <si>
    <t>Bellefonte 69 BUS TIE REMOVE</t>
  </si>
  <si>
    <t>A15702037</t>
  </si>
  <si>
    <t>A15702043</t>
  </si>
  <si>
    <t>Beaver Creek CB AB replace</t>
  </si>
  <si>
    <t>P17083009</t>
  </si>
  <si>
    <t>Hays Br. Morgan Frk. 138 ROW</t>
  </si>
  <si>
    <t>TP0921004</t>
  </si>
  <si>
    <t>TL/KYPCo/Beaver Creek-Hazard S</t>
  </si>
  <si>
    <t>P13117015</t>
  </si>
  <si>
    <t>Slemp Extension ROW</t>
  </si>
  <si>
    <t>P13117013</t>
  </si>
  <si>
    <t>Blair Fork S.S Retirement</t>
  </si>
  <si>
    <t>DP11K03C0</t>
  </si>
  <si>
    <t>KPJeff Station - 69kv install</t>
  </si>
  <si>
    <t>P10115004</t>
  </si>
  <si>
    <t>Canceled</t>
  </si>
  <si>
    <t>P13117014</t>
  </si>
  <si>
    <t>Slemp Extension</t>
  </si>
  <si>
    <t>SI180KYRL</t>
  </si>
  <si>
    <t>TB SI KyP - KENTUCKY SERV RELI</t>
  </si>
  <si>
    <t>P11028004</t>
  </si>
  <si>
    <t>000017437</t>
  </si>
  <si>
    <t>TLKYPHazard-Pineville 161kV</t>
  </si>
  <si>
    <t>TA1210104</t>
  </si>
  <si>
    <t>T/KYPCO/Line Rehab/Replace</t>
  </si>
  <si>
    <t>180 Total</t>
  </si>
  <si>
    <t>X00000317</t>
  </si>
  <si>
    <t>For Property Acctg Use Only</t>
  </si>
  <si>
    <t>X00000288</t>
  </si>
  <si>
    <t>X00000306</t>
  </si>
  <si>
    <t>Total</t>
  </si>
  <si>
    <t>Actual Information - 2015 through 2019</t>
  </si>
  <si>
    <t>Budget Information - 2015 through 2019</t>
  </si>
  <si>
    <t>$</t>
  </si>
  <si>
    <t>% of Budget</t>
  </si>
  <si>
    <t>Line No.</t>
  </si>
  <si>
    <t>Project Information</t>
  </si>
  <si>
    <t>GLBU</t>
  </si>
  <si>
    <t>Total Kentucky Power CWIP Additions</t>
  </si>
  <si>
    <t>Total Kentucky Power Transfers to 101/106</t>
  </si>
  <si>
    <t>Total Kentucky Power CWIP Activity by Year</t>
  </si>
  <si>
    <t>Property Acctg</t>
  </si>
  <si>
    <t>Represents the month project expenditures were initially recorded to CWIP (Account 107).</t>
  </si>
  <si>
    <t xml:space="preserve">Date Actual Start (1) </t>
  </si>
  <si>
    <t>Date Actual End (2)</t>
  </si>
  <si>
    <t>(1)</t>
  </si>
  <si>
    <t>(2)</t>
  </si>
  <si>
    <t>Represents the month project expenditures ceased being recorded to CWIP (Account 107).</t>
  </si>
  <si>
    <t>Property Accounting perpetual administrative projects used to transfer plant in service or hold temporary charges later cleared to other work orders, e.g., construction overheads, suspense, labor accrual, etc.</t>
  </si>
  <si>
    <t>6/1/2014</t>
  </si>
  <si>
    <t>6/1/2019</t>
  </si>
  <si>
    <t>9/1/2015</t>
  </si>
  <si>
    <t>9/1/2016</t>
  </si>
  <si>
    <t>4/1/2015</t>
  </si>
  <si>
    <t>4/1/2016</t>
  </si>
  <si>
    <t>7/1/2016</t>
  </si>
  <si>
    <t>11/1/2015</t>
  </si>
  <si>
    <t>4/1/2017</t>
  </si>
  <si>
    <t>10/1/2017</t>
  </si>
  <si>
    <t>8/1/2016</t>
  </si>
  <si>
    <t>12/1/2015</t>
  </si>
  <si>
    <t>4/1/2014</t>
  </si>
  <si>
    <t>10/1/2014</t>
  </si>
  <si>
    <t>5/1/2014</t>
  </si>
  <si>
    <t>6/1/2016</t>
  </si>
  <si>
    <t>3/1/2016</t>
  </si>
  <si>
    <t>3/1/2015</t>
  </si>
  <si>
    <t>1/1/2015</t>
  </si>
  <si>
    <t>6/1/2015</t>
  </si>
  <si>
    <t>2/1/2017</t>
  </si>
  <si>
    <t>1/1/2017</t>
  </si>
  <si>
    <t>5/1/2015</t>
  </si>
  <si>
    <t>8/1/2015</t>
  </si>
  <si>
    <t>7/1/2015</t>
  </si>
  <si>
    <t>10/1/2015</t>
  </si>
  <si>
    <t>5/1/2016</t>
  </si>
  <si>
    <t>1/1/2016</t>
  </si>
  <si>
    <t>10/1/2018</t>
  </si>
  <si>
    <t>2/1/2015</t>
  </si>
  <si>
    <t>11/1/2014</t>
  </si>
  <si>
    <t>8/1/2019</t>
  </si>
  <si>
    <t>2/1/2019</t>
  </si>
  <si>
    <t>3/1/2019</t>
  </si>
  <si>
    <t>6/1/2017</t>
  </si>
  <si>
    <t>9/1/2018</t>
  </si>
  <si>
    <t>12/1/2017</t>
  </si>
  <si>
    <t>8/1/2014</t>
  </si>
  <si>
    <t>10/1/2019</t>
  </si>
  <si>
    <t>3/1/2017</t>
  </si>
  <si>
    <t>4/1/2018</t>
  </si>
  <si>
    <t>5/1/2017</t>
  </si>
  <si>
    <t>1/1/2018</t>
  </si>
  <si>
    <t>12/1/2016</t>
  </si>
  <si>
    <t>2/1/2016</t>
  </si>
  <si>
    <t>12/1/2019</t>
  </si>
  <si>
    <t>7/1/2018</t>
  </si>
  <si>
    <t>11/1/2018</t>
  </si>
  <si>
    <t>11/1/2017</t>
  </si>
  <si>
    <t>10/1/2016</t>
  </si>
  <si>
    <t>7/1/2017</t>
  </si>
  <si>
    <t>5/1/2019</t>
  </si>
  <si>
    <t>3/1/2018</t>
  </si>
  <si>
    <t>6/1/2018</t>
  </si>
  <si>
    <t>8/1/2017</t>
  </si>
  <si>
    <t>2/1/2018</t>
  </si>
  <si>
    <t>8/1/2018</t>
  </si>
  <si>
    <t>1/1/2019</t>
  </si>
  <si>
    <t>12/1/2018</t>
  </si>
  <si>
    <t>4/1/2019</t>
  </si>
  <si>
    <t>11/1/2019</t>
  </si>
  <si>
    <t>7/1/2019</t>
  </si>
  <si>
    <t>9/1/2019</t>
  </si>
  <si>
    <t>11/1/2016</t>
  </si>
  <si>
    <t>5/1/2018</t>
  </si>
  <si>
    <t>9/1/2017</t>
  </si>
  <si>
    <t xml:space="preserve">Kentucky Power Company
</t>
  </si>
  <si>
    <t>Case No. 2020-00174</t>
  </si>
  <si>
    <t xml:space="preserve">Construction Projects </t>
  </si>
  <si>
    <t>For the Five Years Ended December 31, 2019</t>
  </si>
  <si>
    <t>Slippage Factor</t>
  </si>
  <si>
    <t>Charges Began Prior to Jan 2015</t>
  </si>
  <si>
    <t>Charges Continued After Dec 2019</t>
  </si>
  <si>
    <t>Other Budgeted Projects</t>
  </si>
  <si>
    <t>Other</t>
  </si>
  <si>
    <t>Other amounts reflected in budget; do not directly relate to a project with actual spend during the periods presented.</t>
  </si>
  <si>
    <t>Budget to Actual Variance Information - 2015 through 2019 - (Under)/Over Budget</t>
  </si>
  <si>
    <t>n.m.</t>
  </si>
  <si>
    <t>Schedule C1</t>
  </si>
  <si>
    <t>Calculation of Capital Slippage Factor</t>
  </si>
  <si>
    <t>Schedule C2</t>
  </si>
  <si>
    <t>Year</t>
  </si>
  <si>
    <t>Actual Annual Cost</t>
  </si>
  <si>
    <t>Annual Original Budget</t>
  </si>
  <si>
    <t xml:space="preserve">Variance in Dollars </t>
  </si>
  <si>
    <t>Variance as Percent</t>
  </si>
  <si>
    <t>Totals</t>
  </si>
  <si>
    <t>Five Year Average Slippage Factor</t>
  </si>
  <si>
    <t>Baker 765kV Improvements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</si>
</sst>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  <numFmt numFmtId="167" formatCode="m/d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1" applyNumberFormat="1" applyFont="1"/>
    <xf numFmtId="164" fontId="2" fillId="0" borderId="0" xfId="1" applyNumberFormat="1" applyFont="1"/>
    <xf numFmtId="0" fontId="2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2" xfId="0" applyFont="1" applyBorder="1"/>
    <xf numFmtId="164" fontId="2" fillId="0" borderId="2" xfId="1" applyNumberFormat="1" applyFont="1" applyBorder="1"/>
    <xf numFmtId="0" fontId="2" fillId="2" borderId="2" xfId="0" applyFont="1" applyFill="1" applyBorder="1"/>
    <xf numFmtId="164" fontId="2" fillId="0" borderId="2" xfId="0" applyNumberFormat="1" applyFont="1" applyBorder="1"/>
    <xf numFmtId="0" fontId="2" fillId="0" borderId="3" xfId="0" applyFont="1" applyBorder="1"/>
    <xf numFmtId="164" fontId="2" fillId="0" borderId="3" xfId="1" applyNumberFormat="1" applyFont="1" applyBorder="1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4" fontId="0" fillId="0" borderId="0" xfId="0" applyNumberFormat="1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0" xfId="0" quotePrefix="1" applyFont="1"/>
    <xf numFmtId="0" fontId="2" fillId="0" borderId="0" xfId="0" applyFont="1" applyAlignment="1">
      <alignment vertical="top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64" fontId="2" fillId="5" borderId="1" xfId="1" applyNumberFormat="1" applyFont="1" applyFill="1" applyBorder="1" applyAlignment="1">
      <alignment horizontal="center"/>
    </xf>
    <xf numFmtId="166" fontId="0" fillId="0" borderId="0" xfId="2" applyNumberFormat="1" applyFont="1"/>
    <xf numFmtId="166" fontId="2" fillId="5" borderId="1" xfId="2" applyNumberFormat="1" applyFont="1" applyFill="1" applyBorder="1" applyAlignment="1">
      <alignment horizontal="center"/>
    </xf>
    <xf numFmtId="166" fontId="2" fillId="0" borderId="0" xfId="2" applyNumberFormat="1" applyFont="1"/>
    <xf numFmtId="0" fontId="0" fillId="0" borderId="4" xfId="0" applyBorder="1"/>
    <xf numFmtId="37" fontId="0" fillId="0" borderId="0" xfId="0" applyNumberFormat="1"/>
    <xf numFmtId="167" fontId="0" fillId="0" borderId="0" xfId="0" applyNumberFormat="1" applyFill="1" applyAlignment="1">
      <alignment horizontal="left" vertical="center"/>
    </xf>
    <xf numFmtId="167" fontId="0" fillId="0" borderId="0" xfId="0" applyNumberFormat="1" applyAlignment="1">
      <alignment horizontal="left"/>
    </xf>
    <xf numFmtId="9" fontId="1" fillId="0" borderId="0" xfId="2" applyNumberFormat="1" applyFont="1" applyAlignment="1">
      <alignment horizontal="right"/>
    </xf>
    <xf numFmtId="9" fontId="2" fillId="0" borderId="2" xfId="2" applyNumberFormat="1" applyFont="1" applyBorder="1" applyAlignment="1">
      <alignment horizontal="right"/>
    </xf>
    <xf numFmtId="164" fontId="2" fillId="0" borderId="5" xfId="0" applyNumberFormat="1" applyFont="1" applyBorder="1"/>
    <xf numFmtId="9" fontId="2" fillId="0" borderId="5" xfId="2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164" fontId="0" fillId="0" borderId="1" xfId="1" applyNumberFormat="1" applyFont="1" applyBorder="1"/>
    <xf numFmtId="164" fontId="0" fillId="0" borderId="1" xfId="0" applyNumberFormat="1" applyBorder="1"/>
    <xf numFmtId="165" fontId="0" fillId="0" borderId="1" xfId="2" applyNumberFormat="1" applyFont="1" applyBorder="1"/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gulatory%20Accounting%20Services\Kentucky%20-%20Base%20Cases\2020%20KY%20Rate%20Case%20-%20March%2031%20Test%20Year\Data%20Requests\Staff%20Set%201\CWIP\Schedule%20C%20Template_Gener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C"/>
    </sheetNames>
    <sheetDataSet>
      <sheetData sheetId="0">
        <row r="302">
          <cell r="C302" t="str">
            <v>000021297</v>
          </cell>
          <cell r="D302" t="str">
            <v>BS U1 Gas Conversion</v>
          </cell>
          <cell r="E302" t="str">
            <v>Charges Began Prior to Jan 2015</v>
          </cell>
          <cell r="F302" t="str">
            <v>4/1/2017</v>
          </cell>
          <cell r="G302">
            <v>24674275.909999978</v>
          </cell>
          <cell r="H302">
            <v>30805282.839999922</v>
          </cell>
          <cell r="I302">
            <v>-48161.54</v>
          </cell>
          <cell r="J302"/>
          <cell r="K302"/>
          <cell r="L302">
            <v>55431397.209999897</v>
          </cell>
          <cell r="M302">
            <v>21246219.858999997</v>
          </cell>
          <cell r="N302">
            <v>20645133.265000001</v>
          </cell>
          <cell r="O302"/>
          <cell r="P302"/>
          <cell r="Q302"/>
        </row>
        <row r="303">
          <cell r="C303" t="str">
            <v>000005237</v>
          </cell>
          <cell r="D303" t="str">
            <v>KyPCo-G Capital Software Dev</v>
          </cell>
          <cell r="E303" t="str">
            <v>Charges Began Prior to Jan 2015</v>
          </cell>
          <cell r="F303" t="str">
            <v>Charges Continued After Dec 2019</v>
          </cell>
          <cell r="G303">
            <v>1912662.5699999991</v>
          </cell>
          <cell r="H303">
            <v>2383850.799999998</v>
          </cell>
          <cell r="I303">
            <v>3003925.8299999982</v>
          </cell>
          <cell r="J303">
            <v>3951851.1999999988</v>
          </cell>
          <cell r="K303">
            <v>2434708.910000002</v>
          </cell>
          <cell r="L303">
            <v>13686999.309999997</v>
          </cell>
          <cell r="M303"/>
          <cell r="N303">
            <v>1225909.682</v>
          </cell>
          <cell r="O303">
            <v>1508938.4550000003</v>
          </cell>
          <cell r="P303">
            <v>7849.7610000000004</v>
          </cell>
          <cell r="Q303"/>
        </row>
        <row r="304">
          <cell r="C304" t="str">
            <v>000022392</v>
          </cell>
          <cell r="D304" t="str">
            <v>ML LANDFILL EXPANSION - PH 3</v>
          </cell>
          <cell r="E304" t="str">
            <v>9/1/2016</v>
          </cell>
          <cell r="F304" t="str">
            <v>Charges Continued After Dec 2019</v>
          </cell>
          <cell r="G304"/>
          <cell r="H304">
            <v>567508.75000000047</v>
          </cell>
          <cell r="I304">
            <v>2866690.5700000012</v>
          </cell>
          <cell r="J304">
            <v>5001223.2200000072</v>
          </cell>
          <cell r="K304">
            <v>4075206.4790000031</v>
          </cell>
          <cell r="L304">
            <v>12510629.019000012</v>
          </cell>
          <cell r="M304"/>
          <cell r="N304">
            <v>140329.25700000001</v>
          </cell>
          <cell r="O304">
            <v>7719992.5480000004</v>
          </cell>
          <cell r="P304">
            <v>6548798.5460000001</v>
          </cell>
          <cell r="Q304">
            <v>6639060.1979999999</v>
          </cell>
        </row>
        <row r="305">
          <cell r="C305" t="str">
            <v>000021737</v>
          </cell>
          <cell r="D305" t="str">
            <v>BS Repurpose BAP</v>
          </cell>
          <cell r="E305" t="str">
            <v>1/1/2018</v>
          </cell>
          <cell r="F305" t="str">
            <v>Charges Continued After Dec 2019</v>
          </cell>
          <cell r="G305"/>
          <cell r="H305"/>
          <cell r="I305"/>
          <cell r="J305">
            <v>806782.14000000013</v>
          </cell>
          <cell r="K305">
            <v>5604089.5999999978</v>
          </cell>
          <cell r="L305">
            <v>6410871.7399999984</v>
          </cell>
          <cell r="M305"/>
          <cell r="N305"/>
          <cell r="O305">
            <v>435591.01199999999</v>
          </cell>
          <cell r="P305">
            <v>3204614.5750000002</v>
          </cell>
          <cell r="Q305">
            <v>63986.64</v>
          </cell>
        </row>
        <row r="306">
          <cell r="C306" t="str">
            <v>BSPPB0013</v>
          </cell>
          <cell r="D306" t="str">
            <v>Other Costs PPB&lt;$100k</v>
          </cell>
          <cell r="E306" t="str">
            <v>Charges Began Prior to Jan 2015</v>
          </cell>
          <cell r="F306" t="str">
            <v>Charges Continued After Dec 2019</v>
          </cell>
          <cell r="G306">
            <v>1092400.0600000008</v>
          </cell>
          <cell r="H306">
            <v>1218837.5399999993</v>
          </cell>
          <cell r="I306">
            <v>1836265.7099999983</v>
          </cell>
          <cell r="J306">
            <v>822841.17</v>
          </cell>
          <cell r="K306">
            <v>1025412.4000000003</v>
          </cell>
          <cell r="L306">
            <v>5995756.879999999</v>
          </cell>
          <cell r="M306">
            <v>52678.604999999996</v>
          </cell>
          <cell r="N306">
            <v>117379.22799999999</v>
          </cell>
          <cell r="O306">
            <v>153604.655</v>
          </cell>
          <cell r="P306">
            <v>6152.0410000000002</v>
          </cell>
          <cell r="Q306">
            <v>41464.751000000004</v>
          </cell>
        </row>
        <row r="307">
          <cell r="C307" t="str">
            <v>IT1171421</v>
          </cell>
          <cell r="D307" t="str">
            <v>Maximo Imp - KYP - G</v>
          </cell>
          <cell r="E307" t="str">
            <v>3/1/2016</v>
          </cell>
          <cell r="F307" t="str">
            <v>Charges Continued After Dec 2019</v>
          </cell>
          <cell r="G307"/>
          <cell r="H307">
            <v>465910.53999999992</v>
          </cell>
          <cell r="I307">
            <v>887506.69600000035</v>
          </cell>
          <cell r="J307">
            <v>1378551.1700000004</v>
          </cell>
          <cell r="K307">
            <v>1452005.4999999988</v>
          </cell>
          <cell r="L307">
            <v>4183973.9059999995</v>
          </cell>
          <cell r="M307"/>
          <cell r="N307"/>
          <cell r="O307"/>
          <cell r="P307"/>
          <cell r="Q307"/>
        </row>
        <row r="308">
          <cell r="C308" t="str">
            <v>IT117BILL</v>
          </cell>
          <cell r="D308" t="str">
            <v>Corp Prgrm Billing - KYPCO Gen</v>
          </cell>
          <cell r="E308" t="str">
            <v>7/1/2017</v>
          </cell>
          <cell r="F308" t="str">
            <v>Charges Continued After Dec 2019</v>
          </cell>
          <cell r="G308"/>
          <cell r="H308"/>
          <cell r="I308">
            <v>2141826.38</v>
          </cell>
          <cell r="J308">
            <v>457878.61</v>
          </cell>
          <cell r="K308">
            <v>1193125.3199999998</v>
          </cell>
          <cell r="L308">
            <v>3792830.3099999996</v>
          </cell>
          <cell r="M308"/>
          <cell r="N308"/>
          <cell r="O308"/>
          <cell r="P308"/>
          <cell r="Q308"/>
        </row>
        <row r="309">
          <cell r="C309" t="str">
            <v>BS0000038</v>
          </cell>
          <cell r="D309" t="str">
            <v>Big Sandy U1 HP IPSFLP Overha</v>
          </cell>
          <cell r="E309" t="str">
            <v>1/1/2018</v>
          </cell>
          <cell r="F309" t="str">
            <v>11/1/2018</v>
          </cell>
          <cell r="G309"/>
          <cell r="H309"/>
          <cell r="I309"/>
          <cell r="J309">
            <v>3563720.1600000015</v>
          </cell>
          <cell r="K309"/>
          <cell r="L309">
            <v>3563720.1600000015</v>
          </cell>
          <cell r="M309"/>
          <cell r="N309"/>
          <cell r="O309"/>
          <cell r="P309">
            <v>2117803.537</v>
          </cell>
          <cell r="Q309">
            <v>1884.65</v>
          </cell>
        </row>
        <row r="310">
          <cell r="C310" t="str">
            <v>KMLFALFCI</v>
          </cell>
          <cell r="D310" t="str">
            <v>ML U0 New Landfill</v>
          </cell>
          <cell r="E310" t="str">
            <v>Charges Began Prior to Jan 2015</v>
          </cell>
          <cell r="F310" t="str">
            <v>4/1/2018</v>
          </cell>
          <cell r="G310">
            <v>3356544.159999989</v>
          </cell>
          <cell r="H310">
            <v>-15532.26999999996</v>
          </cell>
          <cell r="I310">
            <v>-37856.959999999999</v>
          </cell>
          <cell r="J310">
            <v>5967.7100000000082</v>
          </cell>
          <cell r="K310"/>
          <cell r="L310">
            <v>3309122.639999989</v>
          </cell>
          <cell r="M310">
            <v>3626082.0130000003</v>
          </cell>
          <cell r="N310">
            <v>-49951.31</v>
          </cell>
          <cell r="O310"/>
          <cell r="P310"/>
          <cell r="Q310"/>
        </row>
        <row r="311">
          <cell r="C311" t="str">
            <v>000020312</v>
          </cell>
          <cell r="D311" t="str">
            <v>ML U0 Cooling Tower Blow Down</v>
          </cell>
          <cell r="E311" t="str">
            <v>Charges Began Prior to Jan 2015</v>
          </cell>
          <cell r="F311" t="str">
            <v>4/1/2016</v>
          </cell>
          <cell r="G311">
            <v>3109498.2900000038</v>
          </cell>
          <cell r="H311">
            <v>-13243.220000000005</v>
          </cell>
          <cell r="I311"/>
          <cell r="J311"/>
          <cell r="K311"/>
          <cell r="L311">
            <v>3096255.0700000036</v>
          </cell>
          <cell r="M311">
            <v>2131425.3360000001</v>
          </cell>
          <cell r="N311"/>
          <cell r="O311"/>
          <cell r="P311"/>
          <cell r="Q311"/>
        </row>
        <row r="312">
          <cell r="C312" t="str">
            <v>ML119SC02</v>
          </cell>
          <cell r="D312" t="str">
            <v>ML U1 ECON PARTITION WALL RPL</v>
          </cell>
          <cell r="E312" t="str">
            <v>8/1/2018</v>
          </cell>
          <cell r="F312" t="str">
            <v>Charges Continued After Dec 2019</v>
          </cell>
          <cell r="G312"/>
          <cell r="H312"/>
          <cell r="I312"/>
          <cell r="J312">
            <v>115498.38000000006</v>
          </cell>
          <cell r="K312">
            <v>2854954.9000000027</v>
          </cell>
          <cell r="L312">
            <v>2970453.2800000026</v>
          </cell>
          <cell r="M312"/>
          <cell r="N312"/>
          <cell r="O312"/>
          <cell r="P312"/>
          <cell r="Q312">
            <v>1328078.4909999999</v>
          </cell>
        </row>
        <row r="313">
          <cell r="C313" t="str">
            <v>000023820</v>
          </cell>
          <cell r="D313" t="str">
            <v>Mitchell Controls Upgrade KY</v>
          </cell>
          <cell r="E313" t="str">
            <v>Charges Began Prior to Jan 2015</v>
          </cell>
          <cell r="F313" t="str">
            <v>4/1/2016</v>
          </cell>
          <cell r="G313">
            <v>2582050.0100000007</v>
          </cell>
          <cell r="H313">
            <v>-24255.940000000002</v>
          </cell>
          <cell r="I313"/>
          <cell r="J313"/>
          <cell r="K313"/>
          <cell r="L313">
            <v>2557794.0700000008</v>
          </cell>
          <cell r="M313">
            <v>1693489.2709999999</v>
          </cell>
          <cell r="N313">
            <v>591.08999999999992</v>
          </cell>
          <cell r="O313"/>
          <cell r="P313"/>
          <cell r="Q313"/>
        </row>
        <row r="314">
          <cell r="C314" t="str">
            <v>000022308</v>
          </cell>
          <cell r="D314" t="str">
            <v>ML U1 ESP Project</v>
          </cell>
          <cell r="E314" t="str">
            <v>11/1/2018</v>
          </cell>
          <cell r="F314" t="str">
            <v>Charges Continued After Dec 2019</v>
          </cell>
          <cell r="G314"/>
          <cell r="H314"/>
          <cell r="I314"/>
          <cell r="J314">
            <v>110827.14000000004</v>
          </cell>
          <cell r="K314">
            <v>2422707.5800000015</v>
          </cell>
          <cell r="L314">
            <v>2533534.7200000016</v>
          </cell>
          <cell r="M314"/>
          <cell r="N314"/>
          <cell r="O314"/>
          <cell r="P314"/>
          <cell r="Q314">
            <v>3810922.273</v>
          </cell>
        </row>
        <row r="315">
          <cell r="C315" t="str">
            <v>000022998</v>
          </cell>
          <cell r="D315" t="str">
            <v>ML Coping Power</v>
          </cell>
          <cell r="E315" t="str">
            <v>Charges Began Prior to Jan 2015</v>
          </cell>
          <cell r="F315" t="str">
            <v>6/1/2016</v>
          </cell>
          <cell r="G315">
            <v>2390714.6799999988</v>
          </cell>
          <cell r="H315">
            <v>-8017.7299999999877</v>
          </cell>
          <cell r="I315"/>
          <cell r="J315"/>
          <cell r="K315"/>
          <cell r="L315">
            <v>2382696.9499999988</v>
          </cell>
          <cell r="M315">
            <v>1040375.1640000001</v>
          </cell>
          <cell r="N315"/>
          <cell r="O315"/>
          <cell r="P315"/>
          <cell r="Q315"/>
        </row>
        <row r="316">
          <cell r="C316" t="str">
            <v>ML1EC1302</v>
          </cell>
          <cell r="D316" t="str">
            <v>ML1 E PHASE 1 GSU TRANSFORMER</v>
          </cell>
          <cell r="E316" t="str">
            <v>5/1/2018</v>
          </cell>
          <cell r="F316" t="str">
            <v>Charges Continued After Dec 2019</v>
          </cell>
          <cell r="G316"/>
          <cell r="H316"/>
          <cell r="I316"/>
          <cell r="J316">
            <v>1016323.31</v>
          </cell>
          <cell r="K316">
            <v>982086.06999999983</v>
          </cell>
          <cell r="L316">
            <v>1998409.38</v>
          </cell>
          <cell r="M316"/>
          <cell r="N316"/>
          <cell r="O316">
            <v>911499.19699999993</v>
          </cell>
          <cell r="P316">
            <v>-1153.6300000000047</v>
          </cell>
          <cell r="Q316">
            <v>1926700.3280000002</v>
          </cell>
        </row>
        <row r="317">
          <cell r="C317" t="str">
            <v>ML2E15CKP</v>
          </cell>
          <cell r="D317" t="str">
            <v>ML2 HP   2nd RH TURB INSPECT</v>
          </cell>
          <cell r="E317" t="str">
            <v>Charges Began Prior to Jan 2015</v>
          </cell>
          <cell r="F317" t="str">
            <v>1/1/2016</v>
          </cell>
          <cell r="G317">
            <v>1850727.0500000019</v>
          </cell>
          <cell r="H317">
            <v>110.84999999999998</v>
          </cell>
          <cell r="I317"/>
          <cell r="J317"/>
          <cell r="K317"/>
          <cell r="L317">
            <v>1850837.900000002</v>
          </cell>
          <cell r="M317">
            <v>1188676.3400000001</v>
          </cell>
          <cell r="N317"/>
          <cell r="O317"/>
          <cell r="P317"/>
          <cell r="Q317"/>
        </row>
        <row r="318">
          <cell r="C318" t="str">
            <v>NRCCPKPCO</v>
          </cell>
          <cell r="D318" t="str">
            <v>NERC CIP KYPCO</v>
          </cell>
          <cell r="E318" t="str">
            <v>9/1/2016</v>
          </cell>
          <cell r="F318" t="str">
            <v>Charges Continued After Dec 2019</v>
          </cell>
          <cell r="G318"/>
          <cell r="H318">
            <v>21570.359999999993</v>
          </cell>
          <cell r="I318">
            <v>316409.70999999956</v>
          </cell>
          <cell r="J318">
            <v>1310014.189999999</v>
          </cell>
          <cell r="K318">
            <v>31983.250000000175</v>
          </cell>
          <cell r="L318">
            <v>1679977.5099999988</v>
          </cell>
          <cell r="M318"/>
          <cell r="N318">
            <v>841161.14100000006</v>
          </cell>
          <cell r="O318">
            <v>-79852.964000000007</v>
          </cell>
          <cell r="P318">
            <v>1364112.8909999998</v>
          </cell>
          <cell r="Q318">
            <v>83130.096999999994</v>
          </cell>
        </row>
        <row r="319">
          <cell r="C319" t="str">
            <v>ML1VC1601</v>
          </cell>
          <cell r="D319" t="str">
            <v>ML1 V CATALYST REPLACEMENT 3 L</v>
          </cell>
          <cell r="E319" t="str">
            <v>12/1/2016</v>
          </cell>
          <cell r="F319" t="str">
            <v>Charges Continued After Dec 2019</v>
          </cell>
          <cell r="G319"/>
          <cell r="H319">
            <v>16036.5</v>
          </cell>
          <cell r="I319">
            <v>978918.14000000013</v>
          </cell>
          <cell r="J319">
            <v>486935.82000000082</v>
          </cell>
          <cell r="K319">
            <v>104662.12999999992</v>
          </cell>
          <cell r="L319">
            <v>1586552.5900000008</v>
          </cell>
          <cell r="M319"/>
          <cell r="N319">
            <v>413726.92599999998</v>
          </cell>
          <cell r="O319">
            <v>1244836.1540000001</v>
          </cell>
          <cell r="P319">
            <v>1238690.003</v>
          </cell>
          <cell r="Q319"/>
        </row>
        <row r="320">
          <cell r="C320" t="str">
            <v>ML2VC1601</v>
          </cell>
          <cell r="D320" t="str">
            <v>ML2 V CATALYST REPLACEMENT 3 L</v>
          </cell>
          <cell r="E320" t="str">
            <v>7/1/2017</v>
          </cell>
          <cell r="F320" t="str">
            <v>Charges Continued After Dec 2019</v>
          </cell>
          <cell r="G320"/>
          <cell r="H320"/>
          <cell r="I320">
            <v>1000799.6799999999</v>
          </cell>
          <cell r="J320">
            <v>495998.87999999925</v>
          </cell>
          <cell r="K320">
            <v>2173.8100000000331</v>
          </cell>
          <cell r="L320">
            <v>1498972.3699999992</v>
          </cell>
          <cell r="M320"/>
          <cell r="N320"/>
          <cell r="O320">
            <v>421423.016</v>
          </cell>
          <cell r="P320">
            <v>1182821.5490000001</v>
          </cell>
          <cell r="Q320"/>
        </row>
        <row r="321">
          <cell r="C321" t="str">
            <v>ML1E18C05</v>
          </cell>
          <cell r="D321" t="str">
            <v>MLU1 LP TURBINE ROTOR REPAIR</v>
          </cell>
          <cell r="E321" t="str">
            <v>9/1/2017</v>
          </cell>
          <cell r="F321" t="str">
            <v>11/1/2019</v>
          </cell>
          <cell r="G321"/>
          <cell r="H321"/>
          <cell r="I321">
            <v>597966.75999999966</v>
          </cell>
          <cell r="J321">
            <v>562669.49000000034</v>
          </cell>
          <cell r="K321">
            <v>219858.10999999996</v>
          </cell>
          <cell r="L321">
            <v>1380494.3599999999</v>
          </cell>
          <cell r="M321"/>
          <cell r="N321"/>
          <cell r="O321"/>
          <cell r="P321">
            <v>520848.41</v>
          </cell>
          <cell r="Q321"/>
        </row>
        <row r="322">
          <cell r="C322" t="str">
            <v>ML1SC1810</v>
          </cell>
          <cell r="D322" t="str">
            <v>ML1 S BREECHING DUCT RPL</v>
          </cell>
          <cell r="E322" t="str">
            <v>12/1/2018</v>
          </cell>
          <cell r="F322" t="str">
            <v>Charges Continued After Dec 2019</v>
          </cell>
          <cell r="G322"/>
          <cell r="H322"/>
          <cell r="I322"/>
          <cell r="J322">
            <v>6215.14</v>
          </cell>
          <cell r="K322">
            <v>1050781.5200000016</v>
          </cell>
          <cell r="L322">
            <v>1056996.6600000015</v>
          </cell>
          <cell r="M322"/>
          <cell r="N322"/>
          <cell r="O322"/>
          <cell r="P322"/>
          <cell r="Q322">
            <v>1074746.662</v>
          </cell>
        </row>
        <row r="323">
          <cell r="C323" t="str">
            <v>BSPPBOUT1</v>
          </cell>
          <cell r="D323" t="str">
            <v>Unit 1PPB Outage&lt;100k</v>
          </cell>
          <cell r="E323" t="str">
            <v>Charges Began Prior to Jan 2015</v>
          </cell>
          <cell r="F323" t="str">
            <v>Charges Continued After Dec 2019</v>
          </cell>
          <cell r="G323">
            <v>152356.82000000007</v>
          </cell>
          <cell r="H323">
            <v>234017.03</v>
          </cell>
          <cell r="I323">
            <v>34371.019999999997</v>
          </cell>
          <cell r="J323">
            <v>621388.14000000071</v>
          </cell>
          <cell r="K323">
            <v>-2967.15</v>
          </cell>
          <cell r="L323">
            <v>1039165.8600000008</v>
          </cell>
          <cell r="M323">
            <v>51246.722000000002</v>
          </cell>
          <cell r="N323"/>
          <cell r="O323">
            <v>1684687.9210000001</v>
          </cell>
          <cell r="P323">
            <v>949600.06900000002</v>
          </cell>
          <cell r="Q323">
            <v>690285.21700000006</v>
          </cell>
        </row>
        <row r="324">
          <cell r="C324" t="str">
            <v>ML1VC1511</v>
          </cell>
          <cell r="D324" t="str">
            <v>ML1 PURCHASE ID FAN HUBS</v>
          </cell>
          <cell r="E324" t="str">
            <v>8/1/2015</v>
          </cell>
          <cell r="F324" t="str">
            <v>6/1/2016</v>
          </cell>
          <cell r="G324">
            <v>1033536.12</v>
          </cell>
          <cell r="H324">
            <v>1455.1599999999999</v>
          </cell>
          <cell r="I324"/>
          <cell r="J324"/>
          <cell r="K324"/>
          <cell r="L324">
            <v>1034991.28</v>
          </cell>
          <cell r="M324"/>
          <cell r="N324"/>
          <cell r="O324"/>
          <cell r="P324"/>
          <cell r="Q324"/>
        </row>
        <row r="325">
          <cell r="C325" t="str">
            <v>ML016VP11</v>
          </cell>
          <cell r="D325" t="str">
            <v>ML - 2016 FGD NON OUTAGE PPB</v>
          </cell>
          <cell r="E325" t="str">
            <v>11/1/2016</v>
          </cell>
          <cell r="F325" t="str">
            <v>8/1/2019</v>
          </cell>
          <cell r="G325"/>
          <cell r="H325">
            <v>483690.35999999993</v>
          </cell>
          <cell r="I325">
            <v>478670.47000000102</v>
          </cell>
          <cell r="J325">
            <v>36063.639999999941</v>
          </cell>
          <cell r="K325">
            <v>9119.91</v>
          </cell>
          <cell r="L325">
            <v>1007544.3800000009</v>
          </cell>
          <cell r="M325"/>
          <cell r="N325"/>
          <cell r="O325"/>
          <cell r="P325"/>
          <cell r="Q325"/>
        </row>
        <row r="326">
          <cell r="C326" t="str">
            <v>BSPPB0002</v>
          </cell>
          <cell r="D326" t="str">
            <v>Boiler &amp; Auxiliaries PPB&lt;100k</v>
          </cell>
          <cell r="E326" t="str">
            <v>Charges Began Prior to Jan 2015</v>
          </cell>
          <cell r="F326" t="str">
            <v>Charges Continued After Dec 2019</v>
          </cell>
          <cell r="G326">
            <v>133134.68999999994</v>
          </cell>
          <cell r="H326">
            <v>183486.26000000007</v>
          </cell>
          <cell r="I326">
            <v>333545.11000000004</v>
          </cell>
          <cell r="J326">
            <v>232591.60000000003</v>
          </cell>
          <cell r="K326">
            <v>110441.28000000003</v>
          </cell>
          <cell r="L326">
            <v>993198.94000000018</v>
          </cell>
          <cell r="M326"/>
          <cell r="N326"/>
          <cell r="O326">
            <v>180341.86</v>
          </cell>
          <cell r="P326">
            <v>167583.01900000003</v>
          </cell>
          <cell r="Q326">
            <v>181633.25400000002</v>
          </cell>
        </row>
        <row r="327">
          <cell r="C327" t="str">
            <v>ARCFLA117</v>
          </cell>
          <cell r="D327" t="str">
            <v>Arc Flash Protection Swi KYPCo</v>
          </cell>
          <cell r="E327" t="str">
            <v>Charges Began Prior to Jan 2015</v>
          </cell>
          <cell r="F327" t="str">
            <v>8/1/2019</v>
          </cell>
          <cell r="G327">
            <v>434509.84999999939</v>
          </cell>
          <cell r="H327">
            <v>179716.29000000021</v>
          </cell>
          <cell r="I327">
            <v>229056.6200000002</v>
          </cell>
          <cell r="J327">
            <v>57261.679999999993</v>
          </cell>
          <cell r="K327">
            <v>56433.930000000008</v>
          </cell>
          <cell r="L327">
            <v>956978.37</v>
          </cell>
          <cell r="M327">
            <v>101603.43700000001</v>
          </cell>
          <cell r="N327">
            <v>233522.87899999999</v>
          </cell>
          <cell r="O327"/>
          <cell r="P327"/>
          <cell r="Q327"/>
        </row>
        <row r="328">
          <cell r="C328" t="str">
            <v>BS2DCOM20</v>
          </cell>
          <cell r="D328" t="str">
            <v>Big Sandy U1 CEMS Building</v>
          </cell>
          <cell r="E328" t="str">
            <v>11/1/2017</v>
          </cell>
          <cell r="F328" t="str">
            <v>1/1/2019</v>
          </cell>
          <cell r="G328"/>
          <cell r="H328"/>
          <cell r="I328">
            <v>223930.00999999998</v>
          </cell>
          <cell r="J328">
            <v>643384.91000000027</v>
          </cell>
          <cell r="K328">
            <v>62.82</v>
          </cell>
          <cell r="L328">
            <v>867377.74000000022</v>
          </cell>
          <cell r="M328"/>
          <cell r="N328"/>
          <cell r="O328"/>
          <cell r="P328">
            <v>234258.77</v>
          </cell>
          <cell r="Q328"/>
        </row>
        <row r="329">
          <cell r="C329" t="str">
            <v>ML2VC1401</v>
          </cell>
          <cell r="D329" t="str">
            <v>ML2 V CATALYST REPLACEMENT 1 L</v>
          </cell>
          <cell r="E329" t="str">
            <v>Charges Began Prior to Jan 2015</v>
          </cell>
          <cell r="F329" t="str">
            <v>12/1/2017</v>
          </cell>
          <cell r="G329">
            <v>818293.25000000047</v>
          </cell>
          <cell r="H329">
            <v>3093.5499999999884</v>
          </cell>
          <cell r="I329">
            <v>32763.259999999995</v>
          </cell>
          <cell r="J329"/>
          <cell r="K329"/>
          <cell r="L329">
            <v>854150.06000000052</v>
          </cell>
          <cell r="M329">
            <v>990692.24199999997</v>
          </cell>
          <cell r="N329"/>
          <cell r="O329"/>
          <cell r="P329"/>
          <cell r="Q329"/>
        </row>
        <row r="330">
          <cell r="C330" t="str">
            <v>BSPPBS312</v>
          </cell>
          <cell r="D330" t="str">
            <v>New CCR Rule GW Wells</v>
          </cell>
          <cell r="E330" t="str">
            <v>6/1/2015</v>
          </cell>
          <cell r="F330" t="str">
            <v>5/1/2017</v>
          </cell>
          <cell r="G330">
            <v>55458.7</v>
          </cell>
          <cell r="H330">
            <v>724038.21999999974</v>
          </cell>
          <cell r="I330">
            <v>12475.33</v>
          </cell>
          <cell r="J330"/>
          <cell r="K330"/>
          <cell r="L330">
            <v>791972.24999999965</v>
          </cell>
          <cell r="M330"/>
          <cell r="N330"/>
          <cell r="O330"/>
          <cell r="P330"/>
          <cell r="Q330"/>
        </row>
        <row r="331">
          <cell r="C331" t="str">
            <v>000021259</v>
          </cell>
          <cell r="D331" t="str">
            <v>ML U2 ESP Upgrades</v>
          </cell>
          <cell r="E331" t="str">
            <v>Charges Began Prior to Jan 2015</v>
          </cell>
          <cell r="F331" t="str">
            <v>11/1/2015</v>
          </cell>
          <cell r="G331">
            <v>791621.85</v>
          </cell>
          <cell r="H331"/>
          <cell r="I331"/>
          <cell r="J331"/>
          <cell r="K331"/>
          <cell r="L331">
            <v>791621.85</v>
          </cell>
          <cell r="M331">
            <v>830765.72900000005</v>
          </cell>
          <cell r="N331"/>
          <cell r="O331"/>
          <cell r="P331"/>
          <cell r="Q331"/>
        </row>
        <row r="332">
          <cell r="C332" t="str">
            <v>IT1171323</v>
          </cell>
          <cell r="D332" t="str">
            <v>High Avail Data Ctr-KYP-G</v>
          </cell>
          <cell r="E332" t="str">
            <v>Charges Began Prior to Jan 2015</v>
          </cell>
          <cell r="F332" t="str">
            <v>3/1/2016</v>
          </cell>
          <cell r="G332">
            <v>415541.14999999997</v>
          </cell>
          <cell r="H332">
            <v>312746.84999999998</v>
          </cell>
          <cell r="I332"/>
          <cell r="J332"/>
          <cell r="K332"/>
          <cell r="L332">
            <v>728288</v>
          </cell>
          <cell r="M332"/>
          <cell r="N332"/>
          <cell r="O332"/>
          <cell r="P332"/>
          <cell r="Q332"/>
        </row>
        <row r="333">
          <cell r="C333" t="str">
            <v>000019836</v>
          </cell>
          <cell r="D333" t="str">
            <v>ML U1&amp;2 Dry Fly Ash Conversion</v>
          </cell>
          <cell r="E333" t="str">
            <v>Charges Began Prior to Jan 2015</v>
          </cell>
          <cell r="F333" t="str">
            <v>9/1/2016</v>
          </cell>
          <cell r="G333">
            <v>482530.59999999742</v>
          </cell>
          <cell r="H333">
            <v>225392.28000000003</v>
          </cell>
          <cell r="I333"/>
          <cell r="J333"/>
          <cell r="K333"/>
          <cell r="L333">
            <v>707922.87999999744</v>
          </cell>
          <cell r="M333"/>
          <cell r="N333">
            <v>157200.60200000001</v>
          </cell>
          <cell r="O333"/>
          <cell r="P333"/>
          <cell r="Q333"/>
        </row>
        <row r="334">
          <cell r="C334" t="str">
            <v>BSPPBS314</v>
          </cell>
          <cell r="D334" t="str">
            <v>BS1 - REP THIRD FLOOR WALLS</v>
          </cell>
          <cell r="E334" t="str">
            <v>9/1/2015</v>
          </cell>
          <cell r="F334" t="str">
            <v>3/1/2017</v>
          </cell>
          <cell r="G334">
            <v>286196.87</v>
          </cell>
          <cell r="H334">
            <v>383040.31000000011</v>
          </cell>
          <cell r="I334">
            <v>9935.85</v>
          </cell>
          <cell r="J334"/>
          <cell r="K334"/>
          <cell r="L334">
            <v>679173.03000000014</v>
          </cell>
          <cell r="M334"/>
          <cell r="N334"/>
          <cell r="O334"/>
          <cell r="P334"/>
          <cell r="Q334"/>
        </row>
        <row r="335">
          <cell r="C335" t="str">
            <v>ML018VP01</v>
          </cell>
          <cell r="D335" t="str">
            <v>ML - NON OUTAGE PPB FGD</v>
          </cell>
          <cell r="E335" t="str">
            <v>1/1/2018</v>
          </cell>
          <cell r="F335" t="str">
            <v>Charges Continued After Dec 2019</v>
          </cell>
          <cell r="G335"/>
          <cell r="H335"/>
          <cell r="I335"/>
          <cell r="J335">
            <v>590253.77000000048</v>
          </cell>
          <cell r="K335">
            <v>69582.830000000045</v>
          </cell>
          <cell r="L335">
            <v>659836.60000000056</v>
          </cell>
          <cell r="M335"/>
          <cell r="N335"/>
          <cell r="O335"/>
          <cell r="P335"/>
          <cell r="Q335"/>
        </row>
        <row r="336">
          <cell r="C336" t="str">
            <v>MLP17EP04</v>
          </cell>
          <cell r="D336" t="str">
            <v>MLP E LIGHTING PANEL REPLACE</v>
          </cell>
          <cell r="E336" t="str">
            <v>10/1/2016</v>
          </cell>
          <cell r="F336" t="str">
            <v>1/1/2019</v>
          </cell>
          <cell r="G336"/>
          <cell r="H336">
            <v>59168.849999999911</v>
          </cell>
          <cell r="I336">
            <v>549619.84999999986</v>
          </cell>
          <cell r="J336">
            <v>20621.469999999921</v>
          </cell>
          <cell r="K336">
            <v>27.240000000000009</v>
          </cell>
          <cell r="L336">
            <v>629437.40999999968</v>
          </cell>
          <cell r="M336"/>
          <cell r="N336"/>
          <cell r="O336">
            <v>129221.307</v>
          </cell>
          <cell r="P336">
            <v>108684.39499999999</v>
          </cell>
          <cell r="Q336">
            <v>7.0529999999999999</v>
          </cell>
        </row>
        <row r="337">
          <cell r="C337" t="str">
            <v>BSPPBS316</v>
          </cell>
          <cell r="D337" t="str">
            <v>BS1 - REP THIRD FLOOR FLOORING</v>
          </cell>
          <cell r="E337" t="str">
            <v>10/1/2015</v>
          </cell>
          <cell r="F337" t="str">
            <v>5/1/2016</v>
          </cell>
          <cell r="G337">
            <v>342974.93000000005</v>
          </cell>
          <cell r="H337">
            <v>277214.44999999972</v>
          </cell>
          <cell r="I337"/>
          <cell r="J337"/>
          <cell r="K337"/>
          <cell r="L337">
            <v>620189.37999999977</v>
          </cell>
          <cell r="M337"/>
          <cell r="N337"/>
          <cell r="O337"/>
          <cell r="P337"/>
          <cell r="Q337"/>
        </row>
        <row r="338">
          <cell r="C338" t="str">
            <v>ML018MP05</v>
          </cell>
          <cell r="D338" t="str">
            <v>ML  2018 PLANT CAPITAL PAVING</v>
          </cell>
          <cell r="E338" t="str">
            <v>8/1/2018</v>
          </cell>
          <cell r="F338" t="str">
            <v>3/1/2019</v>
          </cell>
          <cell r="G338"/>
          <cell r="H338"/>
          <cell r="I338"/>
          <cell r="J338">
            <v>606985.67000000027</v>
          </cell>
          <cell r="K338">
            <v>-519.08000000000061</v>
          </cell>
          <cell r="L338">
            <v>606466.59000000032</v>
          </cell>
          <cell r="M338"/>
          <cell r="N338"/>
          <cell r="O338"/>
          <cell r="P338"/>
          <cell r="Q338"/>
        </row>
        <row r="339">
          <cell r="C339" t="str">
            <v>ML018NP01</v>
          </cell>
          <cell r="D339" t="str">
            <v>ML CAPITAL TOOLS</v>
          </cell>
          <cell r="E339" t="str">
            <v>3/1/2018</v>
          </cell>
          <cell r="F339" t="str">
            <v>10/1/2019</v>
          </cell>
          <cell r="G339"/>
          <cell r="H339"/>
          <cell r="I339"/>
          <cell r="J339">
            <v>497621.60000000021</v>
          </cell>
          <cell r="K339">
            <v>53554.480000000069</v>
          </cell>
          <cell r="L339">
            <v>551176.08000000031</v>
          </cell>
          <cell r="M339"/>
          <cell r="N339"/>
          <cell r="O339"/>
          <cell r="P339"/>
          <cell r="Q339">
            <v>167679.09099999999</v>
          </cell>
        </row>
        <row r="340">
          <cell r="C340" t="str">
            <v>ML016VC01</v>
          </cell>
          <cell r="D340" t="str">
            <v>ML GYPSUM ENCLOSURE PROJECT</v>
          </cell>
          <cell r="E340" t="str">
            <v>10/1/2016</v>
          </cell>
          <cell r="F340" t="str">
            <v>10/1/2017</v>
          </cell>
          <cell r="G340"/>
          <cell r="H340">
            <v>287322.46000000008</v>
          </cell>
          <cell r="I340">
            <v>254563.52000000002</v>
          </cell>
          <cell r="J340"/>
          <cell r="K340"/>
          <cell r="L340">
            <v>541885.9800000001</v>
          </cell>
          <cell r="M340"/>
          <cell r="N340"/>
          <cell r="O340">
            <v>-139947.27599999998</v>
          </cell>
          <cell r="P340"/>
          <cell r="Q340"/>
        </row>
        <row r="341">
          <cell r="C341" t="str">
            <v>ML1E18C02</v>
          </cell>
          <cell r="D341" t="str">
            <v>ML1 2nd RH TURBINE REPLACEMENT</v>
          </cell>
          <cell r="E341" t="str">
            <v>7/1/2017</v>
          </cell>
          <cell r="F341" t="str">
            <v>4/1/2018</v>
          </cell>
          <cell r="G341"/>
          <cell r="H341"/>
          <cell r="I341">
            <v>520805.2099999999</v>
          </cell>
          <cell r="J341">
            <v>3901.58</v>
          </cell>
          <cell r="K341"/>
          <cell r="L341">
            <v>524706.78999999992</v>
          </cell>
          <cell r="M341"/>
          <cell r="N341"/>
          <cell r="O341"/>
          <cell r="P341">
            <v>680.58</v>
          </cell>
          <cell r="Q341"/>
        </row>
        <row r="342">
          <cell r="C342" t="str">
            <v>BSPPBS326</v>
          </cell>
          <cell r="D342" t="str">
            <v>Boiler Orifice Upgrade</v>
          </cell>
          <cell r="E342" t="str">
            <v>10/1/2016</v>
          </cell>
          <cell r="F342" t="str">
            <v>7/1/2017</v>
          </cell>
          <cell r="G342"/>
          <cell r="H342">
            <v>10993.409999999998</v>
          </cell>
          <cell r="I342">
            <v>485962.34000000014</v>
          </cell>
          <cell r="J342"/>
          <cell r="K342"/>
          <cell r="L342">
            <v>496955.75000000012</v>
          </cell>
          <cell r="M342"/>
          <cell r="N342"/>
          <cell r="O342"/>
          <cell r="P342"/>
          <cell r="Q342"/>
        </row>
        <row r="343">
          <cell r="C343" t="str">
            <v>BSPPB0016</v>
          </cell>
          <cell r="D343" t="str">
            <v>Turb &amp; Support Sys PPB&lt;100k</v>
          </cell>
          <cell r="E343" t="str">
            <v>Charges Began Prior to Jan 2015</v>
          </cell>
          <cell r="F343">
            <v>43282</v>
          </cell>
          <cell r="G343">
            <v>66849.63</v>
          </cell>
          <cell r="H343">
            <v>200535.73999999996</v>
          </cell>
          <cell r="I343">
            <v>61501.600000000028</v>
          </cell>
          <cell r="J343">
            <v>113389.93000000001</v>
          </cell>
          <cell r="K343"/>
          <cell r="L343">
            <v>442276.9</v>
          </cell>
          <cell r="M343"/>
          <cell r="N343"/>
          <cell r="O343"/>
          <cell r="P343"/>
          <cell r="Q343"/>
        </row>
        <row r="344">
          <cell r="C344" t="str">
            <v>ML017MP01</v>
          </cell>
          <cell r="D344" t="str">
            <v>ML  2017 PLANT CAPITAL PAVING</v>
          </cell>
          <cell r="E344" t="str">
            <v>10/1/2017</v>
          </cell>
          <cell r="F344" t="str">
            <v>5/1/2018</v>
          </cell>
          <cell r="G344"/>
          <cell r="H344"/>
          <cell r="I344">
            <v>381065.74999999983</v>
          </cell>
          <cell r="J344">
            <v>37737.089999999997</v>
          </cell>
          <cell r="K344"/>
          <cell r="L344">
            <v>418802.83999999985</v>
          </cell>
          <cell r="M344"/>
          <cell r="N344"/>
          <cell r="O344">
            <v>145140.80499999999</v>
          </cell>
          <cell r="P344">
            <v>96.56</v>
          </cell>
          <cell r="Q344"/>
        </row>
        <row r="345">
          <cell r="C345" t="str">
            <v>ML1S15P01</v>
          </cell>
          <cell r="D345" t="str">
            <v>ML1 PRECIPITATOR EJ RPL</v>
          </cell>
          <cell r="E345" t="str">
            <v>8/1/2015</v>
          </cell>
          <cell r="F345" t="str">
            <v>3/1/2016</v>
          </cell>
          <cell r="G345">
            <v>394707.50999999937</v>
          </cell>
          <cell r="H345">
            <v>10444.450000000003</v>
          </cell>
          <cell r="I345"/>
          <cell r="J345"/>
          <cell r="K345"/>
          <cell r="L345">
            <v>405151.95999999938</v>
          </cell>
          <cell r="M345">
            <v>210593.62</v>
          </cell>
          <cell r="N345">
            <v>65.2</v>
          </cell>
          <cell r="O345"/>
          <cell r="P345"/>
          <cell r="Q345"/>
        </row>
        <row r="346">
          <cell r="C346" t="str">
            <v>ML0M18C01</v>
          </cell>
          <cell r="D346" t="str">
            <v>ML COAL YARD PLC REPLACEMENT</v>
          </cell>
          <cell r="E346" t="str">
            <v>9/1/2017</v>
          </cell>
          <cell r="F346" t="str">
            <v>8/1/2018</v>
          </cell>
          <cell r="G346"/>
          <cell r="H346"/>
          <cell r="I346">
            <v>162525.17000000004</v>
          </cell>
          <cell r="J346">
            <v>230688.6299999996</v>
          </cell>
          <cell r="K346"/>
          <cell r="L346">
            <v>393213.79999999964</v>
          </cell>
          <cell r="M346"/>
          <cell r="N346"/>
          <cell r="O346"/>
          <cell r="P346">
            <v>250943.37899999999</v>
          </cell>
          <cell r="Q346"/>
        </row>
        <row r="347">
          <cell r="C347" t="str">
            <v>BSPPBS347</v>
          </cell>
          <cell r="D347" t="str">
            <v>REP U1 BFPT Rotor with Spare</v>
          </cell>
          <cell r="E347" t="str">
            <v>11/1/2018</v>
          </cell>
          <cell r="F347" t="str">
            <v>3/1/2019</v>
          </cell>
          <cell r="G347"/>
          <cell r="H347"/>
          <cell r="I347"/>
          <cell r="J347">
            <v>297879.73000000004</v>
          </cell>
          <cell r="K347">
            <v>88890.819999999978</v>
          </cell>
          <cell r="L347">
            <v>386770.55000000005</v>
          </cell>
          <cell r="M347"/>
          <cell r="N347"/>
          <cell r="O347"/>
          <cell r="P347"/>
          <cell r="Q347"/>
        </row>
        <row r="348">
          <cell r="C348" t="str">
            <v>ML018VP04</v>
          </cell>
          <cell r="D348" t="str">
            <v>ML ID FAN DRIVE END HUB PURCHA</v>
          </cell>
          <cell r="E348" t="str">
            <v>7/1/2018</v>
          </cell>
          <cell r="F348" t="str">
            <v>8/1/2019</v>
          </cell>
          <cell r="G348"/>
          <cell r="H348"/>
          <cell r="I348"/>
          <cell r="J348">
            <v>390173.51</v>
          </cell>
          <cell r="K348">
            <v>-29288.6</v>
          </cell>
          <cell r="L348">
            <v>360884.91000000003</v>
          </cell>
          <cell r="M348"/>
          <cell r="N348"/>
          <cell r="O348"/>
          <cell r="P348"/>
          <cell r="Q348"/>
        </row>
        <row r="349">
          <cell r="C349" t="str">
            <v>BSPPBS322</v>
          </cell>
          <cell r="D349" t="str">
            <v>Repl HVAC U1 Mezzanine Area</v>
          </cell>
          <cell r="E349" t="str">
            <v>12/1/2015</v>
          </cell>
          <cell r="F349" t="str">
            <v>6/1/2016</v>
          </cell>
          <cell r="G349">
            <v>161500</v>
          </cell>
          <cell r="H349">
            <v>187056.50000000017</v>
          </cell>
          <cell r="I349"/>
          <cell r="J349"/>
          <cell r="K349"/>
          <cell r="L349">
            <v>348556.50000000017</v>
          </cell>
          <cell r="M349"/>
          <cell r="N349"/>
          <cell r="O349"/>
          <cell r="P349"/>
          <cell r="Q349"/>
        </row>
        <row r="350">
          <cell r="C350" t="str">
            <v>ML1E18C03</v>
          </cell>
          <cell r="D350" t="str">
            <v>MLU1 LPB TURBINE REPLACEMENT</v>
          </cell>
          <cell r="E350" t="str">
            <v>7/1/2017</v>
          </cell>
          <cell r="F350" t="str">
            <v>4/1/2018</v>
          </cell>
          <cell r="G350"/>
          <cell r="H350"/>
          <cell r="I350">
            <v>337683.70000000019</v>
          </cell>
          <cell r="J350">
            <v>2529.58</v>
          </cell>
          <cell r="K350"/>
          <cell r="L350">
            <v>340213.2800000002</v>
          </cell>
          <cell r="M350"/>
          <cell r="N350"/>
          <cell r="O350"/>
          <cell r="P350">
            <v>308.23</v>
          </cell>
          <cell r="Q350"/>
        </row>
        <row r="351">
          <cell r="C351" t="str">
            <v>ML016NP06</v>
          </cell>
          <cell r="D351" t="str">
            <v>MLP CAPITAL TOOLS</v>
          </cell>
          <cell r="E351" t="str">
            <v>1/1/2016</v>
          </cell>
          <cell r="F351" t="str">
            <v>3/1/2019</v>
          </cell>
          <cell r="G351"/>
          <cell r="H351">
            <v>324443.96000000014</v>
          </cell>
          <cell r="I351">
            <v>11762.649999999972</v>
          </cell>
          <cell r="J351">
            <v>2056.83</v>
          </cell>
          <cell r="K351">
            <v>-9.2499999999999964</v>
          </cell>
          <cell r="L351">
            <v>338254.19000000012</v>
          </cell>
          <cell r="M351"/>
          <cell r="N351"/>
          <cell r="O351"/>
          <cell r="P351"/>
          <cell r="Q351"/>
        </row>
        <row r="352">
          <cell r="C352" t="str">
            <v>MLP17SP01</v>
          </cell>
          <cell r="D352" t="str">
            <v>INSTALL R3/R4 FIRE HEADER CTIE</v>
          </cell>
          <cell r="E352" t="str">
            <v>5/1/2017</v>
          </cell>
          <cell r="F352" t="str">
            <v>8/1/2019</v>
          </cell>
          <cell r="G352"/>
          <cell r="H352"/>
          <cell r="I352">
            <v>255480.27000000008</v>
          </cell>
          <cell r="J352">
            <v>70358.150000000038</v>
          </cell>
          <cell r="K352">
            <v>8635.1500000000015</v>
          </cell>
          <cell r="L352">
            <v>334473.57000000012</v>
          </cell>
          <cell r="M352"/>
          <cell r="N352"/>
          <cell r="O352">
            <v>221107.81299999999</v>
          </cell>
          <cell r="P352"/>
          <cell r="Q352"/>
        </row>
        <row r="353">
          <cell r="C353" t="str">
            <v>BSPPBS319</v>
          </cell>
          <cell r="D353" t="str">
            <v>BS0 NEW SEWAGE TRMT PLANT</v>
          </cell>
          <cell r="E353" t="str">
            <v>8/1/2015</v>
          </cell>
          <cell r="F353" t="str">
            <v>5/1/2016</v>
          </cell>
          <cell r="G353">
            <v>322385.70999999996</v>
          </cell>
          <cell r="H353">
            <v>11719.539999999999</v>
          </cell>
          <cell r="I353"/>
          <cell r="J353"/>
          <cell r="K353"/>
          <cell r="L353">
            <v>334105.24999999994</v>
          </cell>
          <cell r="M353"/>
          <cell r="N353"/>
          <cell r="O353"/>
          <cell r="P353"/>
          <cell r="Q353"/>
        </row>
        <row r="354">
          <cell r="C354" t="str">
            <v>ML018MP03</v>
          </cell>
          <cell r="D354" t="str">
            <v>ML MH CONVEYOR BELT REPLACE</v>
          </cell>
          <cell r="E354" t="str">
            <v>1/1/2018</v>
          </cell>
          <cell r="F354" t="str">
            <v>Charges Continued After Dec 2019</v>
          </cell>
          <cell r="G354"/>
          <cell r="H354"/>
          <cell r="I354"/>
          <cell r="J354">
            <v>321529.06999999983</v>
          </cell>
          <cell r="K354">
            <v>4107.2699999999986</v>
          </cell>
          <cell r="L354">
            <v>325636.33999999985</v>
          </cell>
          <cell r="M354"/>
          <cell r="N354"/>
          <cell r="O354"/>
          <cell r="P354"/>
          <cell r="Q354"/>
        </row>
        <row r="355">
          <cell r="C355" t="str">
            <v>ML0VP1401</v>
          </cell>
          <cell r="D355" t="str">
            <v>CAP BLKT PROD PLANT BLNKT</v>
          </cell>
          <cell r="E355" t="str">
            <v>Charges Began Prior to Jan 2015</v>
          </cell>
          <cell r="F355" t="str">
            <v>12/1/2016</v>
          </cell>
          <cell r="G355">
            <v>128875.56000000006</v>
          </cell>
          <cell r="H355">
            <v>191619.20999999979</v>
          </cell>
          <cell r="I355"/>
          <cell r="J355"/>
          <cell r="K355"/>
          <cell r="L355">
            <v>320494.76999999984</v>
          </cell>
          <cell r="M355">
            <v>48.677</v>
          </cell>
          <cell r="N355"/>
          <cell r="O355"/>
          <cell r="P355"/>
          <cell r="Q355"/>
        </row>
        <row r="356">
          <cell r="C356" t="str">
            <v>ML017NP01</v>
          </cell>
          <cell r="D356" t="str">
            <v>Capital Tools</v>
          </cell>
          <cell r="E356" t="str">
            <v>1/1/2017</v>
          </cell>
          <cell r="F356" t="str">
            <v>11/1/2019</v>
          </cell>
          <cell r="G356"/>
          <cell r="H356"/>
          <cell r="I356">
            <v>272633.83000000037</v>
          </cell>
          <cell r="J356">
            <v>47179.630000000019</v>
          </cell>
          <cell r="K356">
            <v>365.06999999999994</v>
          </cell>
          <cell r="L356">
            <v>320178.53000000038</v>
          </cell>
          <cell r="M356"/>
          <cell r="N356"/>
          <cell r="O356">
            <v>117982.65700000001</v>
          </cell>
          <cell r="P356">
            <v>164970.598</v>
          </cell>
          <cell r="Q356">
            <v>92.955999999999989</v>
          </cell>
        </row>
        <row r="357">
          <cell r="C357" t="str">
            <v>ML1E15P01</v>
          </cell>
          <cell r="D357" t="str">
            <v>ML1 PURCHASE LP &amp; RH BLADES</v>
          </cell>
          <cell r="E357" t="str">
            <v>12/1/2015</v>
          </cell>
          <cell r="F357" t="str">
            <v>6/1/2016</v>
          </cell>
          <cell r="G357">
            <v>429272.30999999994</v>
          </cell>
          <cell r="H357">
            <v>-113119.50999999997</v>
          </cell>
          <cell r="I357"/>
          <cell r="J357"/>
          <cell r="K357"/>
          <cell r="L357">
            <v>316152.8</v>
          </cell>
          <cell r="M357"/>
          <cell r="N357">
            <v>1804711.9450000001</v>
          </cell>
          <cell r="O357">
            <v>-110243.71299999999</v>
          </cell>
          <cell r="P357"/>
          <cell r="Q357"/>
        </row>
        <row r="358">
          <cell r="C358" t="str">
            <v>BSPPBS313</v>
          </cell>
          <cell r="D358" t="str">
            <v>REP U1 BFPT Rotor with Spare</v>
          </cell>
          <cell r="E358" t="str">
            <v>5/1/2015</v>
          </cell>
          <cell r="F358" t="str">
            <v>4/1/2016</v>
          </cell>
          <cell r="G358">
            <v>235139.06999999995</v>
          </cell>
          <cell r="H358">
            <v>71915.419999999984</v>
          </cell>
          <cell r="I358"/>
          <cell r="J358"/>
          <cell r="K358"/>
          <cell r="L358">
            <v>307054.48999999993</v>
          </cell>
          <cell r="M358"/>
          <cell r="N358"/>
          <cell r="O358"/>
          <cell r="P358"/>
          <cell r="Q358"/>
        </row>
        <row r="359">
          <cell r="C359" t="str">
            <v>ML0VC1510</v>
          </cell>
          <cell r="D359" t="str">
            <v>ML UREA COND PIPING RPL</v>
          </cell>
          <cell r="E359" t="str">
            <v>9/1/2015</v>
          </cell>
          <cell r="F359" t="str">
            <v>4/1/2016</v>
          </cell>
          <cell r="G359">
            <v>273161.69000000012</v>
          </cell>
          <cell r="H359">
            <v>23358.219999999972</v>
          </cell>
          <cell r="I359"/>
          <cell r="J359"/>
          <cell r="K359"/>
          <cell r="L359">
            <v>296519.91000000009</v>
          </cell>
          <cell r="M359"/>
          <cell r="N359"/>
          <cell r="O359"/>
          <cell r="P359"/>
          <cell r="Q359"/>
        </row>
        <row r="360">
          <cell r="C360" t="str">
            <v>BSPPBS341</v>
          </cell>
          <cell r="D360" t="str">
            <v>Replace Bushings on 102 Transf</v>
          </cell>
          <cell r="E360" t="str">
            <v>4/1/2018</v>
          </cell>
          <cell r="F360" t="str">
            <v>3/1/2019</v>
          </cell>
          <cell r="G360"/>
          <cell r="H360"/>
          <cell r="I360"/>
          <cell r="J360">
            <v>290044.94</v>
          </cell>
          <cell r="K360">
            <v>5852.5200000000041</v>
          </cell>
          <cell r="L360">
            <v>295897.46000000002</v>
          </cell>
          <cell r="M360"/>
          <cell r="N360"/>
          <cell r="O360"/>
          <cell r="P360"/>
          <cell r="Q360"/>
        </row>
        <row r="361">
          <cell r="C361" t="str">
            <v>ML2E18C05</v>
          </cell>
          <cell r="D361" t="str">
            <v>ML Unit 2  High Energy Piping</v>
          </cell>
          <cell r="E361" t="str">
            <v>12/1/2017</v>
          </cell>
          <cell r="F361" t="str">
            <v>9/1/2018</v>
          </cell>
          <cell r="G361"/>
          <cell r="H361"/>
          <cell r="I361">
            <v>49664.17</v>
          </cell>
          <cell r="J361">
            <v>239551.2</v>
          </cell>
          <cell r="K361"/>
          <cell r="L361">
            <v>289215.37</v>
          </cell>
          <cell r="M361"/>
          <cell r="N361"/>
          <cell r="O361"/>
          <cell r="P361">
            <v>361099.51900000003</v>
          </cell>
          <cell r="Q361"/>
        </row>
        <row r="362">
          <cell r="C362" t="str">
            <v>MLP18EP04</v>
          </cell>
          <cell r="D362" t="str">
            <v>ML E LIGHTING PANEL REPLACE</v>
          </cell>
          <cell r="E362" t="str">
            <v>2/1/2018</v>
          </cell>
          <cell r="F362" t="str">
            <v>7/1/2019</v>
          </cell>
          <cell r="G362"/>
          <cell r="H362"/>
          <cell r="I362"/>
          <cell r="J362">
            <v>283802.76999999967</v>
          </cell>
          <cell r="K362">
            <v>-111.55999999999608</v>
          </cell>
          <cell r="L362">
            <v>283691.20999999967</v>
          </cell>
          <cell r="M362"/>
          <cell r="N362"/>
          <cell r="O362"/>
          <cell r="P362"/>
          <cell r="Q362">
            <v>114120.29399999999</v>
          </cell>
        </row>
        <row r="363">
          <cell r="C363" t="str">
            <v>ML217SP04</v>
          </cell>
          <cell r="D363" t="str">
            <v>REPLACE U2 PULVERIZER YOKE</v>
          </cell>
          <cell r="E363" t="str">
            <v>9/1/2016</v>
          </cell>
          <cell r="F363" t="str">
            <v>6/1/2017</v>
          </cell>
          <cell r="G363"/>
          <cell r="H363">
            <v>58187.049999999988</v>
          </cell>
          <cell r="I363">
            <v>215704.60000000009</v>
          </cell>
          <cell r="J363"/>
          <cell r="K363"/>
          <cell r="L363">
            <v>273891.65000000008</v>
          </cell>
          <cell r="M363"/>
          <cell r="N363"/>
          <cell r="O363"/>
          <cell r="P363">
            <v>54509.599000000002</v>
          </cell>
          <cell r="Q363"/>
        </row>
        <row r="364">
          <cell r="C364" t="str">
            <v>ML1SP1550</v>
          </cell>
          <cell r="D364" t="str">
            <v>ML1 S COAL PIPE</v>
          </cell>
          <cell r="E364" t="str">
            <v>9/1/2015</v>
          </cell>
          <cell r="F364" t="str">
            <v>1/1/2016</v>
          </cell>
          <cell r="G364">
            <v>260403.33999999962</v>
          </cell>
          <cell r="H364">
            <v>3001.0000000000009</v>
          </cell>
          <cell r="I364"/>
          <cell r="J364"/>
          <cell r="K364"/>
          <cell r="L364">
            <v>263404.33999999962</v>
          </cell>
          <cell r="M364">
            <v>156391.04699999999</v>
          </cell>
          <cell r="N364">
            <v>49.85</v>
          </cell>
          <cell r="O364"/>
          <cell r="P364"/>
          <cell r="Q364"/>
        </row>
        <row r="365">
          <cell r="C365" t="str">
            <v>ML019SP01</v>
          </cell>
          <cell r="D365" t="str">
            <v>ML PULVERIZER REBUILD CAP (#xx</v>
          </cell>
          <cell r="E365" t="str">
            <v>5/1/2019</v>
          </cell>
          <cell r="F365" t="str">
            <v>Charges Continued After Dec 2019</v>
          </cell>
          <cell r="G365"/>
          <cell r="H365"/>
          <cell r="I365"/>
          <cell r="J365"/>
          <cell r="K365">
            <v>262170.25</v>
          </cell>
          <cell r="L365">
            <v>262170.25</v>
          </cell>
          <cell r="M365"/>
          <cell r="N365"/>
          <cell r="O365"/>
          <cell r="P365"/>
          <cell r="Q365"/>
        </row>
        <row r="366">
          <cell r="C366" t="str">
            <v>ML218EP05</v>
          </cell>
          <cell r="D366" t="str">
            <v>ML U2 CT SHELL MONITORING SYST</v>
          </cell>
          <cell r="E366" t="str">
            <v>3/1/2018</v>
          </cell>
          <cell r="F366" t="str">
            <v>7/1/2019</v>
          </cell>
          <cell r="G366"/>
          <cell r="H366"/>
          <cell r="I366"/>
          <cell r="J366">
            <v>261469.9800000001</v>
          </cell>
          <cell r="K366">
            <v>-58.67</v>
          </cell>
          <cell r="L366">
            <v>261411.31000000008</v>
          </cell>
          <cell r="M366"/>
          <cell r="N366"/>
          <cell r="O366"/>
          <cell r="P366"/>
          <cell r="Q366"/>
        </row>
        <row r="367">
          <cell r="C367" t="str">
            <v>ML018NP12</v>
          </cell>
          <cell r="D367" t="str">
            <v>ML SERVICE BUILDING ROOF</v>
          </cell>
          <cell r="E367" t="str">
            <v>9/1/2018</v>
          </cell>
          <cell r="F367">
            <v>43983</v>
          </cell>
          <cell r="G367"/>
          <cell r="H367"/>
          <cell r="I367"/>
          <cell r="J367">
            <v>244165.03999999998</v>
          </cell>
          <cell r="K367">
            <v>15120.120000000003</v>
          </cell>
          <cell r="L367">
            <v>259285.15999999997</v>
          </cell>
          <cell r="M367"/>
          <cell r="N367"/>
          <cell r="O367"/>
          <cell r="P367"/>
          <cell r="Q367"/>
        </row>
        <row r="368">
          <cell r="C368" t="str">
            <v>ML115SP01</v>
          </cell>
          <cell r="D368" t="str">
            <v>#12 PULVERIZER REBUILD</v>
          </cell>
          <cell r="E368" t="str">
            <v>7/1/2015</v>
          </cell>
          <cell r="F368" t="str">
            <v>2/1/2016</v>
          </cell>
          <cell r="G368">
            <v>263627.30000000005</v>
          </cell>
          <cell r="H368">
            <v>-4405.239999999998</v>
          </cell>
          <cell r="I368"/>
          <cell r="J368"/>
          <cell r="K368"/>
          <cell r="L368">
            <v>259222.06000000006</v>
          </cell>
          <cell r="M368"/>
          <cell r="N368"/>
          <cell r="O368"/>
          <cell r="P368"/>
          <cell r="Q368"/>
        </row>
        <row r="369">
          <cell r="C369" t="str">
            <v>ML120SP01</v>
          </cell>
          <cell r="D369" t="str">
            <v>ML U1 Lime Inj Rig and Pig Buy</v>
          </cell>
          <cell r="E369" t="str">
            <v>12/1/2019</v>
          </cell>
          <cell r="F369" t="str">
            <v>Charges Continued After Dec 2019</v>
          </cell>
          <cell r="G369"/>
          <cell r="H369"/>
          <cell r="I369"/>
          <cell r="J369"/>
          <cell r="K369">
            <v>258792.11000000004</v>
          </cell>
          <cell r="L369">
            <v>258792.11000000004</v>
          </cell>
          <cell r="M369"/>
          <cell r="N369"/>
          <cell r="O369"/>
          <cell r="P369"/>
          <cell r="Q369"/>
        </row>
        <row r="370">
          <cell r="C370" t="str">
            <v>ML016MP06</v>
          </cell>
          <cell r="D370" t="str">
            <v>2016 PAVING</v>
          </cell>
          <cell r="E370" t="str">
            <v>12/1/2016</v>
          </cell>
          <cell r="F370" t="str">
            <v>1/1/2017</v>
          </cell>
          <cell r="G370"/>
          <cell r="H370">
            <v>253355.18</v>
          </cell>
          <cell r="I370">
            <v>1356.9600000000005</v>
          </cell>
          <cell r="J370"/>
          <cell r="K370"/>
          <cell r="L370">
            <v>254712.13999999998</v>
          </cell>
          <cell r="M370"/>
          <cell r="N370"/>
          <cell r="O370"/>
          <cell r="P370"/>
          <cell r="Q370"/>
        </row>
        <row r="371">
          <cell r="C371" t="str">
            <v>ML017MP02</v>
          </cell>
          <cell r="D371" t="str">
            <v>MH- BARGEUNLOADER CHAIN&amp;BUCKET</v>
          </cell>
          <cell r="E371" t="str">
            <v>12/1/2016</v>
          </cell>
          <cell r="F371" t="str">
            <v>11/1/2017</v>
          </cell>
          <cell r="G371"/>
          <cell r="H371">
            <v>145315.20000000001</v>
          </cell>
          <cell r="I371">
            <v>108038.69999999971</v>
          </cell>
          <cell r="J371"/>
          <cell r="K371"/>
          <cell r="L371">
            <v>253353.89999999973</v>
          </cell>
          <cell r="M371"/>
          <cell r="N371"/>
          <cell r="O371">
            <v>47654.691999999981</v>
          </cell>
          <cell r="P371"/>
          <cell r="Q371"/>
        </row>
        <row r="372">
          <cell r="C372" t="str">
            <v>ML118SP22</v>
          </cell>
          <cell r="D372" t="str">
            <v>ML U1 BOILER CAMERA  UPGRADE</v>
          </cell>
          <cell r="E372" t="str">
            <v>11/1/2018</v>
          </cell>
          <cell r="F372" t="str">
            <v>Charges Continued After Dec 2019</v>
          </cell>
          <cell r="G372"/>
          <cell r="H372"/>
          <cell r="I372"/>
          <cell r="J372">
            <v>185551.78999999995</v>
          </cell>
          <cell r="K372">
            <v>67515.999999999971</v>
          </cell>
          <cell r="L372">
            <v>253067.78999999992</v>
          </cell>
          <cell r="M372"/>
          <cell r="N372"/>
          <cell r="O372"/>
          <cell r="P372"/>
          <cell r="Q372"/>
        </row>
        <row r="373">
          <cell r="C373" t="str">
            <v>BSPPBS325</v>
          </cell>
          <cell r="D373" t="str">
            <v>Install Lagging North Side U1</v>
          </cell>
          <cell r="E373" t="str">
            <v>10/1/2016</v>
          </cell>
          <cell r="F373" t="str">
            <v>1/1/2017</v>
          </cell>
          <cell r="G373"/>
          <cell r="H373">
            <v>251526.53000000003</v>
          </cell>
          <cell r="I373">
            <v>1100.52</v>
          </cell>
          <cell r="J373"/>
          <cell r="K373"/>
          <cell r="L373">
            <v>252627.05000000002</v>
          </cell>
          <cell r="M373"/>
          <cell r="N373"/>
          <cell r="O373"/>
          <cell r="P373"/>
          <cell r="Q373"/>
        </row>
        <row r="374">
          <cell r="C374" t="str">
            <v>ML015VP01</v>
          </cell>
          <cell r="D374" t="str">
            <v>MLU0 CCR COMPLIANCE</v>
          </cell>
          <cell r="E374" t="str">
            <v>6/1/2015</v>
          </cell>
          <cell r="F374" t="str">
            <v>Charges Continued After Dec 2019</v>
          </cell>
          <cell r="G374">
            <v>70724.200000000026</v>
          </cell>
          <cell r="H374">
            <v>70470.89999999998</v>
          </cell>
          <cell r="I374">
            <v>41603.209999999992</v>
          </cell>
          <cell r="J374">
            <v>36797.719999999979</v>
          </cell>
          <cell r="K374">
            <v>12230.740000000002</v>
          </cell>
          <cell r="L374">
            <v>231826.76999999996</v>
          </cell>
          <cell r="M374"/>
          <cell r="N374"/>
          <cell r="O374"/>
          <cell r="P374"/>
          <cell r="Q374"/>
        </row>
        <row r="375">
          <cell r="C375" t="str">
            <v>ML219SP06</v>
          </cell>
          <cell r="D375" t="str">
            <v>MLU2 21 PULVERIZER REBUILD</v>
          </cell>
          <cell r="E375" t="str">
            <v>10/1/2019</v>
          </cell>
          <cell r="F375" t="str">
            <v>Charges Continued After Dec 2019</v>
          </cell>
          <cell r="G375"/>
          <cell r="H375"/>
          <cell r="I375"/>
          <cell r="J375"/>
          <cell r="K375">
            <v>230994.26000000007</v>
          </cell>
          <cell r="L375">
            <v>230994.26000000007</v>
          </cell>
          <cell r="M375"/>
          <cell r="N375"/>
          <cell r="O375"/>
          <cell r="P375"/>
          <cell r="Q375"/>
        </row>
        <row r="376">
          <cell r="C376" t="str">
            <v>ML0E17C02</v>
          </cell>
          <cell r="D376" t="str">
            <v>ML REPLACE AMMONIA TANK</v>
          </cell>
          <cell r="E376" t="str">
            <v>9/1/2017</v>
          </cell>
          <cell r="F376" t="str">
            <v>3/1/2018</v>
          </cell>
          <cell r="G376"/>
          <cell r="H376"/>
          <cell r="I376">
            <v>197864.6100000001</v>
          </cell>
          <cell r="J376">
            <v>30413.769999999964</v>
          </cell>
          <cell r="K376"/>
          <cell r="L376">
            <v>228278.38000000006</v>
          </cell>
          <cell r="M376"/>
          <cell r="N376"/>
          <cell r="O376"/>
          <cell r="P376"/>
          <cell r="Q376"/>
        </row>
        <row r="377">
          <cell r="C377" t="str">
            <v>MLP15SP02</v>
          </cell>
          <cell r="D377" t="str">
            <v>MLP S PULVERIZER REBUILD CAP</v>
          </cell>
          <cell r="E377" t="str">
            <v>Charges Began Prior to Jan 2015</v>
          </cell>
          <cell r="F377" t="str">
            <v>10/1/2015</v>
          </cell>
          <cell r="G377">
            <v>220013.97999999998</v>
          </cell>
          <cell r="H377"/>
          <cell r="I377"/>
          <cell r="J377"/>
          <cell r="K377"/>
          <cell r="L377">
            <v>220013.97999999998</v>
          </cell>
          <cell r="M377">
            <v>174007.17099999997</v>
          </cell>
          <cell r="N377"/>
          <cell r="O377"/>
          <cell r="P377"/>
          <cell r="Q377"/>
        </row>
        <row r="378">
          <cell r="C378" t="str">
            <v>ML018MP06</v>
          </cell>
          <cell r="D378" t="str">
            <v>ML HIGH SULFUR STAMLER REBUILD</v>
          </cell>
          <cell r="E378" t="str">
            <v>9/1/2018</v>
          </cell>
          <cell r="F378" t="str">
            <v>Charges Continued After Dec 2019</v>
          </cell>
          <cell r="G378"/>
          <cell r="H378"/>
          <cell r="I378"/>
          <cell r="J378">
            <v>144645.07999999996</v>
          </cell>
          <cell r="K378">
            <v>68880.379999999976</v>
          </cell>
          <cell r="L378">
            <v>213525.45999999993</v>
          </cell>
          <cell r="M378"/>
          <cell r="N378"/>
          <cell r="O378"/>
          <cell r="P378"/>
          <cell r="Q378"/>
        </row>
        <row r="379">
          <cell r="C379" t="str">
            <v>ML017VP04</v>
          </cell>
          <cell r="D379" t="str">
            <v>ML-NON OUTAGE PPB FGD</v>
          </cell>
          <cell r="E379" t="str">
            <v>3/1/2017</v>
          </cell>
          <cell r="F379" t="str">
            <v>Charges Continued After Dec 2019</v>
          </cell>
          <cell r="G379"/>
          <cell r="H379"/>
          <cell r="I379">
            <v>200538.65999999986</v>
          </cell>
          <cell r="J379">
            <v>12751.900000000023</v>
          </cell>
          <cell r="K379">
            <v>77.329999999999927</v>
          </cell>
          <cell r="L379">
            <v>213367.88999999987</v>
          </cell>
          <cell r="M379"/>
          <cell r="N379"/>
          <cell r="O379"/>
          <cell r="P379"/>
          <cell r="Q379"/>
        </row>
        <row r="380">
          <cell r="C380" t="str">
            <v>ML1VC1512</v>
          </cell>
          <cell r="D380" t="str">
            <v>ML 12 ID FAN HUB REPLACEMENT</v>
          </cell>
          <cell r="E380" t="str">
            <v>9/1/2015</v>
          </cell>
          <cell r="F380" t="str">
            <v>4/1/2016</v>
          </cell>
          <cell r="G380">
            <v>220079.19999999984</v>
          </cell>
          <cell r="H380">
            <v>-9207.1000000000022</v>
          </cell>
          <cell r="I380"/>
          <cell r="J380"/>
          <cell r="K380"/>
          <cell r="L380">
            <v>210872.09999999983</v>
          </cell>
          <cell r="M380"/>
          <cell r="N380"/>
          <cell r="O380"/>
          <cell r="P380"/>
          <cell r="Q380"/>
        </row>
        <row r="381">
          <cell r="C381" t="str">
            <v>MLP19EP04</v>
          </cell>
          <cell r="D381" t="str">
            <v>ML E LIGHTING PANEL REPLACE</v>
          </cell>
          <cell r="E381" t="str">
            <v>2/1/2019</v>
          </cell>
          <cell r="F381" t="str">
            <v>Charges Continued After Dec 2019</v>
          </cell>
          <cell r="G381"/>
          <cell r="H381"/>
          <cell r="I381"/>
          <cell r="J381"/>
          <cell r="K381">
            <v>209318.24000000014</v>
          </cell>
          <cell r="L381">
            <v>209318.24000000014</v>
          </cell>
          <cell r="M381"/>
          <cell r="N381"/>
          <cell r="O381"/>
          <cell r="P381"/>
          <cell r="Q381"/>
        </row>
        <row r="382">
          <cell r="C382" t="str">
            <v>BSPPBS348</v>
          </cell>
          <cell r="D382" t="str">
            <v>Replace 4KV Brkr Racking Mech</v>
          </cell>
          <cell r="E382" t="str">
            <v>8/1/2019</v>
          </cell>
          <cell r="F382" t="str">
            <v>Charges Continued After Dec 2019</v>
          </cell>
          <cell r="G382"/>
          <cell r="H382"/>
          <cell r="I382"/>
          <cell r="J382"/>
          <cell r="K382">
            <v>208359.68999999997</v>
          </cell>
          <cell r="L382">
            <v>208359.68999999997</v>
          </cell>
          <cell r="M382"/>
          <cell r="N382"/>
          <cell r="O382"/>
          <cell r="P382"/>
          <cell r="Q382"/>
        </row>
        <row r="383">
          <cell r="C383" t="str">
            <v>ML217EP05</v>
          </cell>
          <cell r="D383" t="str">
            <v>REPLACE 21 AIR COMPRESSOR</v>
          </cell>
          <cell r="E383" t="str">
            <v>3/1/2017</v>
          </cell>
          <cell r="F383" t="str">
            <v>11/1/2017</v>
          </cell>
          <cell r="G383"/>
          <cell r="H383"/>
          <cell r="I383">
            <v>203177.52999999997</v>
          </cell>
          <cell r="J383"/>
          <cell r="K383"/>
          <cell r="L383">
            <v>203177.52999999997</v>
          </cell>
          <cell r="M383"/>
          <cell r="N383"/>
          <cell r="O383">
            <v>219043.32199999999</v>
          </cell>
          <cell r="P383"/>
          <cell r="Q383"/>
        </row>
        <row r="384">
          <cell r="C384" t="str">
            <v>ML016VP01</v>
          </cell>
          <cell r="D384" t="str">
            <v>Cap Blkt - Prod Plant Blnkt</v>
          </cell>
          <cell r="E384" t="str">
            <v>1/1/2016</v>
          </cell>
          <cell r="F384" t="str">
            <v>12/1/2017</v>
          </cell>
          <cell r="G384"/>
          <cell r="H384">
            <v>217673.72000000018</v>
          </cell>
          <cell r="I384">
            <v>-15479.529999999939</v>
          </cell>
          <cell r="J384"/>
          <cell r="K384"/>
          <cell r="L384">
            <v>202194.19000000024</v>
          </cell>
          <cell r="M384"/>
          <cell r="N384"/>
          <cell r="O384"/>
          <cell r="P384"/>
          <cell r="Q384"/>
        </row>
        <row r="385">
          <cell r="C385" t="str">
            <v>ML219VP06</v>
          </cell>
          <cell r="D385" t="str">
            <v>ML 21 ID FAN DE HUB REPLACE</v>
          </cell>
          <cell r="E385" t="str">
            <v>10/1/2019</v>
          </cell>
          <cell r="F385" t="str">
            <v>Charges Continued After Dec 2019</v>
          </cell>
          <cell r="G385"/>
          <cell r="H385"/>
          <cell r="I385"/>
          <cell r="J385"/>
          <cell r="K385">
            <v>201875.99000000008</v>
          </cell>
          <cell r="L385">
            <v>201875.99000000008</v>
          </cell>
          <cell r="M385"/>
          <cell r="N385"/>
          <cell r="O385"/>
          <cell r="P385"/>
          <cell r="Q385"/>
        </row>
        <row r="386">
          <cell r="C386" t="str">
            <v>ML017MP03</v>
          </cell>
          <cell r="D386" t="str">
            <v>ML MH LANDFILL FACILITY</v>
          </cell>
          <cell r="E386" t="str">
            <v>7/1/2017</v>
          </cell>
          <cell r="F386" t="str">
            <v>3/1/2018</v>
          </cell>
          <cell r="G386"/>
          <cell r="H386"/>
          <cell r="I386">
            <v>172663.53</v>
          </cell>
          <cell r="J386">
            <v>28402.679999999978</v>
          </cell>
          <cell r="K386"/>
          <cell r="L386">
            <v>201066.20999999996</v>
          </cell>
          <cell r="M386"/>
          <cell r="N386"/>
          <cell r="O386">
            <v>270028.38500000001</v>
          </cell>
          <cell r="P386"/>
          <cell r="Q386"/>
        </row>
        <row r="387">
          <cell r="C387" t="str">
            <v>MLP19MP03</v>
          </cell>
          <cell r="D387" t="str">
            <v>ML MH  R4 COAL CHUTE REPLACEMT</v>
          </cell>
          <cell r="E387" t="str">
            <v>3/1/2019</v>
          </cell>
          <cell r="F387" t="str">
            <v>Charges Continued After Dec 2019</v>
          </cell>
          <cell r="G387"/>
          <cell r="H387"/>
          <cell r="I387"/>
          <cell r="J387"/>
          <cell r="K387">
            <v>199325.50999999978</v>
          </cell>
          <cell r="L387">
            <v>199325.50999999978</v>
          </cell>
          <cell r="M387"/>
          <cell r="N387"/>
          <cell r="O387"/>
          <cell r="P387"/>
          <cell r="Q387"/>
        </row>
        <row r="388">
          <cell r="C388" t="str">
            <v>ML2VP1501</v>
          </cell>
          <cell r="D388" t="str">
            <v>ML2 FGD CAPITAL OUTAGE PROJECT</v>
          </cell>
          <cell r="E388" t="str">
            <v>Charges Began Prior to Jan 2015</v>
          </cell>
          <cell r="F388" t="str">
            <v>4/1/2016</v>
          </cell>
          <cell r="G388">
            <v>204314.8600000001</v>
          </cell>
          <cell r="H388">
            <v>-7065.1999999999989</v>
          </cell>
          <cell r="I388"/>
          <cell r="J388"/>
          <cell r="K388"/>
          <cell r="L388">
            <v>197249.66000000009</v>
          </cell>
          <cell r="M388">
            <v>69666.554000000004</v>
          </cell>
          <cell r="N388"/>
          <cell r="O388"/>
          <cell r="P388"/>
          <cell r="Q388"/>
        </row>
        <row r="389">
          <cell r="C389" t="str">
            <v>ML116EP01</v>
          </cell>
          <cell r="D389" t="str">
            <v>REPAIR UNIT1 2nd RH ROTOR @CMS</v>
          </cell>
          <cell r="E389" t="str">
            <v>9/1/2016</v>
          </cell>
          <cell r="F389" t="str">
            <v>4/1/2017</v>
          </cell>
          <cell r="G389"/>
          <cell r="H389">
            <v>120773.29000000007</v>
          </cell>
          <cell r="I389">
            <v>75572.23</v>
          </cell>
          <cell r="J389"/>
          <cell r="K389"/>
          <cell r="L389">
            <v>196345.52000000008</v>
          </cell>
          <cell r="M389"/>
          <cell r="N389"/>
          <cell r="O389"/>
          <cell r="P389"/>
          <cell r="Q389"/>
        </row>
        <row r="390">
          <cell r="C390" t="str">
            <v>MLP19EP03</v>
          </cell>
          <cell r="D390" t="str">
            <v>ML E PUMP REPLACEMENT DR 10 HP</v>
          </cell>
          <cell r="E390" t="str">
            <v>2/1/2019</v>
          </cell>
          <cell r="F390" t="str">
            <v>Charges Continued After Dec 2019</v>
          </cell>
          <cell r="G390"/>
          <cell r="H390"/>
          <cell r="I390"/>
          <cell r="J390"/>
          <cell r="K390">
            <v>194707.38</v>
          </cell>
          <cell r="L390">
            <v>194707.38</v>
          </cell>
          <cell r="M390"/>
          <cell r="N390"/>
          <cell r="O390"/>
          <cell r="P390"/>
          <cell r="Q390"/>
        </row>
        <row r="391">
          <cell r="C391" t="str">
            <v>ML018SP01</v>
          </cell>
          <cell r="D391" t="str">
            <v>PULVERIZER REBUILD CAPITAL(#xx</v>
          </cell>
          <cell r="E391" t="str">
            <v>3/1/2018</v>
          </cell>
          <cell r="F391" t="str">
            <v>8/1/2018</v>
          </cell>
          <cell r="G391"/>
          <cell r="H391"/>
          <cell r="I391"/>
          <cell r="J391">
            <v>190972.11</v>
          </cell>
          <cell r="K391"/>
          <cell r="L391">
            <v>190972.11</v>
          </cell>
          <cell r="M391"/>
          <cell r="N391"/>
          <cell r="O391"/>
          <cell r="P391"/>
          <cell r="Q391">
            <v>188086.78300000002</v>
          </cell>
        </row>
        <row r="392">
          <cell r="C392" t="str">
            <v>ML019VP01</v>
          </cell>
          <cell r="D392" t="str">
            <v>ML - NON OUTAGE PPB FGD</v>
          </cell>
          <cell r="E392" t="str">
            <v>1/1/2019</v>
          </cell>
          <cell r="F392" t="str">
            <v>Charges Continued After Dec 2019</v>
          </cell>
          <cell r="G392"/>
          <cell r="H392"/>
          <cell r="I392"/>
          <cell r="J392"/>
          <cell r="K392">
            <v>189928.62999999992</v>
          </cell>
          <cell r="L392">
            <v>189928.62999999992</v>
          </cell>
          <cell r="M392"/>
          <cell r="N392"/>
          <cell r="O392"/>
          <cell r="P392"/>
          <cell r="Q392">
            <v>219507.56</v>
          </cell>
        </row>
        <row r="393">
          <cell r="C393" t="str">
            <v>ML2SM1515</v>
          </cell>
          <cell r="D393" t="str">
            <v>ML U2 PRECIP ROOF BAY 3-1</v>
          </cell>
          <cell r="E393" t="str">
            <v>3/1/2015</v>
          </cell>
          <cell r="F393" t="str">
            <v>8/1/2015</v>
          </cell>
          <cell r="G393">
            <v>189564.5</v>
          </cell>
          <cell r="H393"/>
          <cell r="I393"/>
          <cell r="J393"/>
          <cell r="K393"/>
          <cell r="L393">
            <v>189564.5</v>
          </cell>
          <cell r="M393"/>
          <cell r="N393"/>
          <cell r="O393"/>
          <cell r="P393"/>
          <cell r="Q393"/>
        </row>
        <row r="394">
          <cell r="C394" t="str">
            <v>BSPPBS332</v>
          </cell>
          <cell r="D394" t="str">
            <v>INST INSUL E ECON OUTLET DUCT</v>
          </cell>
          <cell r="E394" t="str">
            <v>5/1/2017</v>
          </cell>
          <cell r="F394" t="str">
            <v>8/1/2017</v>
          </cell>
          <cell r="G394"/>
          <cell r="H394"/>
          <cell r="I394">
            <v>189185.38</v>
          </cell>
          <cell r="J394"/>
          <cell r="K394"/>
          <cell r="L394">
            <v>189185.38</v>
          </cell>
          <cell r="M394"/>
          <cell r="N394"/>
          <cell r="O394"/>
          <cell r="P394"/>
          <cell r="Q394"/>
        </row>
        <row r="395">
          <cell r="C395" t="str">
            <v>ML217SP08</v>
          </cell>
          <cell r="D395" t="str">
            <v>ML U2 PRECIP ROOF BAY BOX VVV</v>
          </cell>
          <cell r="E395" t="str">
            <v>12/1/2017</v>
          </cell>
          <cell r="F395" t="str">
            <v>9/1/2018</v>
          </cell>
          <cell r="G395"/>
          <cell r="H395"/>
          <cell r="I395">
            <v>4650.38</v>
          </cell>
          <cell r="J395">
            <v>181716.27000000005</v>
          </cell>
          <cell r="K395"/>
          <cell r="L395">
            <v>186366.65000000005</v>
          </cell>
          <cell r="M395"/>
          <cell r="N395"/>
          <cell r="O395"/>
          <cell r="P395">
            <v>228940.31699999998</v>
          </cell>
          <cell r="Q395"/>
        </row>
        <row r="396">
          <cell r="C396" t="str">
            <v>ML117SP09</v>
          </cell>
          <cell r="D396" t="str">
            <v>ML S PULVERIZER GEARBOX</v>
          </cell>
          <cell r="E396" t="str">
            <v>7/1/2017</v>
          </cell>
          <cell r="F396" t="str">
            <v>1/1/2018</v>
          </cell>
          <cell r="G396"/>
          <cell r="H396"/>
          <cell r="I396">
            <v>188042.4599999999</v>
          </cell>
          <cell r="J396">
            <v>-2517</v>
          </cell>
          <cell r="K396"/>
          <cell r="L396">
            <v>185525.4599999999</v>
          </cell>
          <cell r="M396"/>
          <cell r="N396"/>
          <cell r="O396"/>
          <cell r="P396">
            <v>352068.549</v>
          </cell>
          <cell r="Q396"/>
        </row>
        <row r="397">
          <cell r="C397" t="str">
            <v>MLP18EP02</v>
          </cell>
          <cell r="D397" t="str">
            <v>ML E MOTOR REWIND / REPL +10HP</v>
          </cell>
          <cell r="E397" t="str">
            <v>7/1/2018</v>
          </cell>
          <cell r="F397" t="str">
            <v>Charges Continued After Dec 2019</v>
          </cell>
          <cell r="G397"/>
          <cell r="H397"/>
          <cell r="I397"/>
          <cell r="J397">
            <v>123699.64999999991</v>
          </cell>
          <cell r="K397">
            <v>59760.740000000013</v>
          </cell>
          <cell r="L397">
            <v>183460.38999999993</v>
          </cell>
          <cell r="M397"/>
          <cell r="N397"/>
          <cell r="O397"/>
          <cell r="P397"/>
          <cell r="Q397">
            <v>36584.593000000001</v>
          </cell>
        </row>
        <row r="398">
          <cell r="C398" t="str">
            <v>ML117SP11</v>
          </cell>
          <cell r="D398" t="str">
            <v>U1 PULVERIZER PA DUCT EJ  RPL</v>
          </cell>
          <cell r="E398" t="str">
            <v>2/1/2017</v>
          </cell>
          <cell r="F398" t="str">
            <v>5/1/2017</v>
          </cell>
          <cell r="G398"/>
          <cell r="H398"/>
          <cell r="I398">
            <v>181854.09000000005</v>
          </cell>
          <cell r="J398"/>
          <cell r="K398"/>
          <cell r="L398">
            <v>181854.09000000005</v>
          </cell>
          <cell r="M398"/>
          <cell r="N398"/>
          <cell r="O398"/>
          <cell r="P398"/>
          <cell r="Q398"/>
        </row>
        <row r="399">
          <cell r="C399" t="str">
            <v>ML2SM1516</v>
          </cell>
          <cell r="D399" t="str">
            <v>ML U2 PRECIP ROOF BAY 4-3</v>
          </cell>
          <cell r="E399" t="str">
            <v>3/1/2015</v>
          </cell>
          <cell r="F399" t="str">
            <v>8/1/2015</v>
          </cell>
          <cell r="G399">
            <v>180334.51999999987</v>
          </cell>
          <cell r="H399"/>
          <cell r="I399"/>
          <cell r="J399"/>
          <cell r="K399"/>
          <cell r="L399">
            <v>180334.51999999987</v>
          </cell>
          <cell r="M399"/>
          <cell r="N399"/>
          <cell r="O399"/>
          <cell r="P399"/>
          <cell r="Q399"/>
        </row>
        <row r="400">
          <cell r="C400" t="str">
            <v>ML118EP07</v>
          </cell>
          <cell r="D400" t="str">
            <v>ML REPAIR U1 2nd RH ROTOR @CMS</v>
          </cell>
          <cell r="E400" t="str">
            <v>10/1/2017</v>
          </cell>
          <cell r="F400" t="str">
            <v>3/1/2018</v>
          </cell>
          <cell r="G400"/>
          <cell r="H400"/>
          <cell r="I400">
            <v>153741.34999999998</v>
          </cell>
          <cell r="J400">
            <v>25894.110000000066</v>
          </cell>
          <cell r="K400"/>
          <cell r="L400">
            <v>179635.46000000005</v>
          </cell>
          <cell r="M400"/>
          <cell r="N400"/>
          <cell r="O400"/>
          <cell r="P400">
            <v>158742.579</v>
          </cell>
          <cell r="Q400"/>
        </row>
        <row r="401">
          <cell r="C401" t="str">
            <v>BSPPBS300</v>
          </cell>
          <cell r="D401" t="str">
            <v>BS1 Rep Storeroom Area</v>
          </cell>
          <cell r="E401" t="str">
            <v>Charges Began Prior to Jan 2015</v>
          </cell>
          <cell r="F401" t="str">
            <v>12/1/2015</v>
          </cell>
          <cell r="G401">
            <v>179414.34999999995</v>
          </cell>
          <cell r="H401"/>
          <cell r="I401"/>
          <cell r="J401"/>
          <cell r="K401"/>
          <cell r="L401">
            <v>179414.34999999995</v>
          </cell>
          <cell r="M401">
            <v>21.657</v>
          </cell>
          <cell r="N401"/>
          <cell r="O401"/>
          <cell r="P401"/>
          <cell r="Q401"/>
        </row>
        <row r="402">
          <cell r="C402" t="str">
            <v>ML219SP05</v>
          </cell>
          <cell r="D402" t="str">
            <v>MLU2 PRECIP ROOF BAY BOX4ROW7</v>
          </cell>
          <cell r="E402" t="str">
            <v>10/1/2019</v>
          </cell>
          <cell r="F402" t="str">
            <v>Charges Continued After Dec 2019</v>
          </cell>
          <cell r="G402"/>
          <cell r="H402"/>
          <cell r="I402"/>
          <cell r="J402"/>
          <cell r="K402">
            <v>178925.44999999995</v>
          </cell>
          <cell r="L402">
            <v>178925.44999999995</v>
          </cell>
          <cell r="M402"/>
          <cell r="N402"/>
          <cell r="O402"/>
          <cell r="P402"/>
          <cell r="Q402"/>
        </row>
        <row r="403">
          <cell r="C403" t="str">
            <v>BSPPB0008</v>
          </cell>
          <cell r="D403" t="str">
            <v>Clg Water Facilities PPB&lt;100k</v>
          </cell>
          <cell r="E403" t="str">
            <v>Charges Began Prior to Jan 2015</v>
          </cell>
          <cell r="F403" t="str">
            <v>6/1/2017</v>
          </cell>
          <cell r="G403">
            <v>-264.7</v>
          </cell>
          <cell r="H403">
            <v>156178.55000000005</v>
          </cell>
          <cell r="I403">
            <v>22228.139999999992</v>
          </cell>
          <cell r="J403"/>
          <cell r="K403"/>
          <cell r="L403">
            <v>178141.99000000002</v>
          </cell>
          <cell r="M403">
            <v>67.295000000000002</v>
          </cell>
          <cell r="N403"/>
          <cell r="O403"/>
          <cell r="P403"/>
          <cell r="Q403"/>
        </row>
        <row r="404">
          <cell r="C404" t="str">
            <v>ML2SP1501</v>
          </cell>
          <cell r="D404" t="str">
            <v>ML2 S PREC EJ REPLACEMENT</v>
          </cell>
          <cell r="E404" t="str">
            <v>Charges Began Prior to Jan 2015</v>
          </cell>
          <cell r="F404" t="str">
            <v>8/1/2015</v>
          </cell>
          <cell r="G404">
            <v>177190.31999999998</v>
          </cell>
          <cell r="H404"/>
          <cell r="I404"/>
          <cell r="J404"/>
          <cell r="K404"/>
          <cell r="L404">
            <v>177190.31999999998</v>
          </cell>
          <cell r="M404"/>
          <cell r="N404"/>
          <cell r="O404"/>
          <cell r="P404"/>
          <cell r="Q404"/>
        </row>
        <row r="405">
          <cell r="C405" t="str">
            <v>ML016MP03</v>
          </cell>
          <cell r="D405" t="str">
            <v>ML MH CONVEYOR BELT REPLACE</v>
          </cell>
          <cell r="E405" t="str">
            <v>6/1/2016</v>
          </cell>
          <cell r="F405">
            <v>42887</v>
          </cell>
          <cell r="G405"/>
          <cell r="H405">
            <v>113177.73000000005</v>
          </cell>
          <cell r="I405">
            <v>63508.97</v>
          </cell>
          <cell r="J405">
            <v>0</v>
          </cell>
          <cell r="K405"/>
          <cell r="L405">
            <v>176686.70000000007</v>
          </cell>
          <cell r="M405"/>
          <cell r="N405"/>
          <cell r="O405"/>
          <cell r="P405"/>
          <cell r="Q405"/>
        </row>
        <row r="406">
          <cell r="C406" t="str">
            <v>BSPPBS320</v>
          </cell>
          <cell r="D406" t="str">
            <v>REP U1 FD FAN DAMPER DRIVES</v>
          </cell>
          <cell r="E406" t="str">
            <v>10/1/2015</v>
          </cell>
          <cell r="F406" t="str">
            <v>7/1/2016</v>
          </cell>
          <cell r="G406">
            <v>117905.28</v>
          </cell>
          <cell r="H406">
            <v>58301.180000000022</v>
          </cell>
          <cell r="I406"/>
          <cell r="J406"/>
          <cell r="K406"/>
          <cell r="L406">
            <v>176206.46000000002</v>
          </cell>
          <cell r="M406"/>
          <cell r="N406"/>
          <cell r="O406"/>
          <cell r="P406"/>
          <cell r="Q406"/>
        </row>
        <row r="407">
          <cell r="C407" t="str">
            <v>ML218SP10</v>
          </cell>
          <cell r="D407" t="str">
            <v>ML U2 PRECIP EJ REPLACEMENT</v>
          </cell>
          <cell r="E407" t="str">
            <v>1/1/2018</v>
          </cell>
          <cell r="F407" t="str">
            <v>Charges Continued After Dec 2019</v>
          </cell>
          <cell r="G407"/>
          <cell r="H407"/>
          <cell r="I407"/>
          <cell r="J407">
            <v>171607.8900000001</v>
          </cell>
          <cell r="K407">
            <v>1125.4200000000005</v>
          </cell>
          <cell r="L407">
            <v>172733.31000000011</v>
          </cell>
          <cell r="M407"/>
          <cell r="N407"/>
          <cell r="O407"/>
          <cell r="P407">
            <v>240963.106</v>
          </cell>
          <cell r="Q407">
            <v>134.28100000000001</v>
          </cell>
        </row>
        <row r="408">
          <cell r="C408" t="str">
            <v>MLP19MP02</v>
          </cell>
          <cell r="D408" t="str">
            <v>MLP MH CONVEYOR BELT REPLACE</v>
          </cell>
          <cell r="E408" t="str">
            <v>1/1/2019</v>
          </cell>
          <cell r="F408" t="str">
            <v>Charges Continued After Dec 2019</v>
          </cell>
          <cell r="G408"/>
          <cell r="H408"/>
          <cell r="I408"/>
          <cell r="J408"/>
          <cell r="K408">
            <v>172014.77999999997</v>
          </cell>
          <cell r="L408">
            <v>172014.77999999997</v>
          </cell>
          <cell r="M408"/>
          <cell r="N408"/>
          <cell r="O408"/>
          <cell r="P408"/>
          <cell r="Q408">
            <v>213409.83</v>
          </cell>
        </row>
        <row r="409">
          <cell r="C409" t="str">
            <v>000020310</v>
          </cell>
          <cell r="D409" t="str">
            <v>ML U0 ELG Compliance</v>
          </cell>
          <cell r="E409" t="str">
            <v>12/1/2019</v>
          </cell>
          <cell r="F409" t="str">
            <v>Charges Continued After Dec 2019</v>
          </cell>
          <cell r="G409"/>
          <cell r="H409"/>
          <cell r="I409"/>
          <cell r="J409"/>
          <cell r="K409">
            <v>170487.51</v>
          </cell>
          <cell r="L409">
            <v>170487.51</v>
          </cell>
          <cell r="M409"/>
          <cell r="N409">
            <v>203094.64499999999</v>
          </cell>
          <cell r="O409">
            <v>1680115.452</v>
          </cell>
          <cell r="P409">
            <v>2423.1999999999998</v>
          </cell>
          <cell r="Q409">
            <v>338277.70500000007</v>
          </cell>
        </row>
        <row r="410">
          <cell r="C410" t="str">
            <v>ML12E15P1</v>
          </cell>
          <cell r="D410" t="str">
            <v>ML E DROP 47 CONTROL UPGRADES</v>
          </cell>
          <cell r="E410" t="str">
            <v>Charges Began Prior to Jan 2015</v>
          </cell>
          <cell r="F410" t="str">
            <v>10/1/2015</v>
          </cell>
          <cell r="G410">
            <v>169898.92999999996</v>
          </cell>
          <cell r="H410"/>
          <cell r="I410"/>
          <cell r="J410"/>
          <cell r="K410"/>
          <cell r="L410">
            <v>169898.92999999996</v>
          </cell>
          <cell r="M410">
            <v>17.584</v>
          </cell>
          <cell r="N410"/>
          <cell r="O410"/>
          <cell r="P410"/>
          <cell r="Q410"/>
        </row>
        <row r="411">
          <cell r="C411" t="str">
            <v>MLP17EP03</v>
          </cell>
          <cell r="D411" t="str">
            <v>MLP E PUMP REPLACEMENT DR 10 H</v>
          </cell>
          <cell r="E411" t="str">
            <v>1/1/2017</v>
          </cell>
          <cell r="F411" t="str">
            <v>4/1/2018</v>
          </cell>
          <cell r="G411"/>
          <cell r="H411"/>
          <cell r="I411">
            <v>167367.94999999972</v>
          </cell>
          <cell r="J411">
            <v>2332.3500000000004</v>
          </cell>
          <cell r="K411"/>
          <cell r="L411">
            <v>169700.29999999973</v>
          </cell>
          <cell r="M411"/>
          <cell r="N411"/>
          <cell r="O411">
            <v>176001.144</v>
          </cell>
          <cell r="P411">
            <v>181224.389</v>
          </cell>
          <cell r="Q411">
            <v>56.652000000000001</v>
          </cell>
        </row>
        <row r="412">
          <cell r="C412" t="str">
            <v>ML016SP03</v>
          </cell>
          <cell r="D412" t="str">
            <v>ML S PULVERIZER REBUILD</v>
          </cell>
          <cell r="E412" t="str">
            <v>5/1/2016</v>
          </cell>
          <cell r="F412" t="str">
            <v>5/1/2017</v>
          </cell>
          <cell r="G412"/>
          <cell r="H412">
            <v>116861.33</v>
          </cell>
          <cell r="I412">
            <v>51868.990000000013</v>
          </cell>
          <cell r="J412"/>
          <cell r="K412"/>
          <cell r="L412">
            <v>168730.32</v>
          </cell>
          <cell r="M412"/>
          <cell r="N412"/>
          <cell r="O412"/>
          <cell r="P412"/>
          <cell r="Q412"/>
        </row>
        <row r="413">
          <cell r="C413" t="str">
            <v>ML1NP1710</v>
          </cell>
          <cell r="D413" t="str">
            <v>ML1 INSULATION RPL</v>
          </cell>
          <cell r="E413" t="str">
            <v>9/1/2016</v>
          </cell>
          <cell r="F413" t="str">
            <v>3/1/2017</v>
          </cell>
          <cell r="G413"/>
          <cell r="H413">
            <v>158575.06999999989</v>
          </cell>
          <cell r="I413">
            <v>2934.9399999999951</v>
          </cell>
          <cell r="J413"/>
          <cell r="K413"/>
          <cell r="L413">
            <v>161510.00999999989</v>
          </cell>
          <cell r="M413"/>
          <cell r="N413"/>
          <cell r="O413">
            <v>-28250.173000000003</v>
          </cell>
          <cell r="P413"/>
          <cell r="Q413"/>
        </row>
        <row r="414">
          <cell r="C414" t="str">
            <v>ML016SP01</v>
          </cell>
          <cell r="D414" t="str">
            <v>ML S PULVERIZER GEARBOX</v>
          </cell>
          <cell r="E414" t="str">
            <v>4/1/2016</v>
          </cell>
          <cell r="F414" t="str">
            <v>1/1/2017</v>
          </cell>
          <cell r="G414"/>
          <cell r="H414">
            <v>161457.28000000023</v>
          </cell>
          <cell r="I414">
            <v>6.7399999999999984</v>
          </cell>
          <cell r="J414"/>
          <cell r="K414"/>
          <cell r="L414">
            <v>161464.02000000022</v>
          </cell>
          <cell r="M414"/>
          <cell r="N414"/>
          <cell r="O414"/>
          <cell r="P414"/>
          <cell r="Q414"/>
        </row>
        <row r="415">
          <cell r="C415" t="str">
            <v>ML1VP1504</v>
          </cell>
          <cell r="D415" t="str">
            <v>MLU1 #11 ID FAN REBUILD</v>
          </cell>
          <cell r="E415" t="str">
            <v>4/1/2015</v>
          </cell>
          <cell r="F415" t="str">
            <v>6/1/2016</v>
          </cell>
          <cell r="G415">
            <v>174430.31000000041</v>
          </cell>
          <cell r="H415">
            <v>-15217.169999999998</v>
          </cell>
          <cell r="I415"/>
          <cell r="J415"/>
          <cell r="K415"/>
          <cell r="L415">
            <v>159213.14000000042</v>
          </cell>
          <cell r="M415"/>
          <cell r="N415"/>
          <cell r="O415"/>
          <cell r="P415"/>
          <cell r="Q415"/>
        </row>
        <row r="416">
          <cell r="C416" t="str">
            <v>MLP14CO01</v>
          </cell>
          <cell r="D416" t="str">
            <v>MLP 2013 CARRY OVER</v>
          </cell>
          <cell r="E416" t="str">
            <v>Charges Began Prior to Jan 2015</v>
          </cell>
          <cell r="F416" t="str">
            <v>9/1/2016</v>
          </cell>
          <cell r="G416">
            <v>153602.56999999951</v>
          </cell>
          <cell r="H416">
            <v>5477.2899999999991</v>
          </cell>
          <cell r="I416"/>
          <cell r="J416"/>
          <cell r="K416"/>
          <cell r="L416">
            <v>159079.85999999952</v>
          </cell>
          <cell r="M416">
            <v>152.83099999999999</v>
          </cell>
          <cell r="N416"/>
          <cell r="O416"/>
          <cell r="P416"/>
          <cell r="Q416"/>
        </row>
        <row r="417">
          <cell r="C417" t="str">
            <v>ML119EP04</v>
          </cell>
          <cell r="D417" t="str">
            <v>ML UNIT 1 HIGH ENERGY PIPING</v>
          </cell>
          <cell r="E417" t="str">
            <v>1/1/2019</v>
          </cell>
          <cell r="F417" t="str">
            <v>11/1/2019</v>
          </cell>
          <cell r="G417"/>
          <cell r="H417"/>
          <cell r="I417"/>
          <cell r="J417"/>
          <cell r="K417">
            <v>154923.07000000012</v>
          </cell>
          <cell r="L417">
            <v>154923.07000000012</v>
          </cell>
          <cell r="M417"/>
          <cell r="N417"/>
          <cell r="O417"/>
          <cell r="P417"/>
          <cell r="Q417"/>
        </row>
        <row r="418">
          <cell r="C418" t="str">
            <v>ML217VP03</v>
          </cell>
          <cell r="D418" t="str">
            <v>ML2 PURCHASE 2nd RH BLADES 3RW</v>
          </cell>
          <cell r="E418" t="str">
            <v>12/1/2016</v>
          </cell>
          <cell r="F418" t="str">
            <v>1/1/2017</v>
          </cell>
          <cell r="G418"/>
          <cell r="H418">
            <v>293816.33</v>
          </cell>
          <cell r="I418">
            <v>-140139.26999999999</v>
          </cell>
          <cell r="J418"/>
          <cell r="K418"/>
          <cell r="L418">
            <v>153677.06000000003</v>
          </cell>
          <cell r="M418"/>
          <cell r="N418"/>
          <cell r="O418"/>
          <cell r="P418"/>
          <cell r="Q418"/>
        </row>
        <row r="419">
          <cell r="C419" t="str">
            <v>ML216SP04</v>
          </cell>
          <cell r="D419" t="str">
            <v>#21 PULVERIZER REBUILD</v>
          </cell>
          <cell r="E419" t="str">
            <v>3/1/2016</v>
          </cell>
          <cell r="F419" t="str">
            <v>6/1/2016</v>
          </cell>
          <cell r="G419"/>
          <cell r="H419">
            <v>152803.97999999995</v>
          </cell>
          <cell r="I419"/>
          <cell r="J419"/>
          <cell r="K419"/>
          <cell r="L419">
            <v>152803.97999999995</v>
          </cell>
          <cell r="M419"/>
          <cell r="N419"/>
          <cell r="O419"/>
          <cell r="P419"/>
          <cell r="Q419"/>
        </row>
        <row r="420">
          <cell r="C420" t="str">
            <v>ML018MP01</v>
          </cell>
          <cell r="D420" t="str">
            <v>REPLACE COALCONVEYOR SAMPLERS</v>
          </cell>
          <cell r="E420" t="str">
            <v>9/1/2017</v>
          </cell>
          <cell r="F420" t="str">
            <v>11/1/2018</v>
          </cell>
          <cell r="G420"/>
          <cell r="H420"/>
          <cell r="I420">
            <v>38605.119999999988</v>
          </cell>
          <cell r="J420">
            <v>112106.85000000011</v>
          </cell>
          <cell r="K420"/>
          <cell r="L420">
            <v>150711.97000000009</v>
          </cell>
          <cell r="M420"/>
          <cell r="N420"/>
          <cell r="O420"/>
          <cell r="P420">
            <v>147165.01500000001</v>
          </cell>
          <cell r="Q420">
            <v>42.802</v>
          </cell>
        </row>
        <row r="421">
          <cell r="C421" t="str">
            <v>MLP18EP07</v>
          </cell>
          <cell r="D421" t="str">
            <v>ML #12 CIRCULATOR PUMP ELEMENT</v>
          </cell>
          <cell r="E421" t="str">
            <v>7/1/2018</v>
          </cell>
          <cell r="F421" t="str">
            <v>8/1/2019</v>
          </cell>
          <cell r="G421"/>
          <cell r="H421"/>
          <cell r="I421"/>
          <cell r="J421">
            <v>129151.55000000003</v>
          </cell>
          <cell r="K421">
            <v>21117.15</v>
          </cell>
          <cell r="L421">
            <v>150268.70000000004</v>
          </cell>
          <cell r="M421"/>
          <cell r="N421"/>
          <cell r="O421"/>
          <cell r="P421"/>
          <cell r="Q421"/>
        </row>
        <row r="422">
          <cell r="C422" t="str">
            <v>ML118VP07</v>
          </cell>
          <cell r="D422" t="str">
            <v>ML #12 ID FAN HUBS PPB PORTION</v>
          </cell>
          <cell r="E422" t="str">
            <v>4/1/2018</v>
          </cell>
          <cell r="F422" t="str">
            <v>6/1/2018</v>
          </cell>
          <cell r="G422"/>
          <cell r="H422"/>
          <cell r="I422"/>
          <cell r="J422">
            <v>149614.49000000002</v>
          </cell>
          <cell r="K422"/>
          <cell r="L422">
            <v>149614.49000000002</v>
          </cell>
          <cell r="M422"/>
          <cell r="N422"/>
          <cell r="O422"/>
          <cell r="P422"/>
          <cell r="Q422"/>
        </row>
        <row r="423">
          <cell r="C423" t="str">
            <v>ML217SP09</v>
          </cell>
          <cell r="D423" t="str">
            <v>ML U2 PRECIP ROOF BAY BOX WWW</v>
          </cell>
          <cell r="E423" t="str">
            <v>12/1/2017</v>
          </cell>
          <cell r="F423" t="str">
            <v>9/1/2018</v>
          </cell>
          <cell r="G423"/>
          <cell r="H423"/>
          <cell r="I423">
            <v>4697.3600000000006</v>
          </cell>
          <cell r="J423">
            <v>141853.2500000002</v>
          </cell>
          <cell r="K423"/>
          <cell r="L423">
            <v>146550.61000000022</v>
          </cell>
          <cell r="M423"/>
          <cell r="N423"/>
          <cell r="O423"/>
          <cell r="P423">
            <v>228940.31699999998</v>
          </cell>
          <cell r="Q423"/>
        </row>
        <row r="424">
          <cell r="C424" t="str">
            <v>ML017SP01</v>
          </cell>
          <cell r="D424" t="str">
            <v>PULVERIZER REBUILD CAPITAL(#xx</v>
          </cell>
          <cell r="E424" t="str">
            <v>9/1/2016</v>
          </cell>
          <cell r="F424" t="str">
            <v>3/1/2017</v>
          </cell>
          <cell r="G424"/>
          <cell r="H424">
            <v>146133.43999999997</v>
          </cell>
          <cell r="I424">
            <v>228.8</v>
          </cell>
          <cell r="J424"/>
          <cell r="K424"/>
          <cell r="L424">
            <v>146362.23999999996</v>
          </cell>
          <cell r="M424"/>
          <cell r="N424"/>
          <cell r="O424"/>
          <cell r="P424">
            <v>192618.86300000001</v>
          </cell>
          <cell r="Q424"/>
        </row>
        <row r="425">
          <cell r="C425" t="str">
            <v>BSPPBS338</v>
          </cell>
          <cell r="D425" t="str">
            <v>Repl 7 Banks Combustion Coils</v>
          </cell>
          <cell r="E425" t="str">
            <v>5/1/2018</v>
          </cell>
          <cell r="F425" t="str">
            <v>9/1/2018</v>
          </cell>
          <cell r="G425"/>
          <cell r="H425"/>
          <cell r="I425"/>
          <cell r="J425">
            <v>146250.98000000007</v>
          </cell>
          <cell r="K425"/>
          <cell r="L425">
            <v>146250.98000000007</v>
          </cell>
          <cell r="M425"/>
          <cell r="N425"/>
          <cell r="O425"/>
          <cell r="P425"/>
          <cell r="Q425"/>
        </row>
        <row r="426">
          <cell r="C426" t="str">
            <v>ML0VP1603</v>
          </cell>
          <cell r="D426" t="str">
            <v>ML REPL SCAFFOLDING w/PLATFORM</v>
          </cell>
          <cell r="E426" t="str">
            <v>10/1/2016</v>
          </cell>
          <cell r="F426" t="str">
            <v>3/1/2018</v>
          </cell>
          <cell r="G426"/>
          <cell r="H426">
            <v>26568.19000000001</v>
          </cell>
          <cell r="I426">
            <v>123702.06999999986</v>
          </cell>
          <cell r="J426">
            <v>-4410.5099999999993</v>
          </cell>
          <cell r="K426"/>
          <cell r="L426">
            <v>145859.74999999985</v>
          </cell>
          <cell r="M426"/>
          <cell r="N426">
            <v>23992.248</v>
          </cell>
          <cell r="O426">
            <v>11136.236999999999</v>
          </cell>
          <cell r="P426">
            <v>27247.493999999999</v>
          </cell>
          <cell r="Q426"/>
        </row>
        <row r="427">
          <cell r="C427" t="str">
            <v>ML217SP06</v>
          </cell>
          <cell r="D427" t="str">
            <v>ML U2 PRECIP ROOF BAY BOX YYY</v>
          </cell>
          <cell r="E427" t="str">
            <v>12/1/2017</v>
          </cell>
          <cell r="F427" t="str">
            <v>9/1/2018</v>
          </cell>
          <cell r="G427"/>
          <cell r="H427"/>
          <cell r="I427">
            <v>4650.369999999999</v>
          </cell>
          <cell r="J427">
            <v>141081.15</v>
          </cell>
          <cell r="K427"/>
          <cell r="L427">
            <v>145731.51999999999</v>
          </cell>
          <cell r="M427"/>
          <cell r="N427"/>
          <cell r="O427">
            <v>134458.10500000001</v>
          </cell>
          <cell r="P427">
            <v>228828.15700000001</v>
          </cell>
          <cell r="Q427"/>
        </row>
        <row r="428">
          <cell r="C428" t="str">
            <v>MLP15EP03</v>
          </cell>
          <cell r="D428" t="str">
            <v>MLP PUMP REPLACEMENT DR 10 H</v>
          </cell>
          <cell r="E428" t="str">
            <v>1/1/2015</v>
          </cell>
          <cell r="F428" t="str">
            <v>7/1/2016</v>
          </cell>
          <cell r="G428">
            <v>145230.69999999987</v>
          </cell>
          <cell r="H428">
            <v>-24.620000000000047</v>
          </cell>
          <cell r="I428"/>
          <cell r="J428"/>
          <cell r="K428"/>
          <cell r="L428">
            <v>145206.07999999987</v>
          </cell>
          <cell r="M428">
            <v>155860.47999999998</v>
          </cell>
          <cell r="N428">
            <v>119.25</v>
          </cell>
          <cell r="O428"/>
          <cell r="P428"/>
          <cell r="Q428"/>
        </row>
        <row r="429">
          <cell r="C429" t="str">
            <v>BSPPBS342</v>
          </cell>
          <cell r="D429" t="str">
            <v>REPL CATHODIC PROT TEST STA</v>
          </cell>
          <cell r="E429" t="str">
            <v>4/1/2018</v>
          </cell>
          <cell r="F429" t="str">
            <v>8/1/2018</v>
          </cell>
          <cell r="G429"/>
          <cell r="H429"/>
          <cell r="I429"/>
          <cell r="J429">
            <v>144648.42999999996</v>
          </cell>
          <cell r="K429"/>
          <cell r="L429">
            <v>144648.42999999996</v>
          </cell>
          <cell r="M429"/>
          <cell r="N429"/>
          <cell r="O429"/>
          <cell r="P429"/>
          <cell r="Q429"/>
        </row>
        <row r="430">
          <cell r="C430" t="str">
            <v>ML018EP14</v>
          </cell>
          <cell r="D430" t="str">
            <v>ML SEWAGE TREATMNT PLANT COVER</v>
          </cell>
          <cell r="E430" t="str">
            <v>9/1/2018</v>
          </cell>
          <cell r="F430" t="str">
            <v>Charges Continued After Dec 2019</v>
          </cell>
          <cell r="G430"/>
          <cell r="H430"/>
          <cell r="I430"/>
          <cell r="J430">
            <v>32182.600000000002</v>
          </cell>
          <cell r="K430">
            <v>111888.78999999989</v>
          </cell>
          <cell r="L430">
            <v>144071.3899999999</v>
          </cell>
          <cell r="M430"/>
          <cell r="N430"/>
          <cell r="O430"/>
          <cell r="P430"/>
          <cell r="Q430"/>
        </row>
        <row r="431">
          <cell r="C431" t="str">
            <v>ML017MP06</v>
          </cell>
          <cell r="D431" t="str">
            <v>ML  MH CONVEYOR BELT REPLACE</v>
          </cell>
          <cell r="E431" t="str">
            <v>3/1/2017</v>
          </cell>
          <cell r="F431" t="str">
            <v>4/1/2018</v>
          </cell>
          <cell r="G431"/>
          <cell r="H431"/>
          <cell r="I431">
            <v>54316.020000000004</v>
          </cell>
          <cell r="J431">
            <v>88682.440000000031</v>
          </cell>
          <cell r="K431"/>
          <cell r="L431">
            <v>142998.46000000002</v>
          </cell>
          <cell r="M431"/>
          <cell r="N431"/>
          <cell r="O431"/>
          <cell r="P431"/>
          <cell r="Q431"/>
        </row>
        <row r="432">
          <cell r="C432" t="str">
            <v>MLP17EP05</v>
          </cell>
          <cell r="D432" t="str">
            <v>MLP E POWER CABLE REPLACEMENT</v>
          </cell>
          <cell r="E432" t="str">
            <v>2/1/2017</v>
          </cell>
          <cell r="F432" t="str">
            <v>1/1/2019</v>
          </cell>
          <cell r="G432"/>
          <cell r="H432"/>
          <cell r="I432">
            <v>121534.39</v>
          </cell>
          <cell r="J432">
            <v>22579.840000000011</v>
          </cell>
          <cell r="K432">
            <v>-1594.3200000000002</v>
          </cell>
          <cell r="L432">
            <v>142519.91</v>
          </cell>
          <cell r="M432"/>
          <cell r="N432"/>
          <cell r="O432">
            <v>20593.778000000002</v>
          </cell>
          <cell r="P432">
            <v>28794.932000000001</v>
          </cell>
          <cell r="Q432">
            <v>16.228999999999999</v>
          </cell>
        </row>
        <row r="433">
          <cell r="C433" t="str">
            <v>MLP15MP06</v>
          </cell>
          <cell r="D433" t="str">
            <v>MLP MH COAL CHUTE TRIPPER U2</v>
          </cell>
          <cell r="E433" t="str">
            <v>3/1/2015</v>
          </cell>
          <cell r="F433" t="str">
            <v>8/1/2015</v>
          </cell>
          <cell r="G433">
            <v>140775.44999999995</v>
          </cell>
          <cell r="H433"/>
          <cell r="I433"/>
          <cell r="J433"/>
          <cell r="K433"/>
          <cell r="L433">
            <v>140775.44999999995</v>
          </cell>
          <cell r="M433"/>
          <cell r="N433"/>
          <cell r="O433"/>
          <cell r="P433"/>
          <cell r="Q433"/>
        </row>
        <row r="434">
          <cell r="C434" t="str">
            <v>ML217SP05</v>
          </cell>
          <cell r="D434" t="str">
            <v>ML U2 PRECIP ROOF BAY BOX XXX</v>
          </cell>
          <cell r="E434" t="str">
            <v>12/1/2017</v>
          </cell>
          <cell r="F434" t="str">
            <v>9/1/2018</v>
          </cell>
          <cell r="G434"/>
          <cell r="H434"/>
          <cell r="I434">
            <v>6796.8199999999988</v>
          </cell>
          <cell r="J434">
            <v>133839.65000000017</v>
          </cell>
          <cell r="K434"/>
          <cell r="L434">
            <v>140636.47000000018</v>
          </cell>
          <cell r="M434"/>
          <cell r="N434"/>
          <cell r="O434">
            <v>134458.10499999998</v>
          </cell>
          <cell r="P434">
            <v>228828.15700000001</v>
          </cell>
          <cell r="Q434"/>
        </row>
        <row r="435">
          <cell r="C435" t="str">
            <v>ML016VP03</v>
          </cell>
          <cell r="D435" t="str">
            <v>ML1 AR PP REPLACE</v>
          </cell>
          <cell r="E435" t="str">
            <v>3/1/2016</v>
          </cell>
          <cell r="F435" t="str">
            <v>9/1/2016</v>
          </cell>
          <cell r="G435"/>
          <cell r="H435">
            <v>137966.68</v>
          </cell>
          <cell r="I435"/>
          <cell r="J435"/>
          <cell r="K435"/>
          <cell r="L435">
            <v>137966.68</v>
          </cell>
          <cell r="M435"/>
          <cell r="N435"/>
          <cell r="O435"/>
          <cell r="P435"/>
          <cell r="Q435"/>
        </row>
        <row r="436">
          <cell r="C436" t="str">
            <v>ML2VP1450</v>
          </cell>
          <cell r="D436" t="str">
            <v>ML V AR PP RPL</v>
          </cell>
          <cell r="E436" t="str">
            <v>Charges Began Prior to Jan 2015</v>
          </cell>
          <cell r="F436" t="str">
            <v>4/1/2016</v>
          </cell>
          <cell r="G436">
            <v>136260.88000000018</v>
          </cell>
          <cell r="H436">
            <v>1422.7000000000116</v>
          </cell>
          <cell r="I436"/>
          <cell r="J436"/>
          <cell r="K436"/>
          <cell r="L436">
            <v>137683.58000000019</v>
          </cell>
          <cell r="M436">
            <v>22.266999999999999</v>
          </cell>
          <cell r="N436"/>
          <cell r="O436"/>
          <cell r="P436"/>
          <cell r="Q436"/>
        </row>
        <row r="437">
          <cell r="C437" t="str">
            <v>ML119EP01</v>
          </cell>
          <cell r="D437" t="str">
            <v>RPL MAIN TURB OIL TANK  VALVE</v>
          </cell>
          <cell r="E437" t="str">
            <v>2/1/2019</v>
          </cell>
          <cell r="F437" t="str">
            <v>11/1/2019</v>
          </cell>
          <cell r="G437"/>
          <cell r="H437"/>
          <cell r="I437"/>
          <cell r="J437"/>
          <cell r="K437">
            <v>134147.91999999993</v>
          </cell>
          <cell r="L437">
            <v>134147.91999999993</v>
          </cell>
          <cell r="M437"/>
          <cell r="N437"/>
          <cell r="O437"/>
          <cell r="P437"/>
          <cell r="Q437">
            <v>140974.649</v>
          </cell>
        </row>
        <row r="438">
          <cell r="C438" t="str">
            <v>BSPPB0003</v>
          </cell>
          <cell r="D438" t="str">
            <v>Boiler MU Water Supply PPB&lt;100</v>
          </cell>
          <cell r="E438" t="str">
            <v>Charges Began Prior to Jan 2015</v>
          </cell>
          <cell r="F438" t="str">
            <v>2/1/2019</v>
          </cell>
          <cell r="G438">
            <v>-6136.11</v>
          </cell>
          <cell r="H438"/>
          <cell r="I438">
            <v>136804.31999999992</v>
          </cell>
          <cell r="J438">
            <v>3188.81</v>
          </cell>
          <cell r="K438">
            <v>258.98</v>
          </cell>
          <cell r="L438">
            <v>134115.99999999994</v>
          </cell>
          <cell r="M438">
            <v>31305.885000000002</v>
          </cell>
          <cell r="N438">
            <v>42154.120999999999</v>
          </cell>
          <cell r="O438">
            <v>184912.56200000001</v>
          </cell>
          <cell r="P438">
            <v>175002.489</v>
          </cell>
          <cell r="Q438"/>
        </row>
        <row r="439">
          <cell r="C439" t="str">
            <v>ML0VP1501</v>
          </cell>
          <cell r="D439" t="str">
            <v>CAP BLKT PROD PLANT  BLNKT</v>
          </cell>
          <cell r="E439" t="str">
            <v>1/1/2015</v>
          </cell>
          <cell r="F439" t="str">
            <v>7/1/2016</v>
          </cell>
          <cell r="G439">
            <v>134544.79999999999</v>
          </cell>
          <cell r="H439">
            <v>-568.27999999999986</v>
          </cell>
          <cell r="I439"/>
          <cell r="J439"/>
          <cell r="K439"/>
          <cell r="L439">
            <v>133976.51999999999</v>
          </cell>
          <cell r="M439">
            <v>155845.99</v>
          </cell>
          <cell r="N439">
            <v>83.51</v>
          </cell>
          <cell r="O439"/>
          <cell r="P439"/>
          <cell r="Q439"/>
        </row>
        <row r="440">
          <cell r="C440" t="str">
            <v>ML018EP04</v>
          </cell>
          <cell r="D440" t="str">
            <v>ML HVAC REPLACEMENT</v>
          </cell>
          <cell r="E440" t="str">
            <v>2/1/2018</v>
          </cell>
          <cell r="F440" t="str">
            <v>3/1/2019</v>
          </cell>
          <cell r="G440"/>
          <cell r="H440"/>
          <cell r="I440"/>
          <cell r="J440">
            <v>129725.40999999997</v>
          </cell>
          <cell r="K440">
            <v>4104.1899999999914</v>
          </cell>
          <cell r="L440">
            <v>133829.59999999998</v>
          </cell>
          <cell r="M440"/>
          <cell r="N440"/>
          <cell r="O440"/>
          <cell r="P440"/>
          <cell r="Q440"/>
        </row>
        <row r="441">
          <cell r="C441" t="str">
            <v>BSPPBS311</v>
          </cell>
          <cell r="D441" t="str">
            <v>BS1 REP MAIN SHAFT 15 PULV</v>
          </cell>
          <cell r="E441" t="str">
            <v>3/1/2015</v>
          </cell>
          <cell r="F441" t="str">
            <v>4/1/2016</v>
          </cell>
          <cell r="G441">
            <v>128964.45999999996</v>
          </cell>
          <cell r="H441">
            <v>3829.46</v>
          </cell>
          <cell r="I441"/>
          <cell r="J441"/>
          <cell r="K441"/>
          <cell r="L441">
            <v>132793.91999999995</v>
          </cell>
          <cell r="M441"/>
          <cell r="N441"/>
          <cell r="O441"/>
          <cell r="P441"/>
          <cell r="Q441"/>
        </row>
        <row r="442">
          <cell r="C442" t="str">
            <v>ML1EP1520</v>
          </cell>
          <cell r="D442" t="str">
            <v>ML1 VALVE REPLACEMENT</v>
          </cell>
          <cell r="E442" t="str">
            <v>2/1/2015</v>
          </cell>
          <cell r="F442" t="str">
            <v>6/1/2016</v>
          </cell>
          <cell r="G442">
            <v>130929.63</v>
          </cell>
          <cell r="H442">
            <v>1638.7999999999997</v>
          </cell>
          <cell r="I442"/>
          <cell r="J442"/>
          <cell r="K442"/>
          <cell r="L442">
            <v>132568.43</v>
          </cell>
          <cell r="M442">
            <v>65259.098999999995</v>
          </cell>
          <cell r="N442">
            <v>16.670000000000002</v>
          </cell>
          <cell r="O442"/>
          <cell r="P442"/>
          <cell r="Q442"/>
        </row>
        <row r="443">
          <cell r="C443" t="str">
            <v>ML219SP04</v>
          </cell>
          <cell r="D443" t="str">
            <v>MLU2 PRECIP ROOF BAY BOX3ROW7</v>
          </cell>
          <cell r="E443" t="str">
            <v>10/1/2019</v>
          </cell>
          <cell r="F443" t="str">
            <v>Charges Continued After Dec 2019</v>
          </cell>
          <cell r="G443"/>
          <cell r="H443"/>
          <cell r="I443"/>
          <cell r="J443"/>
          <cell r="K443">
            <v>131813.08000000002</v>
          </cell>
          <cell r="L443">
            <v>131813.08000000002</v>
          </cell>
          <cell r="M443"/>
          <cell r="N443"/>
          <cell r="O443"/>
          <cell r="P443"/>
          <cell r="Q443"/>
        </row>
        <row r="444">
          <cell r="C444" t="str">
            <v>ML1E16P02</v>
          </cell>
          <cell r="D444" t="str">
            <v>ML1 DFLP SPARE ROTOR INST</v>
          </cell>
          <cell r="E444" t="str">
            <v>7/1/2016</v>
          </cell>
          <cell r="F444" t="str">
            <v>3/1/2017</v>
          </cell>
          <cell r="G444"/>
          <cell r="H444">
            <v>101710.30000000002</v>
          </cell>
          <cell r="I444">
            <v>29069.319999999989</v>
          </cell>
          <cell r="J444"/>
          <cell r="K444"/>
          <cell r="L444">
            <v>130779.62000000001</v>
          </cell>
          <cell r="M444"/>
          <cell r="N444"/>
          <cell r="O444"/>
          <cell r="P444"/>
          <cell r="Q444"/>
        </row>
        <row r="445">
          <cell r="C445" t="str">
            <v>ML016EP03</v>
          </cell>
          <cell r="D445" t="str">
            <v>ML0 E PUMP REPLACE DR 10 HP</v>
          </cell>
          <cell r="E445" t="str">
            <v>3/1/2016</v>
          </cell>
          <cell r="F445" t="str">
            <v>6/1/2017</v>
          </cell>
          <cell r="G445"/>
          <cell r="H445">
            <v>115231.28000000004</v>
          </cell>
          <cell r="I445">
            <v>10957.970000000012</v>
          </cell>
          <cell r="J445"/>
          <cell r="K445"/>
          <cell r="L445">
            <v>126189.25000000006</v>
          </cell>
          <cell r="M445"/>
          <cell r="N445"/>
          <cell r="O445"/>
          <cell r="P445"/>
          <cell r="Q445"/>
        </row>
        <row r="446">
          <cell r="C446" t="str">
            <v>ML018NP10</v>
          </cell>
          <cell r="D446" t="str">
            <v>ML GUARD RAIL UPGRADES</v>
          </cell>
          <cell r="E446" t="str">
            <v>10/1/2018</v>
          </cell>
          <cell r="F446" t="str">
            <v>3/1/2019</v>
          </cell>
          <cell r="G446"/>
          <cell r="H446"/>
          <cell r="I446"/>
          <cell r="J446">
            <v>108006.87999999998</v>
          </cell>
          <cell r="K446">
            <v>18016.089999999967</v>
          </cell>
          <cell r="L446">
            <v>126022.96999999994</v>
          </cell>
          <cell r="M446"/>
          <cell r="N446"/>
          <cell r="O446"/>
          <cell r="P446"/>
          <cell r="Q446"/>
        </row>
        <row r="447">
          <cell r="C447" t="str">
            <v>ML1VP1550</v>
          </cell>
          <cell r="D447" t="str">
            <v>ML V AR PP RPL</v>
          </cell>
          <cell r="E447" t="str">
            <v>11/1/2015</v>
          </cell>
          <cell r="F447" t="str">
            <v>1/1/2017</v>
          </cell>
          <cell r="G447">
            <v>7236.7300000000005</v>
          </cell>
          <cell r="H447">
            <v>116771.04999999992</v>
          </cell>
          <cell r="I447">
            <v>1671.7800000000007</v>
          </cell>
          <cell r="J447"/>
          <cell r="K447"/>
          <cell r="L447">
            <v>125679.55999999991</v>
          </cell>
          <cell r="M447">
            <v>119798.55100000001</v>
          </cell>
          <cell r="N447"/>
          <cell r="O447"/>
          <cell r="P447"/>
          <cell r="Q447"/>
        </row>
        <row r="448">
          <cell r="C448" t="str">
            <v>ML116VP03</v>
          </cell>
          <cell r="D448" t="str">
            <v>SPARE IP BLADES 2nd RH 2 ROWS</v>
          </cell>
          <cell r="E448" t="str">
            <v>12/1/2016</v>
          </cell>
          <cell r="F448" t="str">
            <v>4/1/2017</v>
          </cell>
          <cell r="G448"/>
          <cell r="H448">
            <v>123931.73</v>
          </cell>
          <cell r="I448">
            <v>1046.7799999999997</v>
          </cell>
          <cell r="J448"/>
          <cell r="K448"/>
          <cell r="L448">
            <v>124978.51</v>
          </cell>
          <cell r="M448"/>
          <cell r="N448"/>
          <cell r="O448"/>
          <cell r="P448"/>
          <cell r="Q448"/>
        </row>
        <row r="449">
          <cell r="C449" t="str">
            <v>ITCB11700</v>
          </cell>
          <cell r="D449" t="str">
            <v>KENTUCKY POWER - GEN</v>
          </cell>
          <cell r="E449" t="str">
            <v>Charges Began Prior to Jan 2015</v>
          </cell>
          <cell r="F449" t="str">
            <v>3/1/2019</v>
          </cell>
          <cell r="G449"/>
          <cell r="H449">
            <v>29128.409999999996</v>
          </cell>
          <cell r="I449">
            <v>88626.300000000017</v>
          </cell>
          <cell r="J449">
            <v>6323.97</v>
          </cell>
          <cell r="K449">
            <v>615.43000000000006</v>
          </cell>
          <cell r="L449">
            <v>124694.11000000002</v>
          </cell>
          <cell r="M449"/>
          <cell r="N449"/>
          <cell r="O449"/>
          <cell r="P449"/>
          <cell r="Q449"/>
        </row>
        <row r="450">
          <cell r="C450" t="str">
            <v>MLP14NP06</v>
          </cell>
          <cell r="D450" t="str">
            <v>MLP CAPITAL TOOLS</v>
          </cell>
          <cell r="E450" t="str">
            <v>Charges Began Prior to Jan 2015</v>
          </cell>
          <cell r="F450" t="str">
            <v>4/1/2016</v>
          </cell>
          <cell r="G450">
            <v>126960.97000000019</v>
          </cell>
          <cell r="H450">
            <v>-2850.1000000000004</v>
          </cell>
          <cell r="I450"/>
          <cell r="J450"/>
          <cell r="K450"/>
          <cell r="L450">
            <v>124110.87000000018</v>
          </cell>
          <cell r="M450">
            <v>25.111000000000001</v>
          </cell>
          <cell r="N450"/>
          <cell r="O450"/>
          <cell r="P450"/>
          <cell r="Q450"/>
        </row>
        <row r="451">
          <cell r="C451" t="str">
            <v>BSPPBS303</v>
          </cell>
          <cell r="D451" t="str">
            <v>BS2 Rep Stack Alimak Power Con</v>
          </cell>
          <cell r="E451" t="str">
            <v>Charges Began Prior to Jan 2015</v>
          </cell>
          <cell r="F451" t="str">
            <v>3/1/2016</v>
          </cell>
          <cell r="G451">
            <v>123292.15999999992</v>
          </cell>
          <cell r="H451">
            <v>494.7800000000002</v>
          </cell>
          <cell r="I451"/>
          <cell r="J451"/>
          <cell r="K451"/>
          <cell r="L451">
            <v>123786.93999999992</v>
          </cell>
          <cell r="M451"/>
          <cell r="N451"/>
          <cell r="O451"/>
          <cell r="P451"/>
          <cell r="Q451"/>
        </row>
        <row r="452">
          <cell r="C452" t="str">
            <v>BSPPBS328</v>
          </cell>
          <cell r="D452" t="str">
            <v>BS1 REPL TURBINE FLOOR SURFACE</v>
          </cell>
          <cell r="E452" t="str">
            <v>11/1/2016</v>
          </cell>
          <cell r="F452" t="str">
            <v>1/1/2017</v>
          </cell>
          <cell r="G452"/>
          <cell r="H452">
            <v>122127.13999999998</v>
          </cell>
          <cell r="I452">
            <v>934.55</v>
          </cell>
          <cell r="J452"/>
          <cell r="K452"/>
          <cell r="L452">
            <v>123061.68999999999</v>
          </cell>
          <cell r="M452"/>
          <cell r="N452"/>
          <cell r="O452"/>
          <cell r="P452"/>
          <cell r="Q452"/>
        </row>
        <row r="453">
          <cell r="C453" t="str">
            <v>ML119SP08</v>
          </cell>
          <cell r="D453" t="str">
            <v>ML U1 DEMINERALIZER RESIN RPL</v>
          </cell>
          <cell r="E453" t="str">
            <v>11/1/2018</v>
          </cell>
          <cell r="F453" t="str">
            <v>Charges Continued After Dec 2019</v>
          </cell>
          <cell r="G453"/>
          <cell r="H453"/>
          <cell r="I453"/>
          <cell r="J453">
            <v>6.6999999999999993</v>
          </cell>
          <cell r="K453">
            <v>121997.79000000004</v>
          </cell>
          <cell r="L453">
            <v>122004.49000000003</v>
          </cell>
          <cell r="M453"/>
          <cell r="N453"/>
          <cell r="O453"/>
          <cell r="P453"/>
          <cell r="Q453"/>
        </row>
        <row r="454">
          <cell r="C454" t="str">
            <v>ML217SP07</v>
          </cell>
          <cell r="D454" t="str">
            <v>ML U2 PRECIP ROOF BAY BOX ZZZ</v>
          </cell>
          <cell r="E454" t="str">
            <v>12/1/2017</v>
          </cell>
          <cell r="F454" t="str">
            <v>9/1/2018</v>
          </cell>
          <cell r="G454"/>
          <cell r="H454"/>
          <cell r="I454">
            <v>4650.38</v>
          </cell>
          <cell r="J454">
            <v>116972.32000000014</v>
          </cell>
          <cell r="K454"/>
          <cell r="L454">
            <v>121622.70000000014</v>
          </cell>
          <cell r="M454"/>
          <cell r="N454"/>
          <cell r="O454">
            <v>134458.10500000001</v>
          </cell>
          <cell r="P454">
            <v>228828.15700000001</v>
          </cell>
          <cell r="Q454"/>
        </row>
        <row r="455">
          <cell r="C455" t="str">
            <v>ML017SP02</v>
          </cell>
          <cell r="D455" t="str">
            <v>PULVERIZER REBUILD CAPITAL(#YY</v>
          </cell>
          <cell r="E455" t="str">
            <v>8/1/2017</v>
          </cell>
          <cell r="F455" t="str">
            <v>1/1/2018</v>
          </cell>
          <cell r="G455"/>
          <cell r="H455"/>
          <cell r="I455">
            <v>123876.98000000001</v>
          </cell>
          <cell r="J455">
            <v>-4802.5</v>
          </cell>
          <cell r="K455"/>
          <cell r="L455">
            <v>119074.48000000001</v>
          </cell>
          <cell r="M455"/>
          <cell r="N455"/>
          <cell r="O455"/>
          <cell r="P455">
            <v>191225.29699999999</v>
          </cell>
          <cell r="Q455"/>
        </row>
        <row r="456">
          <cell r="C456" t="str">
            <v>ML219EP03</v>
          </cell>
          <cell r="D456" t="str">
            <v>ML UNIT2 ACID LINE REPLACEMENT</v>
          </cell>
          <cell r="E456" t="str">
            <v>7/1/2019</v>
          </cell>
          <cell r="F456" t="str">
            <v>Charges Continued After Dec 2019</v>
          </cell>
          <cell r="G456"/>
          <cell r="H456"/>
          <cell r="I456"/>
          <cell r="J456"/>
          <cell r="K456">
            <v>118896.84000000008</v>
          </cell>
          <cell r="L456">
            <v>118896.84000000008</v>
          </cell>
          <cell r="M456"/>
          <cell r="N456"/>
          <cell r="O456"/>
          <cell r="P456"/>
          <cell r="Q456"/>
        </row>
        <row r="457">
          <cell r="C457" t="str">
            <v>ML215SM01</v>
          </cell>
          <cell r="D457" t="str">
            <v>BURNER REFRACTORY</v>
          </cell>
          <cell r="E457" t="str">
            <v>5/1/2015</v>
          </cell>
          <cell r="F457" t="str">
            <v>8/1/2015</v>
          </cell>
          <cell r="G457">
            <v>118205.81000000003</v>
          </cell>
          <cell r="H457"/>
          <cell r="I457"/>
          <cell r="J457"/>
          <cell r="K457"/>
          <cell r="L457">
            <v>118205.81000000003</v>
          </cell>
          <cell r="M457"/>
          <cell r="N457"/>
          <cell r="O457"/>
          <cell r="P457"/>
          <cell r="Q457"/>
        </row>
        <row r="458">
          <cell r="C458" t="str">
            <v>ML12E15P2</v>
          </cell>
          <cell r="D458" t="str">
            <v>ML E PLC PURCHASE AND INSTALL</v>
          </cell>
          <cell r="E458" t="str">
            <v>Charges Began Prior to Jan 2015</v>
          </cell>
          <cell r="F458" t="str">
            <v>9/1/2015</v>
          </cell>
          <cell r="G458">
            <v>117424.1700000001</v>
          </cell>
          <cell r="H458"/>
          <cell r="I458"/>
          <cell r="J458"/>
          <cell r="K458"/>
          <cell r="L458">
            <v>117424.1700000001</v>
          </cell>
          <cell r="M458">
            <v>74.786000000000001</v>
          </cell>
          <cell r="N458"/>
          <cell r="O458"/>
          <cell r="P458"/>
          <cell r="Q458"/>
        </row>
        <row r="459">
          <cell r="C459" t="str">
            <v>BSPPBS321</v>
          </cell>
          <cell r="D459" t="str">
            <v>BS1 REPL BOILER OBSERV CAMERA</v>
          </cell>
          <cell r="E459" t="str">
            <v>12/1/2015</v>
          </cell>
          <cell r="F459" t="str">
            <v>11/1/2016</v>
          </cell>
          <cell r="G459">
            <v>71905</v>
          </cell>
          <cell r="H459">
            <v>44368.09000000004</v>
          </cell>
          <cell r="I459"/>
          <cell r="J459"/>
          <cell r="K459"/>
          <cell r="L459">
            <v>116273.09000000004</v>
          </cell>
          <cell r="M459"/>
          <cell r="N459"/>
          <cell r="O459"/>
          <cell r="P459"/>
          <cell r="Q459"/>
        </row>
        <row r="460">
          <cell r="C460" t="str">
            <v>ML016MP04</v>
          </cell>
          <cell r="D460" t="str">
            <v>BARGE UNLOADR CHAIN CAP SPARE</v>
          </cell>
          <cell r="E460" t="str">
            <v>10/1/2016</v>
          </cell>
          <cell r="F460" t="str">
            <v>4/1/2017</v>
          </cell>
          <cell r="G460"/>
          <cell r="H460">
            <v>116001.20999999998</v>
          </cell>
          <cell r="I460">
            <v>-327.74</v>
          </cell>
          <cell r="J460"/>
          <cell r="K460"/>
          <cell r="L460">
            <v>115673.46999999997</v>
          </cell>
          <cell r="M460"/>
          <cell r="N460"/>
          <cell r="O460"/>
          <cell r="P460"/>
          <cell r="Q460"/>
        </row>
        <row r="461">
          <cell r="C461" t="str">
            <v>BSPPBS308</v>
          </cell>
          <cell r="D461" t="str">
            <v>BS1 Rep 15 Pulv Grinding Zone</v>
          </cell>
          <cell r="E461" t="str">
            <v>2/1/2015</v>
          </cell>
          <cell r="F461" t="str">
            <v>5/1/2015</v>
          </cell>
          <cell r="G461">
            <v>114645.77999999996</v>
          </cell>
          <cell r="H461"/>
          <cell r="I461"/>
          <cell r="J461"/>
          <cell r="K461"/>
          <cell r="L461">
            <v>114645.77999999996</v>
          </cell>
          <cell r="M461"/>
          <cell r="N461"/>
          <cell r="O461"/>
          <cell r="P461"/>
          <cell r="Q461"/>
        </row>
        <row r="462">
          <cell r="C462" t="str">
            <v>ML018NP04</v>
          </cell>
          <cell r="D462" t="str">
            <v>ML STOREROOM SECURITY SYSTEM</v>
          </cell>
          <cell r="E462" t="str">
            <v>7/1/2018</v>
          </cell>
          <cell r="F462" t="str">
            <v>6/1/2019</v>
          </cell>
          <cell r="G462"/>
          <cell r="H462"/>
          <cell r="I462"/>
          <cell r="J462">
            <v>96213.52</v>
          </cell>
          <cell r="K462">
            <v>18104.380000000012</v>
          </cell>
          <cell r="L462">
            <v>114317.90000000002</v>
          </cell>
          <cell r="M462"/>
          <cell r="N462"/>
          <cell r="O462"/>
          <cell r="P462"/>
          <cell r="Q462"/>
        </row>
        <row r="463">
          <cell r="C463" t="str">
            <v>ML218SP08</v>
          </cell>
          <cell r="D463" t="str">
            <v>ML2 LONGER O2 PROBE REPLACEMN</v>
          </cell>
          <cell r="E463" t="str">
            <v>10/1/2017</v>
          </cell>
          <cell r="F463" t="str">
            <v>5/1/2018</v>
          </cell>
          <cell r="G463"/>
          <cell r="H463"/>
          <cell r="I463">
            <v>82807.510000000009</v>
          </cell>
          <cell r="J463">
            <v>30336.209999999995</v>
          </cell>
          <cell r="K463"/>
          <cell r="L463">
            <v>113143.72</v>
          </cell>
          <cell r="M463"/>
          <cell r="N463"/>
          <cell r="O463"/>
          <cell r="P463">
            <v>100240.072</v>
          </cell>
          <cell r="Q463">
            <v>56.173000000000002</v>
          </cell>
        </row>
        <row r="464">
          <cell r="C464" t="str">
            <v>MLP18EP06</v>
          </cell>
          <cell r="D464" t="str">
            <v>MLP E VALVE REPLACEMENT 6 IN G</v>
          </cell>
          <cell r="E464" t="str">
            <v>1/1/2018</v>
          </cell>
          <cell r="F464" t="str">
            <v>9/1/2019</v>
          </cell>
          <cell r="G464"/>
          <cell r="H464"/>
          <cell r="I464"/>
          <cell r="J464">
            <v>101505.80000000012</v>
          </cell>
          <cell r="K464">
            <v>11604.919999999991</v>
          </cell>
          <cell r="L464">
            <v>113110.72000000012</v>
          </cell>
          <cell r="M464"/>
          <cell r="N464"/>
          <cell r="O464"/>
          <cell r="P464"/>
          <cell r="Q464">
            <v>110180.44399999999</v>
          </cell>
        </row>
        <row r="465">
          <cell r="C465" t="str">
            <v>ML017EP04</v>
          </cell>
          <cell r="D465" t="str">
            <v>ML HVAC REPLACEMENT</v>
          </cell>
          <cell r="E465" t="str">
            <v>5/1/2017</v>
          </cell>
          <cell r="F465" t="str">
            <v>3/1/2018</v>
          </cell>
          <cell r="G465"/>
          <cell r="H465"/>
          <cell r="I465">
            <v>103312.14000000001</v>
          </cell>
          <cell r="J465">
            <v>9341.2900000000227</v>
          </cell>
          <cell r="K465"/>
          <cell r="L465">
            <v>112653.43000000004</v>
          </cell>
          <cell r="M465"/>
          <cell r="N465"/>
          <cell r="O465"/>
          <cell r="P465"/>
          <cell r="Q465"/>
        </row>
        <row r="466">
          <cell r="C466" t="str">
            <v>BSPPBS302</v>
          </cell>
          <cell r="D466" t="str">
            <v>BS1 RepRebuild E  W Air Comp</v>
          </cell>
          <cell r="E466" t="str">
            <v>Charges Began Prior to Jan 2015</v>
          </cell>
          <cell r="F466" t="str">
            <v>9/1/2015</v>
          </cell>
          <cell r="G466">
            <v>112533.32000000002</v>
          </cell>
          <cell r="H466"/>
          <cell r="I466"/>
          <cell r="J466"/>
          <cell r="K466"/>
          <cell r="L466">
            <v>112533.32000000002</v>
          </cell>
          <cell r="M466">
            <v>4.1360000000000001</v>
          </cell>
          <cell r="N466"/>
          <cell r="O466"/>
          <cell r="P466"/>
          <cell r="Q466"/>
        </row>
        <row r="467">
          <cell r="C467" t="str">
            <v>ML219VP07</v>
          </cell>
          <cell r="D467" t="str">
            <v>ML 22 ID FAN DE HUB REPLACEMEN</v>
          </cell>
          <cell r="E467" t="str">
            <v>10/1/2019</v>
          </cell>
          <cell r="F467" t="str">
            <v>Charges Continued After Dec 2019</v>
          </cell>
          <cell r="G467"/>
          <cell r="H467"/>
          <cell r="I467"/>
          <cell r="J467"/>
          <cell r="K467">
            <v>112115.88</v>
          </cell>
          <cell r="L467">
            <v>112115.88</v>
          </cell>
          <cell r="M467"/>
          <cell r="N467"/>
          <cell r="O467"/>
          <cell r="P467"/>
          <cell r="Q467"/>
        </row>
        <row r="468">
          <cell r="C468" t="str">
            <v>ML117EP10</v>
          </cell>
          <cell r="D468" t="str">
            <v>ML1 RPL FEEDWATER CHEM  PUMPS</v>
          </cell>
          <cell r="E468" t="str">
            <v>8/1/2017</v>
          </cell>
          <cell r="F468" t="str">
            <v>1/1/2019</v>
          </cell>
          <cell r="G468"/>
          <cell r="H468"/>
          <cell r="I468">
            <v>57587.710000000028</v>
          </cell>
          <cell r="J468">
            <v>54966.59999999994</v>
          </cell>
          <cell r="K468">
            <v>-584.97</v>
          </cell>
          <cell r="L468">
            <v>111969.33999999997</v>
          </cell>
          <cell r="M468"/>
          <cell r="N468"/>
          <cell r="O468"/>
          <cell r="P468"/>
          <cell r="Q468"/>
        </row>
        <row r="469">
          <cell r="C469" t="str">
            <v>MLP15EP04</v>
          </cell>
          <cell r="D469" t="str">
            <v>MLP E LIGHTING PANEL REPLACE</v>
          </cell>
          <cell r="E469" t="str">
            <v>2/1/2015</v>
          </cell>
          <cell r="F469" t="str">
            <v>1/1/2017</v>
          </cell>
          <cell r="G469">
            <v>79394.599999999977</v>
          </cell>
          <cell r="H469">
            <v>32281.199999999972</v>
          </cell>
          <cell r="I469">
            <v>4.76</v>
          </cell>
          <cell r="J469"/>
          <cell r="K469"/>
          <cell r="L469">
            <v>111680.55999999994</v>
          </cell>
          <cell r="M469">
            <v>154316.54500000001</v>
          </cell>
          <cell r="N469">
            <v>95.34</v>
          </cell>
          <cell r="O469"/>
          <cell r="P469"/>
          <cell r="Q469"/>
        </row>
        <row r="470">
          <cell r="C470" t="str">
            <v>ML0VP1604</v>
          </cell>
          <cell r="D470" t="str">
            <v>ML BRIDGE TO ACCESS HYDROCLONE</v>
          </cell>
          <cell r="E470" t="str">
            <v>10/1/2016</v>
          </cell>
          <cell r="F470" t="str">
            <v>7/1/2017</v>
          </cell>
          <cell r="G470"/>
          <cell r="H470">
            <v>95521.849999999933</v>
          </cell>
          <cell r="I470">
            <v>14979.209999999995</v>
          </cell>
          <cell r="J470"/>
          <cell r="K470"/>
          <cell r="L470">
            <v>110501.05999999992</v>
          </cell>
          <cell r="M470"/>
          <cell r="N470">
            <v>71976.702999999994</v>
          </cell>
          <cell r="O470"/>
          <cell r="P470"/>
          <cell r="Q470"/>
        </row>
        <row r="471">
          <cell r="C471" t="str">
            <v>IT1171321</v>
          </cell>
          <cell r="D471" t="str">
            <v>Regulated RTU Project - KPCO</v>
          </cell>
          <cell r="E471" t="str">
            <v>3/1/2015</v>
          </cell>
          <cell r="F471" t="str">
            <v>12/1/2016</v>
          </cell>
          <cell r="G471">
            <v>26306.339999999989</v>
          </cell>
          <cell r="H471">
            <v>83706.180000000037</v>
          </cell>
          <cell r="I471"/>
          <cell r="J471"/>
          <cell r="K471"/>
          <cell r="L471">
            <v>110012.52000000002</v>
          </cell>
          <cell r="M471">
            <v>283344.96200000006</v>
          </cell>
          <cell r="N471">
            <v>151.80000000000001</v>
          </cell>
          <cell r="O471"/>
          <cell r="P471"/>
          <cell r="Q471"/>
        </row>
        <row r="472">
          <cell r="C472" t="str">
            <v>MLP19MP01</v>
          </cell>
          <cell r="D472" t="str">
            <v>MLP MH COAL CHUTE REPLACEMENT</v>
          </cell>
          <cell r="E472" t="str">
            <v>10/1/2019</v>
          </cell>
          <cell r="F472" t="str">
            <v>Charges Continued After Dec 2019</v>
          </cell>
          <cell r="G472"/>
          <cell r="H472"/>
          <cell r="I472"/>
          <cell r="J472"/>
          <cell r="K472">
            <v>109504.56999999998</v>
          </cell>
          <cell r="L472">
            <v>109504.56999999998</v>
          </cell>
          <cell r="M472"/>
          <cell r="N472"/>
          <cell r="O472"/>
          <cell r="P472"/>
          <cell r="Q472">
            <v>44389.673000000003</v>
          </cell>
        </row>
        <row r="473">
          <cell r="C473" t="str">
            <v>MLP15NP01</v>
          </cell>
          <cell r="D473" t="str">
            <v>MLP NP PLANT LABOR FOR CAPITAL</v>
          </cell>
          <cell r="E473" t="str">
            <v>2/1/2015</v>
          </cell>
          <cell r="F473" t="str">
            <v>6/1/2016</v>
          </cell>
          <cell r="G473">
            <v>64846.11</v>
          </cell>
          <cell r="H473">
            <v>43871.309999999983</v>
          </cell>
          <cell r="I473"/>
          <cell r="J473"/>
          <cell r="K473"/>
          <cell r="L473">
            <v>108717.41999999998</v>
          </cell>
          <cell r="M473">
            <v>183010.89199999999</v>
          </cell>
          <cell r="N473">
            <v>63.21</v>
          </cell>
          <cell r="O473"/>
          <cell r="P473"/>
          <cell r="Q473"/>
        </row>
        <row r="474">
          <cell r="C474" t="str">
            <v>BSPPBS317</v>
          </cell>
          <cell r="D474" t="str">
            <v>BS1 REP 13 PA FAN MTRBRG BSE</v>
          </cell>
          <cell r="E474" t="str">
            <v>6/1/2015</v>
          </cell>
          <cell r="F474" t="str">
            <v>9/1/2015</v>
          </cell>
          <cell r="G474">
            <v>107523.40999999997</v>
          </cell>
          <cell r="H474"/>
          <cell r="I474"/>
          <cell r="J474"/>
          <cell r="K474"/>
          <cell r="L474">
            <v>107523.40999999997</v>
          </cell>
          <cell r="M474"/>
          <cell r="N474"/>
          <cell r="O474"/>
          <cell r="P474"/>
          <cell r="Q474"/>
        </row>
        <row r="475">
          <cell r="C475" t="str">
            <v>MLU213CO1</v>
          </cell>
          <cell r="D475" t="str">
            <v>ML2 E BFPT INSPECTION</v>
          </cell>
          <cell r="E475" t="str">
            <v>3/1/2015</v>
          </cell>
          <cell r="F475" t="str">
            <v>1/1/2016</v>
          </cell>
          <cell r="G475">
            <v>107217.81000000006</v>
          </cell>
          <cell r="H475">
            <v>-296.2399999999999</v>
          </cell>
          <cell r="I475"/>
          <cell r="J475"/>
          <cell r="K475"/>
          <cell r="L475">
            <v>106921.57000000005</v>
          </cell>
          <cell r="M475">
            <v>128433.833</v>
          </cell>
          <cell r="N475"/>
          <cell r="O475"/>
          <cell r="P475"/>
          <cell r="Q475"/>
        </row>
        <row r="476">
          <cell r="C476" t="str">
            <v>ML016VP04</v>
          </cell>
          <cell r="D476" t="str">
            <v>PURCHASE ID FAN BLADES</v>
          </cell>
          <cell r="E476" t="str">
            <v>4/1/2016</v>
          </cell>
          <cell r="F476" t="str">
            <v>4/1/2016</v>
          </cell>
          <cell r="G476"/>
          <cell r="H476">
            <v>106559.28</v>
          </cell>
          <cell r="I476"/>
          <cell r="J476"/>
          <cell r="K476"/>
          <cell r="L476">
            <v>106559.28</v>
          </cell>
          <cell r="M476"/>
          <cell r="N476"/>
          <cell r="O476"/>
          <cell r="P476"/>
          <cell r="Q476"/>
        </row>
        <row r="477">
          <cell r="C477" t="str">
            <v>000025231</v>
          </cell>
          <cell r="D477" t="str">
            <v>2018 Gen Plt Cap Blkt - KYPC-G</v>
          </cell>
          <cell r="E477" t="str">
            <v>3/1/2018</v>
          </cell>
          <cell r="F477" t="str">
            <v>Charges Continued After Dec 2019</v>
          </cell>
          <cell r="G477"/>
          <cell r="H477"/>
          <cell r="I477"/>
          <cell r="J477">
            <v>39895.789999999994</v>
          </cell>
          <cell r="K477">
            <v>66042.979999999967</v>
          </cell>
          <cell r="L477">
            <v>105938.76999999996</v>
          </cell>
          <cell r="M477"/>
          <cell r="N477"/>
          <cell r="O477"/>
          <cell r="P477"/>
          <cell r="Q477"/>
        </row>
        <row r="478">
          <cell r="C478" t="str">
            <v>ML117EP03</v>
          </cell>
          <cell r="D478" t="str">
            <v>REPLACE U1 WELL WATER TANK PPB</v>
          </cell>
          <cell r="E478" t="str">
            <v>1/1/2017</v>
          </cell>
          <cell r="F478" t="str">
            <v>3/1/2018</v>
          </cell>
          <cell r="G478"/>
          <cell r="H478"/>
          <cell r="I478">
            <v>123113.11999999988</v>
          </cell>
          <cell r="J478">
            <v>-17892.409999999989</v>
          </cell>
          <cell r="K478"/>
          <cell r="L478">
            <v>105220.70999999989</v>
          </cell>
          <cell r="M478"/>
          <cell r="N478"/>
          <cell r="O478">
            <v>252172.10100000002</v>
          </cell>
          <cell r="P478"/>
          <cell r="Q478"/>
        </row>
        <row r="479">
          <cell r="C479" t="str">
            <v>ML2EP1715</v>
          </cell>
          <cell r="D479" t="str">
            <v>ML2 E RESIN REPLACEMENT</v>
          </cell>
          <cell r="E479" t="str">
            <v>9/1/2016</v>
          </cell>
          <cell r="F479" t="str">
            <v>1/1/2017</v>
          </cell>
          <cell r="G479"/>
          <cell r="H479">
            <v>104300.77000000002</v>
          </cell>
          <cell r="I479">
            <v>373.5200000000001</v>
          </cell>
          <cell r="J479"/>
          <cell r="K479"/>
          <cell r="L479">
            <v>104674.29000000002</v>
          </cell>
          <cell r="M479"/>
          <cell r="N479"/>
          <cell r="O479"/>
          <cell r="P479"/>
          <cell r="Q479"/>
        </row>
        <row r="480">
          <cell r="C480" t="str">
            <v>MLP15EP01</v>
          </cell>
          <cell r="D480" t="str">
            <v>ML CABLE PULL</v>
          </cell>
          <cell r="E480" t="str">
            <v>2/1/2015</v>
          </cell>
          <cell r="F480" t="str">
            <v>6/1/2016</v>
          </cell>
          <cell r="G480">
            <v>105201.57000000009</v>
          </cell>
          <cell r="H480">
            <v>-892.35000000000025</v>
          </cell>
          <cell r="I480"/>
          <cell r="J480"/>
          <cell r="K480"/>
          <cell r="L480">
            <v>104309.22000000009</v>
          </cell>
          <cell r="M480">
            <v>83117.833000000013</v>
          </cell>
          <cell r="N480">
            <v>44.62</v>
          </cell>
          <cell r="O480"/>
          <cell r="P480"/>
          <cell r="Q480"/>
        </row>
        <row r="481">
          <cell r="C481" t="str">
            <v>ML116SP02</v>
          </cell>
          <cell r="D481" t="str">
            <v>UNIT 1 OUTLET DUCTWORK CAPITAL</v>
          </cell>
          <cell r="E481" t="str">
            <v>9/1/2016</v>
          </cell>
          <cell r="F481" t="str">
            <v>3/1/2017</v>
          </cell>
          <cell r="G481"/>
          <cell r="H481">
            <v>67084.309999999969</v>
          </cell>
          <cell r="I481">
            <v>36717.06</v>
          </cell>
          <cell r="J481"/>
          <cell r="K481"/>
          <cell r="L481">
            <v>103801.36999999997</v>
          </cell>
          <cell r="M481"/>
          <cell r="N481"/>
          <cell r="O481"/>
          <cell r="P481"/>
          <cell r="Q481"/>
        </row>
        <row r="482">
          <cell r="C482" t="str">
            <v>BSPPBS307</v>
          </cell>
          <cell r="D482" t="str">
            <v>BS1 REP 16 PULV GRINDING ZONE</v>
          </cell>
          <cell r="E482" t="str">
            <v>2/1/2015</v>
          </cell>
          <cell r="F482" t="str">
            <v>6/1/2015</v>
          </cell>
          <cell r="G482">
            <v>102673.62999999999</v>
          </cell>
          <cell r="H482"/>
          <cell r="I482"/>
          <cell r="J482"/>
          <cell r="K482"/>
          <cell r="L482">
            <v>102673.62999999999</v>
          </cell>
          <cell r="M482"/>
          <cell r="N482"/>
          <cell r="O482"/>
          <cell r="P482"/>
          <cell r="Q482"/>
        </row>
        <row r="483">
          <cell r="C483" t="str">
            <v>ML116SP06</v>
          </cell>
          <cell r="D483" t="str">
            <v>ML1  O2 PROBE REPLACEMENT</v>
          </cell>
          <cell r="E483" t="str">
            <v>12/1/2016</v>
          </cell>
          <cell r="F483" t="str">
            <v>5/1/2017</v>
          </cell>
          <cell r="G483"/>
          <cell r="H483">
            <v>72353.69</v>
          </cell>
          <cell r="I483">
            <v>29361.920000000002</v>
          </cell>
          <cell r="J483"/>
          <cell r="K483"/>
          <cell r="L483">
            <v>101715.61</v>
          </cell>
          <cell r="M483"/>
          <cell r="N483"/>
          <cell r="O483"/>
          <cell r="P483"/>
          <cell r="Q483"/>
        </row>
        <row r="484">
          <cell r="C484" t="str">
            <v>ML018EP16</v>
          </cell>
          <cell r="D484" t="str">
            <v>ML CEMS HG SORBENT BU SYSTEM</v>
          </cell>
          <cell r="E484" t="str">
            <v>10/1/2018</v>
          </cell>
          <cell r="F484" t="str">
            <v>10/1/2019</v>
          </cell>
          <cell r="G484"/>
          <cell r="H484"/>
          <cell r="I484"/>
          <cell r="J484">
            <v>10154.140000000001</v>
          </cell>
          <cell r="K484">
            <v>91389.279999999984</v>
          </cell>
          <cell r="L484">
            <v>101543.41999999998</v>
          </cell>
          <cell r="M484"/>
          <cell r="N484"/>
          <cell r="O484"/>
          <cell r="P484"/>
          <cell r="Q484"/>
        </row>
        <row r="485">
          <cell r="C485" t="str">
            <v>ML118SP01</v>
          </cell>
          <cell r="D485" t="str">
            <v>ML U1 PRECIP EJ REPLACEMENT</v>
          </cell>
          <cell r="E485" t="str">
            <v>3/1/2018</v>
          </cell>
          <cell r="F485" t="str">
            <v>7/1/2019</v>
          </cell>
          <cell r="G485"/>
          <cell r="H485"/>
          <cell r="I485"/>
          <cell r="J485">
            <v>101112.26000000015</v>
          </cell>
          <cell r="K485">
            <v>-280.97999999999996</v>
          </cell>
          <cell r="L485">
            <v>100831.28000000016</v>
          </cell>
          <cell r="M485"/>
          <cell r="N485"/>
          <cell r="O485"/>
          <cell r="P485"/>
          <cell r="Q485"/>
        </row>
        <row r="486">
          <cell r="C486" t="str">
            <v>MLP19EP01</v>
          </cell>
          <cell r="D486" t="str">
            <v>ML E MOTORS GREATER THAN 10 HP</v>
          </cell>
          <cell r="E486" t="str">
            <v>1/1/2019</v>
          </cell>
          <cell r="F486" t="str">
            <v>Charges Continued After Dec 2019</v>
          </cell>
          <cell r="G486"/>
          <cell r="H486"/>
          <cell r="I486"/>
          <cell r="J486"/>
          <cell r="K486">
            <v>100699.74000000012</v>
          </cell>
          <cell r="L486">
            <v>100699.74000000012</v>
          </cell>
          <cell r="M486"/>
          <cell r="N486"/>
          <cell r="O486"/>
          <cell r="P486"/>
          <cell r="Q486"/>
        </row>
        <row r="487">
          <cell r="C487" t="str">
            <v>ML016EP07</v>
          </cell>
          <cell r="D487" t="str">
            <v>ML0 E CIRCUIT BRKR REPLACE</v>
          </cell>
          <cell r="E487" t="str">
            <v>2/1/2016</v>
          </cell>
          <cell r="F487">
            <v>42948</v>
          </cell>
          <cell r="G487"/>
          <cell r="H487">
            <v>80848.250000000044</v>
          </cell>
          <cell r="I487">
            <v>19081.029999999984</v>
          </cell>
          <cell r="J487">
            <v>0</v>
          </cell>
          <cell r="K487"/>
          <cell r="L487">
            <v>99929.280000000028</v>
          </cell>
          <cell r="M487"/>
          <cell r="N487"/>
          <cell r="O487"/>
          <cell r="P487"/>
          <cell r="Q487"/>
        </row>
        <row r="488">
          <cell r="C488" t="str">
            <v>ML018VP02</v>
          </cell>
          <cell r="D488" t="str">
            <v>ML0  V BALL MILL REBUILD</v>
          </cell>
          <cell r="E488" t="str">
            <v>10/1/2018</v>
          </cell>
          <cell r="F488" t="str">
            <v>6/1/2019</v>
          </cell>
          <cell r="G488"/>
          <cell r="H488"/>
          <cell r="I488"/>
          <cell r="J488">
            <v>96636.489999999991</v>
          </cell>
          <cell r="K488">
            <v>1920.6700000000008</v>
          </cell>
          <cell r="L488">
            <v>98557.159999999989</v>
          </cell>
          <cell r="M488"/>
          <cell r="N488"/>
          <cell r="O488"/>
          <cell r="P488"/>
          <cell r="Q488"/>
        </row>
        <row r="489">
          <cell r="C489" t="str">
            <v>MLP18SP01</v>
          </cell>
          <cell r="D489" t="str">
            <v>ML SAFETY VALVES  ( 4 )</v>
          </cell>
          <cell r="E489" t="str">
            <v>4/1/2019</v>
          </cell>
          <cell r="F489" t="str">
            <v>Charges Continued After Dec 2019</v>
          </cell>
          <cell r="G489"/>
          <cell r="H489"/>
          <cell r="I489"/>
          <cell r="J489"/>
          <cell r="K489">
            <v>96297.64999999998</v>
          </cell>
          <cell r="L489">
            <v>96297.64999999998</v>
          </cell>
          <cell r="M489"/>
          <cell r="N489"/>
          <cell r="O489"/>
          <cell r="P489">
            <v>89917.760999999999</v>
          </cell>
          <cell r="Q489">
            <v>13.035</v>
          </cell>
        </row>
        <row r="490">
          <cell r="C490" t="str">
            <v>ML018EP08</v>
          </cell>
          <cell r="D490" t="str">
            <v>ML- UNIT 0 INSTRUMENTATION PPB</v>
          </cell>
          <cell r="E490" t="str">
            <v>2/1/2018</v>
          </cell>
          <cell r="F490" t="str">
            <v>7/1/2019</v>
          </cell>
          <cell r="G490"/>
          <cell r="H490"/>
          <cell r="I490"/>
          <cell r="J490">
            <v>96189.959999999977</v>
          </cell>
          <cell r="K490">
            <v>-209.01000000000022</v>
          </cell>
          <cell r="L490">
            <v>95980.949999999983</v>
          </cell>
          <cell r="M490"/>
          <cell r="N490"/>
          <cell r="O490"/>
          <cell r="P490"/>
          <cell r="Q490"/>
        </row>
        <row r="491">
          <cell r="C491" t="str">
            <v>ML019NP01</v>
          </cell>
          <cell r="D491" t="str">
            <v>ML CAPITAL TOOLS</v>
          </cell>
          <cell r="E491" t="str">
            <v>2/1/2019</v>
          </cell>
          <cell r="F491" t="str">
            <v>Charges Continued After Dec 2019</v>
          </cell>
          <cell r="G491"/>
          <cell r="H491"/>
          <cell r="I491"/>
          <cell r="J491"/>
          <cell r="K491">
            <v>95839.409999999945</v>
          </cell>
          <cell r="L491">
            <v>95839.409999999945</v>
          </cell>
          <cell r="M491"/>
          <cell r="N491"/>
          <cell r="O491"/>
          <cell r="P491"/>
          <cell r="Q491"/>
        </row>
        <row r="492">
          <cell r="C492" t="str">
            <v>000023038</v>
          </cell>
          <cell r="D492" t="str">
            <v>ML Hg Monitoring - MATS</v>
          </cell>
          <cell r="E492" t="str">
            <v>Charges Began Prior to Jan 2015</v>
          </cell>
          <cell r="F492" t="str">
            <v>3/1/2016</v>
          </cell>
          <cell r="G492">
            <v>92466.079999999769</v>
          </cell>
          <cell r="H492">
            <v>3239.7699999999995</v>
          </cell>
          <cell r="I492"/>
          <cell r="J492"/>
          <cell r="K492"/>
          <cell r="L492">
            <v>95705.849999999773</v>
          </cell>
          <cell r="M492">
            <v>48457.122000000003</v>
          </cell>
          <cell r="N492"/>
          <cell r="O492"/>
          <cell r="P492"/>
          <cell r="Q492"/>
        </row>
        <row r="493">
          <cell r="C493" t="str">
            <v>ML019VP02</v>
          </cell>
          <cell r="D493" t="str">
            <v>ML0 V   BALL MILL REBUILD</v>
          </cell>
          <cell r="E493" t="str">
            <v>11/1/2018</v>
          </cell>
          <cell r="F493" t="str">
            <v>11/1/2019</v>
          </cell>
          <cell r="G493"/>
          <cell r="H493"/>
          <cell r="I493"/>
          <cell r="J493">
            <v>430.73999999999995</v>
          </cell>
          <cell r="K493">
            <v>95205.439999999973</v>
          </cell>
          <cell r="L493">
            <v>95636.179999999978</v>
          </cell>
          <cell r="M493"/>
          <cell r="N493"/>
          <cell r="O493"/>
          <cell r="P493"/>
          <cell r="Q493"/>
        </row>
        <row r="494">
          <cell r="C494" t="str">
            <v>ML015MP01</v>
          </cell>
          <cell r="D494" t="str">
            <v>Coal Crusher Rebuild</v>
          </cell>
          <cell r="E494" t="str">
            <v>6/1/2015</v>
          </cell>
          <cell r="F494" t="str">
            <v>6/1/2016</v>
          </cell>
          <cell r="G494">
            <v>95601.430000000008</v>
          </cell>
          <cell r="H494">
            <v>-368.45000000000016</v>
          </cell>
          <cell r="I494"/>
          <cell r="J494"/>
          <cell r="K494"/>
          <cell r="L494">
            <v>95232.98000000001</v>
          </cell>
          <cell r="M494"/>
          <cell r="N494"/>
          <cell r="O494"/>
          <cell r="P494"/>
          <cell r="Q494"/>
        </row>
        <row r="495">
          <cell r="C495" t="str">
            <v>ML017EP03</v>
          </cell>
          <cell r="D495" t="str">
            <v>ML E ELLIOTT AIR COMPRESSOR RP</v>
          </cell>
          <cell r="E495" t="str">
            <v>4/1/2017</v>
          </cell>
          <cell r="F495" t="str">
            <v>10/1/2017</v>
          </cell>
          <cell r="G495"/>
          <cell r="H495"/>
          <cell r="I495">
            <v>94678.760000000024</v>
          </cell>
          <cell r="J495"/>
          <cell r="K495"/>
          <cell r="L495">
            <v>94678.760000000024</v>
          </cell>
          <cell r="M495"/>
          <cell r="N495"/>
          <cell r="O495"/>
          <cell r="P495"/>
          <cell r="Q495"/>
        </row>
        <row r="496">
          <cell r="C496" t="str">
            <v>ML016EP04</v>
          </cell>
          <cell r="D496" t="str">
            <v>ML0E LIGHTING PANEL REPLACE</v>
          </cell>
          <cell r="E496" t="str">
            <v>2/1/2016</v>
          </cell>
          <cell r="F496" t="str">
            <v>11/1/2017</v>
          </cell>
          <cell r="G496"/>
          <cell r="H496">
            <v>70659.129999999946</v>
          </cell>
          <cell r="I496">
            <v>22004.68</v>
          </cell>
          <cell r="J496"/>
          <cell r="K496"/>
          <cell r="L496">
            <v>92663.809999999939</v>
          </cell>
          <cell r="M496"/>
          <cell r="N496"/>
          <cell r="O496"/>
          <cell r="P496"/>
          <cell r="Q496"/>
        </row>
        <row r="497">
          <cell r="C497" t="str">
            <v>MLP15MP02</v>
          </cell>
          <cell r="D497" t="str">
            <v>MLP MH CONVEYOR BELT REPLACE</v>
          </cell>
          <cell r="E497" t="str">
            <v>2/1/2015</v>
          </cell>
          <cell r="F497" t="str">
            <v>5/1/2018</v>
          </cell>
          <cell r="G497">
            <v>91079.069999999978</v>
          </cell>
          <cell r="H497">
            <v>911.79</v>
          </cell>
          <cell r="I497">
            <v>-326.32999999999919</v>
          </cell>
          <cell r="J497">
            <v>298.62</v>
          </cell>
          <cell r="K497"/>
          <cell r="L497">
            <v>91963.149999999965</v>
          </cell>
          <cell r="M497">
            <v>15635.695000000002</v>
          </cell>
          <cell r="N497"/>
          <cell r="O497"/>
          <cell r="P497"/>
          <cell r="Q497"/>
        </row>
        <row r="498">
          <cell r="C498" t="str">
            <v>ML117EP09</v>
          </cell>
          <cell r="D498" t="str">
            <v>U1 2nd RH TURBINE ROTOR REPLAC</v>
          </cell>
          <cell r="E498" t="str">
            <v>1/1/2017</v>
          </cell>
          <cell r="F498" t="str">
            <v>12/1/2017</v>
          </cell>
          <cell r="G498"/>
          <cell r="H498"/>
          <cell r="I498">
            <v>91766.580000000729</v>
          </cell>
          <cell r="J498"/>
          <cell r="K498"/>
          <cell r="L498">
            <v>91766.580000000729</v>
          </cell>
          <cell r="M498"/>
          <cell r="N498"/>
          <cell r="O498"/>
          <cell r="P498"/>
          <cell r="Q498"/>
        </row>
        <row r="499">
          <cell r="C499" t="str">
            <v>BSPPBS351</v>
          </cell>
          <cell r="D499" t="str">
            <v>Replace Auto Voltage Regulator</v>
          </cell>
          <cell r="E499" t="str">
            <v>6/1/2019</v>
          </cell>
          <cell r="F499" t="str">
            <v>Charges Continued After Dec 2019</v>
          </cell>
          <cell r="G499"/>
          <cell r="H499"/>
          <cell r="I499"/>
          <cell r="J499"/>
          <cell r="K499">
            <v>91562.76999999999</v>
          </cell>
          <cell r="L499">
            <v>91562.76999999999</v>
          </cell>
          <cell r="M499"/>
          <cell r="N499"/>
          <cell r="O499"/>
          <cell r="P499"/>
          <cell r="Q499"/>
        </row>
        <row r="500">
          <cell r="C500" t="str">
            <v>ML1SP1560</v>
          </cell>
          <cell r="D500" t="str">
            <v>ML1 S CAPACITY DAMPER DRIVE RP</v>
          </cell>
          <cell r="E500" t="str">
            <v>Charges Began Prior to Jan 2015</v>
          </cell>
          <cell r="F500" t="str">
            <v>2/1/2016</v>
          </cell>
          <cell r="G500">
            <v>91015.469999999972</v>
          </cell>
          <cell r="H500">
            <v>210.67</v>
          </cell>
          <cell r="I500"/>
          <cell r="J500"/>
          <cell r="K500"/>
          <cell r="L500">
            <v>91226.13999999997</v>
          </cell>
          <cell r="M500">
            <v>0.78</v>
          </cell>
          <cell r="N500"/>
          <cell r="O500"/>
          <cell r="P500"/>
          <cell r="Q500"/>
        </row>
        <row r="501">
          <cell r="C501" t="str">
            <v>ML0VP1601</v>
          </cell>
          <cell r="D501" t="str">
            <v>Cap Blkt - Prod Plant Blnkt</v>
          </cell>
          <cell r="E501" t="str">
            <v>1/1/2016</v>
          </cell>
          <cell r="F501" t="str">
            <v>3/1/2017</v>
          </cell>
          <cell r="G501"/>
          <cell r="H501">
            <v>84902.799999999974</v>
          </cell>
          <cell r="I501">
            <v>5663.0099999999993</v>
          </cell>
          <cell r="J501"/>
          <cell r="K501"/>
          <cell r="L501">
            <v>90565.809999999969</v>
          </cell>
          <cell r="M501"/>
          <cell r="N501">
            <v>58517.09</v>
          </cell>
          <cell r="O501">
            <v>35.984999999999999</v>
          </cell>
          <cell r="P501"/>
          <cell r="Q501"/>
        </row>
        <row r="502">
          <cell r="C502" t="str">
            <v>MLP14MP03</v>
          </cell>
          <cell r="D502" t="str">
            <v>ML MH MATERIAL HANDLING PPB</v>
          </cell>
          <cell r="E502" t="str">
            <v>Charges Began Prior to Jan 2015</v>
          </cell>
          <cell r="F502" t="str">
            <v>12/1/2015</v>
          </cell>
          <cell r="G502">
            <v>88812.859999999986</v>
          </cell>
          <cell r="H502"/>
          <cell r="I502"/>
          <cell r="J502"/>
          <cell r="K502"/>
          <cell r="L502">
            <v>88812.859999999986</v>
          </cell>
          <cell r="M502">
            <v>212.90300000000002</v>
          </cell>
          <cell r="N502"/>
          <cell r="O502"/>
          <cell r="P502"/>
          <cell r="Q502"/>
        </row>
        <row r="503">
          <cell r="C503" t="str">
            <v>ML118EP08</v>
          </cell>
          <cell r="D503" t="str">
            <v>ML U1 RPL PLANT CONTRL BATTERY</v>
          </cell>
          <cell r="E503" t="str">
            <v>12/1/2017</v>
          </cell>
          <cell r="F503" t="str">
            <v>6/1/2018</v>
          </cell>
          <cell r="G503"/>
          <cell r="H503"/>
          <cell r="I503">
            <v>69570.05</v>
          </cell>
          <cell r="J503">
            <v>19218.11</v>
          </cell>
          <cell r="K503"/>
          <cell r="L503">
            <v>88788.160000000003</v>
          </cell>
          <cell r="M503"/>
          <cell r="N503"/>
          <cell r="O503"/>
          <cell r="P503"/>
          <cell r="Q503"/>
        </row>
        <row r="504">
          <cell r="C504" t="str">
            <v>ML016EP11</v>
          </cell>
          <cell r="D504" t="str">
            <v>CFB BUILDING UPSTAIRS HVAC RPL</v>
          </cell>
          <cell r="E504" t="str">
            <v>10/1/2016</v>
          </cell>
          <cell r="F504" t="str">
            <v>4/1/2017</v>
          </cell>
          <cell r="G504"/>
          <cell r="H504">
            <v>101222.07000000002</v>
          </cell>
          <cell r="I504">
            <v>-12920.439999999995</v>
          </cell>
          <cell r="J504"/>
          <cell r="K504"/>
          <cell r="L504">
            <v>88301.630000000034</v>
          </cell>
          <cell r="M504"/>
          <cell r="N504"/>
          <cell r="O504"/>
          <cell r="P504"/>
          <cell r="Q504"/>
        </row>
        <row r="505">
          <cell r="C505" t="str">
            <v>ML017EP08</v>
          </cell>
          <cell r="D505" t="str">
            <v>ML- UNIT 0 INSTRUMENTATION PPB</v>
          </cell>
          <cell r="E505" t="str">
            <v>5/1/2017</v>
          </cell>
          <cell r="F505" t="str">
            <v>8/1/2018</v>
          </cell>
          <cell r="G505"/>
          <cell r="H505"/>
          <cell r="I505">
            <v>74903.620000000024</v>
          </cell>
          <cell r="J505">
            <v>13035.230000000009</v>
          </cell>
          <cell r="K505"/>
          <cell r="L505">
            <v>87938.850000000035</v>
          </cell>
          <cell r="M505"/>
          <cell r="N505"/>
          <cell r="O505"/>
          <cell r="P505"/>
          <cell r="Q505"/>
        </row>
        <row r="506">
          <cell r="C506" t="str">
            <v>BSPPBS363</v>
          </cell>
          <cell r="D506" t="str">
            <v>BS1 BFPT (SPARE) BLADE REPLACE</v>
          </cell>
          <cell r="E506" t="str">
            <v>12/1/2019</v>
          </cell>
          <cell r="F506" t="str">
            <v>Charges Continued After Dec 2019</v>
          </cell>
          <cell r="G506"/>
          <cell r="H506"/>
          <cell r="I506"/>
          <cell r="J506"/>
          <cell r="K506">
            <v>87715.37</v>
          </cell>
          <cell r="L506">
            <v>87715.37</v>
          </cell>
          <cell r="M506"/>
          <cell r="N506"/>
          <cell r="O506"/>
          <cell r="P506"/>
          <cell r="Q506"/>
        </row>
        <row r="507">
          <cell r="C507" t="str">
            <v>MLTRANS15</v>
          </cell>
          <cell r="D507" t="str">
            <v>ML2 CC   CC2 TIE IN</v>
          </cell>
          <cell r="E507" t="str">
            <v>5/1/2015</v>
          </cell>
          <cell r="F507" t="str">
            <v>12/1/2015</v>
          </cell>
          <cell r="G507">
            <v>86591.389999999927</v>
          </cell>
          <cell r="H507"/>
          <cell r="I507"/>
          <cell r="J507"/>
          <cell r="K507"/>
          <cell r="L507">
            <v>86591.389999999927</v>
          </cell>
          <cell r="M507"/>
          <cell r="N507"/>
          <cell r="O507"/>
          <cell r="P507"/>
          <cell r="Q507"/>
        </row>
        <row r="508">
          <cell r="C508" t="str">
            <v>ML218EP07</v>
          </cell>
          <cell r="D508" t="str">
            <v>ML #21A CIRC WATER PUMP REPLAC</v>
          </cell>
          <cell r="E508" t="str">
            <v>9/1/2018</v>
          </cell>
          <cell r="F508" t="str">
            <v>3/1/2019</v>
          </cell>
          <cell r="G508"/>
          <cell r="H508"/>
          <cell r="I508"/>
          <cell r="J508">
            <v>66189.37</v>
          </cell>
          <cell r="K508">
            <v>20322.959999999992</v>
          </cell>
          <cell r="L508">
            <v>86512.329999999987</v>
          </cell>
          <cell r="M508"/>
          <cell r="N508"/>
          <cell r="O508"/>
          <cell r="P508"/>
          <cell r="Q508"/>
        </row>
        <row r="509">
          <cell r="C509" t="str">
            <v>ML218SP06</v>
          </cell>
          <cell r="D509" t="str">
            <v>REPLACE 26E BURNERTUBE OPENING</v>
          </cell>
          <cell r="E509" t="str">
            <v>12/1/2017</v>
          </cell>
          <cell r="F509" t="str">
            <v>7/1/2018</v>
          </cell>
          <cell r="G509"/>
          <cell r="H509"/>
          <cell r="I509">
            <v>12946</v>
          </cell>
          <cell r="J509">
            <v>72951.400000000052</v>
          </cell>
          <cell r="K509"/>
          <cell r="L509">
            <v>85897.400000000052</v>
          </cell>
          <cell r="M509"/>
          <cell r="N509"/>
          <cell r="O509"/>
          <cell r="P509">
            <v>124713.08700000001</v>
          </cell>
          <cell r="Q509"/>
        </row>
        <row r="510">
          <cell r="C510" t="str">
            <v>ML017NP04</v>
          </cell>
          <cell r="D510" t="str">
            <v>ML  UPGRADE RSO BREAK AREA</v>
          </cell>
          <cell r="E510" t="str">
            <v>11/1/2017</v>
          </cell>
          <cell r="F510" t="str">
            <v>2/1/2018</v>
          </cell>
          <cell r="G510"/>
          <cell r="H510"/>
          <cell r="I510">
            <v>71621.010000000009</v>
          </cell>
          <cell r="J510">
            <v>14012.14</v>
          </cell>
          <cell r="K510"/>
          <cell r="L510">
            <v>85633.150000000009</v>
          </cell>
          <cell r="M510"/>
          <cell r="N510"/>
          <cell r="O510"/>
          <cell r="P510"/>
          <cell r="Q510"/>
        </row>
        <row r="511">
          <cell r="C511" t="str">
            <v>ML219VP08</v>
          </cell>
          <cell r="D511" t="str">
            <v>ML 22 ID FAN DCHG VLV EJ</v>
          </cell>
          <cell r="E511" t="str">
            <v>10/1/2019</v>
          </cell>
          <cell r="F511" t="str">
            <v>Charges Continued After Dec 2019</v>
          </cell>
          <cell r="G511"/>
          <cell r="H511"/>
          <cell r="I511"/>
          <cell r="J511"/>
          <cell r="K511">
            <v>84840.090000000026</v>
          </cell>
          <cell r="L511">
            <v>84840.090000000026</v>
          </cell>
          <cell r="M511"/>
          <cell r="N511"/>
          <cell r="O511"/>
          <cell r="P511"/>
          <cell r="Q511"/>
        </row>
        <row r="512">
          <cell r="C512" t="str">
            <v>ML018EP11</v>
          </cell>
          <cell r="D512" t="str">
            <v>ML CIRCULATING WATERPMP MOTORS</v>
          </cell>
          <cell r="E512" t="str">
            <v>10/1/2018</v>
          </cell>
          <cell r="F512" t="str">
            <v>11/1/2019</v>
          </cell>
          <cell r="G512"/>
          <cell r="H512"/>
          <cell r="I512"/>
          <cell r="J512">
            <v>51113.75999999998</v>
          </cell>
          <cell r="K512">
            <v>33148.369999999966</v>
          </cell>
          <cell r="L512">
            <v>84262.129999999946</v>
          </cell>
          <cell r="M512"/>
          <cell r="N512"/>
          <cell r="O512"/>
          <cell r="P512"/>
          <cell r="Q512"/>
        </row>
        <row r="513">
          <cell r="C513" t="str">
            <v>ML218SP20</v>
          </cell>
          <cell r="D513" t="str">
            <v>ML  REPLACE U2 PULVERIZER YOKE</v>
          </cell>
          <cell r="E513" t="str">
            <v>4/1/2018</v>
          </cell>
          <cell r="F513">
            <v>43983</v>
          </cell>
          <cell r="G513"/>
          <cell r="H513"/>
          <cell r="I513"/>
          <cell r="J513">
            <v>86610.09000000004</v>
          </cell>
          <cell r="K513">
            <v>-2473.46</v>
          </cell>
          <cell r="L513">
            <v>84136.630000000034</v>
          </cell>
          <cell r="M513"/>
          <cell r="N513"/>
          <cell r="O513"/>
          <cell r="P513"/>
          <cell r="Q513">
            <v>59751.963000000003</v>
          </cell>
        </row>
        <row r="514">
          <cell r="C514" t="str">
            <v>ML016VP08</v>
          </cell>
          <cell r="D514" t="str">
            <v>UPS ON FGD</v>
          </cell>
          <cell r="E514" t="str">
            <v>12/1/2016</v>
          </cell>
          <cell r="F514" t="str">
            <v>1/1/2019</v>
          </cell>
          <cell r="G514"/>
          <cell r="H514">
            <v>39306.92</v>
          </cell>
          <cell r="I514">
            <v>19097.639999999996</v>
          </cell>
          <cell r="J514">
            <v>27113.22</v>
          </cell>
          <cell r="K514">
            <v>-1731.93</v>
          </cell>
          <cell r="L514">
            <v>83785.850000000006</v>
          </cell>
          <cell r="M514"/>
          <cell r="N514"/>
          <cell r="O514"/>
          <cell r="P514"/>
          <cell r="Q514"/>
        </row>
        <row r="515">
          <cell r="C515" t="str">
            <v>ML216SP06</v>
          </cell>
          <cell r="D515" t="str">
            <v>ML-REPLACE CROSSOVER PIPE EJ</v>
          </cell>
          <cell r="E515" t="str">
            <v>2/1/2016</v>
          </cell>
          <cell r="F515" t="str">
            <v>11/1/2016</v>
          </cell>
          <cell r="G515"/>
          <cell r="H515">
            <v>83366.75</v>
          </cell>
          <cell r="I515"/>
          <cell r="J515"/>
          <cell r="K515"/>
          <cell r="L515">
            <v>83366.75</v>
          </cell>
          <cell r="M515"/>
          <cell r="N515"/>
          <cell r="O515"/>
          <cell r="P515"/>
          <cell r="Q515"/>
        </row>
        <row r="516">
          <cell r="C516" t="str">
            <v>ML119EP07</v>
          </cell>
          <cell r="D516" t="str">
            <v>ML UNIT1 ACID LINE REPLACEMENT</v>
          </cell>
          <cell r="E516" t="str">
            <v>7/1/2019</v>
          </cell>
          <cell r="F516" t="str">
            <v>Charges Continued After Dec 2019</v>
          </cell>
          <cell r="G516"/>
          <cell r="H516"/>
          <cell r="I516"/>
          <cell r="J516"/>
          <cell r="K516">
            <v>81852.429999999935</v>
          </cell>
          <cell r="L516">
            <v>81852.429999999935</v>
          </cell>
          <cell r="M516"/>
          <cell r="N516"/>
          <cell r="O516"/>
          <cell r="P516"/>
          <cell r="Q516"/>
        </row>
        <row r="517">
          <cell r="C517" t="str">
            <v>MLP17EP01</v>
          </cell>
          <cell r="D517" t="str">
            <v>MLP E MOTORS GREATER THAN 10 H</v>
          </cell>
          <cell r="E517" t="str">
            <v>3/1/2017</v>
          </cell>
          <cell r="F517" t="str">
            <v>7/1/2018</v>
          </cell>
          <cell r="G517"/>
          <cell r="H517"/>
          <cell r="I517">
            <v>78323.540000000008</v>
          </cell>
          <cell r="J517">
            <v>2708.0399999999995</v>
          </cell>
          <cell r="K517"/>
          <cell r="L517">
            <v>81031.58</v>
          </cell>
          <cell r="M517"/>
          <cell r="N517"/>
          <cell r="O517">
            <v>68648.474000000002</v>
          </cell>
          <cell r="P517">
            <v>70.56</v>
          </cell>
          <cell r="Q517"/>
        </row>
        <row r="518">
          <cell r="C518" t="str">
            <v>BSPPB0017</v>
          </cell>
          <cell r="D518" t="str">
            <v>Turb Valves &amp; Ctrls PPB&lt;100k</v>
          </cell>
          <cell r="E518" t="str">
            <v>12/1/2016</v>
          </cell>
          <cell r="F518" t="str">
            <v>4/1/2018</v>
          </cell>
          <cell r="G518"/>
          <cell r="H518">
            <v>1639.26</v>
          </cell>
          <cell r="I518">
            <v>76488.999999999985</v>
          </cell>
          <cell r="J518">
            <v>2636.2500000000005</v>
          </cell>
          <cell r="K518"/>
          <cell r="L518">
            <v>80764.50999999998</v>
          </cell>
          <cell r="M518"/>
          <cell r="N518"/>
          <cell r="O518"/>
          <cell r="P518"/>
          <cell r="Q518"/>
        </row>
        <row r="519">
          <cell r="C519" t="str">
            <v>MLP15NP06</v>
          </cell>
          <cell r="D519" t="str">
            <v>MLP CAPITAL TOOLS</v>
          </cell>
          <cell r="E519" t="str">
            <v>5/1/2015</v>
          </cell>
          <cell r="F519" t="str">
            <v>3/1/2017</v>
          </cell>
          <cell r="G519">
            <v>105370.28999999995</v>
          </cell>
          <cell r="H519">
            <v>-24976.79999999997</v>
          </cell>
          <cell r="I519">
            <v>147.27999999999997</v>
          </cell>
          <cell r="J519"/>
          <cell r="K519"/>
          <cell r="L519">
            <v>80540.769999999975</v>
          </cell>
          <cell r="M519"/>
          <cell r="N519"/>
          <cell r="O519"/>
          <cell r="P519"/>
          <cell r="Q519"/>
        </row>
        <row r="520">
          <cell r="C520" t="str">
            <v>ML218SP07</v>
          </cell>
          <cell r="D520" t="str">
            <v>REPLACE 26F BURNERTUBE OPENING</v>
          </cell>
          <cell r="E520" t="str">
            <v>12/1/2017</v>
          </cell>
          <cell r="F520" t="str">
            <v>9/1/2018</v>
          </cell>
          <cell r="G520"/>
          <cell r="H520"/>
          <cell r="I520">
            <v>12946</v>
          </cell>
          <cell r="J520">
            <v>67132.659999999916</v>
          </cell>
          <cell r="K520"/>
          <cell r="L520">
            <v>80078.659999999916</v>
          </cell>
          <cell r="M520"/>
          <cell r="N520"/>
          <cell r="O520"/>
          <cell r="P520">
            <v>124713.08700000001</v>
          </cell>
          <cell r="Q520"/>
        </row>
        <row r="521">
          <cell r="C521" t="str">
            <v>BSPPB0015</v>
          </cell>
          <cell r="D521" t="str">
            <v>SCR Projects PPB&lt;100k</v>
          </cell>
          <cell r="E521" t="str">
            <v>Charges Began Prior to Jan 2015</v>
          </cell>
          <cell r="F521" t="str">
            <v>3/1/2016</v>
          </cell>
          <cell r="G521">
            <v>53963.539999999994</v>
          </cell>
          <cell r="H521">
            <v>24892.519999999997</v>
          </cell>
          <cell r="I521"/>
          <cell r="J521"/>
          <cell r="K521"/>
          <cell r="L521">
            <v>78856.06</v>
          </cell>
          <cell r="M521">
            <v>11.143000000000001</v>
          </cell>
          <cell r="N521"/>
          <cell r="O521"/>
          <cell r="P521"/>
          <cell r="Q521"/>
        </row>
        <row r="522">
          <cell r="C522" t="str">
            <v>ML017EP11</v>
          </cell>
          <cell r="D522" t="str">
            <v>ML WASTE TANK CATHODIC PROTECT</v>
          </cell>
          <cell r="E522" t="str">
            <v>12/1/2017</v>
          </cell>
          <cell r="F522" t="str">
            <v>7/1/2018</v>
          </cell>
          <cell r="G522"/>
          <cell r="H522"/>
          <cell r="I522">
            <v>-253306.54000000007</v>
          </cell>
          <cell r="J522">
            <v>331395.95999999996</v>
          </cell>
          <cell r="K522"/>
          <cell r="L522">
            <v>78089.419999999896</v>
          </cell>
          <cell r="M522"/>
          <cell r="N522"/>
          <cell r="O522"/>
          <cell r="P522"/>
          <cell r="Q522"/>
        </row>
        <row r="523">
          <cell r="C523" t="str">
            <v>ML018NP07</v>
          </cell>
          <cell r="D523" t="str">
            <v>ML NEW GATE FOR GATE 3</v>
          </cell>
          <cell r="E523" t="str">
            <v>8/1/2018</v>
          </cell>
          <cell r="F523" t="str">
            <v>Charges Continued After Dec 2019</v>
          </cell>
          <cell r="G523"/>
          <cell r="H523"/>
          <cell r="I523"/>
          <cell r="J523">
            <v>61295.049999999974</v>
          </cell>
          <cell r="K523">
            <v>15746.089999999993</v>
          </cell>
          <cell r="L523">
            <v>77041.13999999997</v>
          </cell>
          <cell r="M523"/>
          <cell r="N523"/>
          <cell r="O523"/>
          <cell r="P523"/>
          <cell r="Q523"/>
        </row>
        <row r="524">
          <cell r="C524" t="str">
            <v>MLP16EP08</v>
          </cell>
          <cell r="D524" t="str">
            <v>ML  PDM UPGRADES</v>
          </cell>
          <cell r="E524" t="str">
            <v>3/1/2016</v>
          </cell>
          <cell r="F524" t="str">
            <v>1/1/2017</v>
          </cell>
          <cell r="G524"/>
          <cell r="H524">
            <v>71256.240000000034</v>
          </cell>
          <cell r="I524">
            <v>4357.0200000000004</v>
          </cell>
          <cell r="J524"/>
          <cell r="K524"/>
          <cell r="L524">
            <v>75613.260000000038</v>
          </cell>
          <cell r="M524"/>
          <cell r="N524">
            <v>58517.09</v>
          </cell>
          <cell r="O524">
            <v>35.99</v>
          </cell>
          <cell r="P524"/>
          <cell r="Q524"/>
        </row>
        <row r="525">
          <cell r="C525" t="str">
            <v>ML218SP05</v>
          </cell>
          <cell r="D525" t="str">
            <v>REPLACE 26D BURNERTUBE OPENING</v>
          </cell>
          <cell r="E525" t="str">
            <v>12/1/2017</v>
          </cell>
          <cell r="F525" t="str">
            <v>9/1/2018</v>
          </cell>
          <cell r="G525"/>
          <cell r="H525"/>
          <cell r="I525">
            <v>12946</v>
          </cell>
          <cell r="J525">
            <v>61586.520000000011</v>
          </cell>
          <cell r="K525"/>
          <cell r="L525">
            <v>74532.520000000019</v>
          </cell>
          <cell r="M525"/>
          <cell r="N525"/>
          <cell r="O525"/>
          <cell r="P525">
            <v>124713.08700000001</v>
          </cell>
          <cell r="Q525"/>
        </row>
        <row r="526">
          <cell r="C526" t="str">
            <v>MLP18EP08</v>
          </cell>
          <cell r="D526" t="str">
            <v>ML #12 CIRCULATOR PUMP MOTOR</v>
          </cell>
          <cell r="E526" t="str">
            <v>8/1/2018</v>
          </cell>
          <cell r="F526" t="str">
            <v>11/1/2019</v>
          </cell>
          <cell r="G526"/>
          <cell r="H526"/>
          <cell r="I526"/>
          <cell r="J526">
            <v>50006.170000000013</v>
          </cell>
          <cell r="K526">
            <v>24310.059999999983</v>
          </cell>
          <cell r="L526">
            <v>74316.23</v>
          </cell>
          <cell r="M526"/>
          <cell r="N526"/>
          <cell r="O526"/>
          <cell r="P526"/>
          <cell r="Q526"/>
        </row>
        <row r="527">
          <cell r="C527" t="str">
            <v>ML016VP06</v>
          </cell>
          <cell r="D527" t="str">
            <v>INSTALL STEPS TO ID FAN</v>
          </cell>
          <cell r="E527" t="str">
            <v>11/1/2016</v>
          </cell>
          <cell r="F527" t="str">
            <v>4/1/2017</v>
          </cell>
          <cell r="G527"/>
          <cell r="H527">
            <v>47407.43</v>
          </cell>
          <cell r="I527">
            <v>26588.260000000013</v>
          </cell>
          <cell r="J527"/>
          <cell r="K527"/>
          <cell r="L527">
            <v>73995.690000000017</v>
          </cell>
          <cell r="M527"/>
          <cell r="N527"/>
          <cell r="O527"/>
          <cell r="P527"/>
          <cell r="Q527"/>
        </row>
        <row r="528">
          <cell r="C528" t="str">
            <v>BSPPBS327</v>
          </cell>
          <cell r="D528" t="str">
            <v>Repl U1 Turbine Walls  Beams</v>
          </cell>
          <cell r="E528" t="str">
            <v>10/1/2016</v>
          </cell>
          <cell r="F528" t="str">
            <v>1/1/2017</v>
          </cell>
          <cell r="G528"/>
          <cell r="H528">
            <v>71024.85000000002</v>
          </cell>
          <cell r="I528">
            <v>469.44000000000005</v>
          </cell>
          <cell r="J528"/>
          <cell r="K528"/>
          <cell r="L528">
            <v>71494.290000000023</v>
          </cell>
          <cell r="M528"/>
          <cell r="N528"/>
          <cell r="O528"/>
          <cell r="P528"/>
          <cell r="Q528"/>
        </row>
        <row r="529">
          <cell r="C529" t="str">
            <v>ML2EP1520</v>
          </cell>
          <cell r="D529" t="str">
            <v>ML2 VALVE REPLACEMENT</v>
          </cell>
          <cell r="E529" t="str">
            <v>2/1/2015</v>
          </cell>
          <cell r="F529" t="str">
            <v>12/1/2015</v>
          </cell>
          <cell r="G529">
            <v>71349.039999999979</v>
          </cell>
          <cell r="H529"/>
          <cell r="I529"/>
          <cell r="J529"/>
          <cell r="K529"/>
          <cell r="L529">
            <v>71349.039999999979</v>
          </cell>
          <cell r="M529">
            <v>64134.41</v>
          </cell>
          <cell r="N529"/>
          <cell r="O529"/>
          <cell r="P529"/>
          <cell r="Q529"/>
        </row>
        <row r="530">
          <cell r="C530" t="str">
            <v>ML017EP06</v>
          </cell>
          <cell r="D530" t="str">
            <v>GATE1 LIGHTS &amp; GUARDGATE POWER</v>
          </cell>
          <cell r="E530" t="str">
            <v>3/1/2017</v>
          </cell>
          <cell r="F530" t="str">
            <v>1/1/2018</v>
          </cell>
          <cell r="G530"/>
          <cell r="H530"/>
          <cell r="I530">
            <v>69385.119999999981</v>
          </cell>
          <cell r="J530">
            <v>1803.2699999999968</v>
          </cell>
          <cell r="K530"/>
          <cell r="L530">
            <v>71188.389999999985</v>
          </cell>
          <cell r="M530"/>
          <cell r="N530"/>
          <cell r="O530"/>
          <cell r="P530"/>
          <cell r="Q530"/>
        </row>
        <row r="531">
          <cell r="C531" t="str">
            <v>ML117EP11</v>
          </cell>
          <cell r="D531" t="str">
            <v>ML U1 1st RH EXH PIPING SPRING</v>
          </cell>
          <cell r="E531" t="str">
            <v>12/1/2017</v>
          </cell>
          <cell r="F531" t="str">
            <v>5/1/2018</v>
          </cell>
          <cell r="G531"/>
          <cell r="H531"/>
          <cell r="I531">
            <v>112.32000000000001</v>
          </cell>
          <cell r="J531">
            <v>69372.380000000034</v>
          </cell>
          <cell r="K531"/>
          <cell r="L531">
            <v>69484.700000000041</v>
          </cell>
          <cell r="M531"/>
          <cell r="N531"/>
          <cell r="O531"/>
          <cell r="P531"/>
          <cell r="Q531"/>
        </row>
        <row r="532">
          <cell r="C532" t="str">
            <v>FHNERC117</v>
          </cell>
          <cell r="D532" t="str">
            <v>FHG NERC PPB KEPCo</v>
          </cell>
          <cell r="E532" t="str">
            <v>Charges Began Prior to Jan 2015</v>
          </cell>
          <cell r="F532" t="str">
            <v>10/1/2017</v>
          </cell>
          <cell r="G532">
            <v>51439.390000000014</v>
          </cell>
          <cell r="H532">
            <v>16209.149999999996</v>
          </cell>
          <cell r="I532">
            <v>861.88999999999987</v>
          </cell>
          <cell r="J532"/>
          <cell r="K532"/>
          <cell r="L532">
            <v>68510.430000000008</v>
          </cell>
          <cell r="M532">
            <v>6.7</v>
          </cell>
          <cell r="N532"/>
          <cell r="O532"/>
          <cell r="P532"/>
          <cell r="Q532"/>
        </row>
        <row r="533">
          <cell r="C533" t="str">
            <v>MLP18EP03</v>
          </cell>
          <cell r="D533" t="str">
            <v>ML E PUMP REPLACEMENT DR 10 HP</v>
          </cell>
          <cell r="E533" t="str">
            <v>1/1/2018</v>
          </cell>
          <cell r="F533" t="str">
            <v>Charges Continued After Dec 2019</v>
          </cell>
          <cell r="G533"/>
          <cell r="H533"/>
          <cell r="I533"/>
          <cell r="J533">
            <v>68223.929999999935</v>
          </cell>
          <cell r="K533">
            <v>38.849999999999852</v>
          </cell>
          <cell r="L533">
            <v>68262.779999999941</v>
          </cell>
          <cell r="M533"/>
          <cell r="N533"/>
          <cell r="O533"/>
          <cell r="P533"/>
          <cell r="Q533">
            <v>183716.27799999999</v>
          </cell>
        </row>
        <row r="534">
          <cell r="C534" t="str">
            <v>ML118EP04</v>
          </cell>
          <cell r="D534" t="str">
            <v>REP RFL9300 PILOT WIRE SYSTEM</v>
          </cell>
          <cell r="E534" t="str">
            <v>2/1/2019</v>
          </cell>
          <cell r="F534" t="str">
            <v>11/1/2019</v>
          </cell>
          <cell r="G534"/>
          <cell r="H534"/>
          <cell r="I534"/>
          <cell r="J534"/>
          <cell r="K534">
            <v>67456.459999999963</v>
          </cell>
          <cell r="L534">
            <v>67456.459999999963</v>
          </cell>
          <cell r="M534"/>
          <cell r="N534"/>
          <cell r="O534"/>
          <cell r="P534">
            <v>90361.152999999991</v>
          </cell>
          <cell r="Q534">
            <v>117880.6</v>
          </cell>
        </row>
        <row r="535">
          <cell r="C535" t="str">
            <v>ML019EP02</v>
          </cell>
          <cell r="D535" t="str">
            <v>ML TRANSFORMER REPLACEMENT</v>
          </cell>
          <cell r="E535" t="str">
            <v>2/1/2019</v>
          </cell>
          <cell r="F535" t="str">
            <v>Charges Continued After Dec 2019</v>
          </cell>
          <cell r="G535"/>
          <cell r="H535"/>
          <cell r="I535"/>
          <cell r="J535"/>
          <cell r="K535">
            <v>67033.210000000021</v>
          </cell>
          <cell r="L535">
            <v>67033.210000000021</v>
          </cell>
          <cell r="M535"/>
          <cell r="N535"/>
          <cell r="O535"/>
          <cell r="P535"/>
          <cell r="Q535"/>
        </row>
        <row r="536">
          <cell r="C536" t="str">
            <v>ML117EP04</v>
          </cell>
          <cell r="D536" t="str">
            <v>REPLACE  #11 RDV to NASH PUMP</v>
          </cell>
          <cell r="E536" t="str">
            <v>2/1/2019</v>
          </cell>
          <cell r="F536" t="str">
            <v>11/1/2019</v>
          </cell>
          <cell r="G536"/>
          <cell r="H536"/>
          <cell r="I536"/>
          <cell r="J536"/>
          <cell r="K536">
            <v>66949.390000000043</v>
          </cell>
          <cell r="L536">
            <v>66949.390000000043</v>
          </cell>
          <cell r="M536"/>
          <cell r="N536"/>
          <cell r="O536"/>
          <cell r="P536"/>
          <cell r="Q536">
            <v>145001.883</v>
          </cell>
        </row>
        <row r="537">
          <cell r="C537" t="str">
            <v>ML118SP19</v>
          </cell>
          <cell r="D537" t="str">
            <v>ML U1 TURBINE BASEMENT FIRE SY</v>
          </cell>
          <cell r="E537" t="str">
            <v>11/1/2018</v>
          </cell>
          <cell r="F537" t="str">
            <v>1/1/2019</v>
          </cell>
          <cell r="G537"/>
          <cell r="H537"/>
          <cell r="I537"/>
          <cell r="J537">
            <v>66806.569999999992</v>
          </cell>
          <cell r="K537">
            <v>-187.2700000000001</v>
          </cell>
          <cell r="L537">
            <v>66619.299999999988</v>
          </cell>
          <cell r="M537"/>
          <cell r="N537"/>
          <cell r="O537"/>
          <cell r="P537"/>
          <cell r="Q537"/>
        </row>
        <row r="538">
          <cell r="C538" t="str">
            <v>MLP19EP02</v>
          </cell>
          <cell r="D538" t="str">
            <v>ML E MOTOR REWINDSOVER 10HP</v>
          </cell>
          <cell r="E538" t="str">
            <v>2/1/2019</v>
          </cell>
          <cell r="F538" t="str">
            <v>Charges Continued After Dec 2019</v>
          </cell>
          <cell r="G538"/>
          <cell r="H538"/>
          <cell r="I538"/>
          <cell r="J538"/>
          <cell r="K538">
            <v>65591.319999999949</v>
          </cell>
          <cell r="L538">
            <v>65591.319999999949</v>
          </cell>
          <cell r="M538"/>
          <cell r="N538"/>
          <cell r="O538"/>
          <cell r="P538"/>
          <cell r="Q538"/>
        </row>
        <row r="539">
          <cell r="C539" t="str">
            <v>ML217VP05</v>
          </cell>
          <cell r="D539" t="str">
            <v>INSTALL 2nd RH BLADES 3rd ROW</v>
          </cell>
          <cell r="E539" t="str">
            <v>5/1/2017</v>
          </cell>
          <cell r="F539" t="str">
            <v>7/1/2018</v>
          </cell>
          <cell r="G539"/>
          <cell r="H539"/>
          <cell r="I539">
            <v>62572.060000000049</v>
          </cell>
          <cell r="J539">
            <v>1809.6699999999996</v>
          </cell>
          <cell r="K539"/>
          <cell r="L539">
            <v>64381.730000000047</v>
          </cell>
          <cell r="M539"/>
          <cell r="N539"/>
          <cell r="O539">
            <v>3546.8839999999982</v>
          </cell>
          <cell r="P539"/>
          <cell r="Q539"/>
        </row>
        <row r="540">
          <cell r="C540" t="str">
            <v>ML216EP06</v>
          </cell>
          <cell r="D540" t="str">
            <v>ML2 RPL FAILED BFP ROTATING EL</v>
          </cell>
          <cell r="E540" t="str">
            <v>12/1/2016</v>
          </cell>
          <cell r="F540" t="str">
            <v>4/1/2017</v>
          </cell>
          <cell r="G540"/>
          <cell r="H540">
            <v>1039.0400000000002</v>
          </cell>
          <cell r="I540">
            <v>61178.000000000007</v>
          </cell>
          <cell r="J540"/>
          <cell r="K540"/>
          <cell r="L540">
            <v>62217.040000000008</v>
          </cell>
          <cell r="M540"/>
          <cell r="N540"/>
          <cell r="O540"/>
          <cell r="P540"/>
          <cell r="Q540"/>
        </row>
        <row r="541">
          <cell r="C541" t="str">
            <v>ML018NP08</v>
          </cell>
          <cell r="D541" t="str">
            <v>ML TURNSTILE ROOFS AND GRATING</v>
          </cell>
          <cell r="E541" t="str">
            <v>8/1/2018</v>
          </cell>
          <cell r="F541" t="str">
            <v>Charges Continued After Dec 2019</v>
          </cell>
          <cell r="G541"/>
          <cell r="H541"/>
          <cell r="I541"/>
          <cell r="J541">
            <v>51275.749999999964</v>
          </cell>
          <cell r="K541">
            <v>10793.779999999993</v>
          </cell>
          <cell r="L541">
            <v>62069.529999999955</v>
          </cell>
          <cell r="M541"/>
          <cell r="N541"/>
          <cell r="O541"/>
          <cell r="P541"/>
          <cell r="Q541"/>
        </row>
        <row r="542">
          <cell r="C542" t="str">
            <v>ML016VP09</v>
          </cell>
          <cell r="D542" t="str">
            <v>SELF CONTAINED RESTROOM SYSTEM</v>
          </cell>
          <cell r="E542" t="str">
            <v>12/1/2016</v>
          </cell>
          <cell r="F542" t="str">
            <v>3/1/2018</v>
          </cell>
          <cell r="G542"/>
          <cell r="H542">
            <v>30600</v>
          </cell>
          <cell r="I542">
            <v>30877.000000000015</v>
          </cell>
          <cell r="J542">
            <v>296.19</v>
          </cell>
          <cell r="K542"/>
          <cell r="L542">
            <v>61773.190000000017</v>
          </cell>
          <cell r="M542"/>
          <cell r="N542"/>
          <cell r="O542"/>
          <cell r="P542"/>
          <cell r="Q542"/>
        </row>
        <row r="543">
          <cell r="C543" t="str">
            <v>ML115VP01</v>
          </cell>
          <cell r="D543" t="str">
            <v>ML1 FD &amp; PA FAN VIBRTN MNTR</v>
          </cell>
          <cell r="E543" t="str">
            <v>8/1/2015</v>
          </cell>
          <cell r="F543" t="str">
            <v>3/1/2016</v>
          </cell>
          <cell r="G543">
            <v>60618.360000000044</v>
          </cell>
          <cell r="H543">
            <v>894.45999999999992</v>
          </cell>
          <cell r="I543"/>
          <cell r="J543"/>
          <cell r="K543"/>
          <cell r="L543">
            <v>61512.820000000043</v>
          </cell>
          <cell r="M543"/>
          <cell r="N543"/>
          <cell r="O543"/>
          <cell r="P543"/>
          <cell r="Q543"/>
        </row>
        <row r="544">
          <cell r="C544" t="str">
            <v>ML219EP14</v>
          </cell>
          <cell r="D544" t="str">
            <v>ML219 21 CIRC MTR DIODE RING</v>
          </cell>
          <cell r="E544" t="str">
            <v>11/1/2019</v>
          </cell>
          <cell r="F544" t="str">
            <v>Charges Continued After Dec 2019</v>
          </cell>
          <cell r="G544"/>
          <cell r="H544"/>
          <cell r="I544"/>
          <cell r="J544"/>
          <cell r="K544">
            <v>60390.91</v>
          </cell>
          <cell r="L544">
            <v>60390.91</v>
          </cell>
          <cell r="M544"/>
          <cell r="N544"/>
          <cell r="O544"/>
          <cell r="P544"/>
          <cell r="Q544"/>
        </row>
        <row r="545">
          <cell r="C545" t="str">
            <v>MLP18EP01</v>
          </cell>
          <cell r="D545" t="str">
            <v>ML E MOTORS GREATER THAN 10 HP</v>
          </cell>
          <cell r="E545" t="str">
            <v>1/1/2018</v>
          </cell>
          <cell r="F545" t="str">
            <v>6/1/2019</v>
          </cell>
          <cell r="G545"/>
          <cell r="H545"/>
          <cell r="I545"/>
          <cell r="J545">
            <v>55492.120000000017</v>
          </cell>
          <cell r="K545">
            <v>4648.1500000000005</v>
          </cell>
          <cell r="L545">
            <v>60140.270000000019</v>
          </cell>
          <cell r="M545"/>
          <cell r="N545"/>
          <cell r="O545"/>
          <cell r="P545"/>
          <cell r="Q545"/>
        </row>
        <row r="546">
          <cell r="C546" t="str">
            <v>BSPPBS324</v>
          </cell>
          <cell r="D546" t="str">
            <v>BS1 REPL TURBINE FLR LIGHTING</v>
          </cell>
          <cell r="E546" t="str">
            <v>9/1/2016</v>
          </cell>
          <cell r="F546" t="str">
            <v>12/1/2016</v>
          </cell>
          <cell r="G546"/>
          <cell r="H546">
            <v>59887.569999999992</v>
          </cell>
          <cell r="I546"/>
          <cell r="J546"/>
          <cell r="K546"/>
          <cell r="L546">
            <v>59887.569999999992</v>
          </cell>
          <cell r="M546"/>
          <cell r="N546"/>
          <cell r="O546"/>
          <cell r="P546"/>
          <cell r="Q546"/>
        </row>
        <row r="547">
          <cell r="C547" t="str">
            <v>ML116EP12</v>
          </cell>
          <cell r="D547" t="str">
            <v>ML- UNIT 1 INSTRUMENTATION PPB</v>
          </cell>
          <cell r="E547" t="str">
            <v>4/1/2016</v>
          </cell>
          <cell r="F547" t="str">
            <v>4/1/2018</v>
          </cell>
          <cell r="G547"/>
          <cell r="H547">
            <v>32094.329999999987</v>
          </cell>
          <cell r="I547">
            <v>17642.230000000007</v>
          </cell>
          <cell r="J547">
            <v>9751.3799999999974</v>
          </cell>
          <cell r="K547"/>
          <cell r="L547">
            <v>59487.939999999995</v>
          </cell>
          <cell r="M547"/>
          <cell r="N547"/>
          <cell r="O547"/>
          <cell r="P547"/>
          <cell r="Q547"/>
        </row>
        <row r="548">
          <cell r="C548" t="str">
            <v>MLU217PPI</v>
          </cell>
          <cell r="D548" t="str">
            <v>MLU2 PPB PROJECT INSTALL</v>
          </cell>
          <cell r="E548" t="str">
            <v>9/1/2016</v>
          </cell>
          <cell r="F548" t="str">
            <v>12/1/2016</v>
          </cell>
          <cell r="G548"/>
          <cell r="H548">
            <v>59469.389999999992</v>
          </cell>
          <cell r="I548"/>
          <cell r="J548"/>
          <cell r="K548"/>
          <cell r="L548">
            <v>59469.389999999992</v>
          </cell>
          <cell r="M548"/>
          <cell r="N548"/>
          <cell r="O548">
            <v>-79760.510000000068</v>
          </cell>
          <cell r="P548">
            <v>-141.73000000000002</v>
          </cell>
          <cell r="Q548"/>
        </row>
        <row r="549">
          <cell r="C549" t="str">
            <v>BSPPBS329</v>
          </cell>
          <cell r="D549" t="str">
            <v>BS1 REPLACE TURB COATING</v>
          </cell>
          <cell r="E549" t="str">
            <v>10/1/2016</v>
          </cell>
          <cell r="F549" t="str">
            <v>1/1/2017</v>
          </cell>
          <cell r="G549"/>
          <cell r="H549">
            <v>59083.35</v>
          </cell>
          <cell r="I549">
            <v>229.83999999999997</v>
          </cell>
          <cell r="J549"/>
          <cell r="K549"/>
          <cell r="L549">
            <v>59313.189999999995</v>
          </cell>
          <cell r="M549"/>
          <cell r="N549"/>
          <cell r="O549"/>
          <cell r="P549"/>
          <cell r="Q549"/>
        </row>
        <row r="550">
          <cell r="C550" t="str">
            <v>ML018EP06</v>
          </cell>
          <cell r="D550" t="str">
            <v>ML #12 RIVER WATER MU PUMP RPL</v>
          </cell>
          <cell r="E550" t="str">
            <v>8/1/2018</v>
          </cell>
          <cell r="F550" t="str">
            <v>10/1/2018</v>
          </cell>
          <cell r="G550"/>
          <cell r="H550"/>
          <cell r="I550"/>
          <cell r="J550">
            <v>59009.279999999977</v>
          </cell>
          <cell r="K550"/>
          <cell r="L550">
            <v>59009.279999999977</v>
          </cell>
          <cell r="M550"/>
          <cell r="N550"/>
          <cell r="O550"/>
          <cell r="P550"/>
          <cell r="Q550"/>
        </row>
        <row r="551">
          <cell r="C551" t="str">
            <v>MLP15MP04</v>
          </cell>
          <cell r="D551" t="str">
            <v>MLP MH COAL CHUTE TRIPPER U1</v>
          </cell>
          <cell r="E551" t="str">
            <v>3/1/2015</v>
          </cell>
          <cell r="F551" t="str">
            <v>7/1/2015</v>
          </cell>
          <cell r="G551">
            <v>58433.260000000009</v>
          </cell>
          <cell r="H551"/>
          <cell r="I551"/>
          <cell r="J551"/>
          <cell r="K551"/>
          <cell r="L551">
            <v>58433.260000000009</v>
          </cell>
          <cell r="M551"/>
          <cell r="N551"/>
          <cell r="O551"/>
          <cell r="P551"/>
          <cell r="Q551"/>
        </row>
        <row r="552">
          <cell r="C552" t="str">
            <v>ML117EP02</v>
          </cell>
          <cell r="D552" t="str">
            <v>U1 AH SOOTBLOWER ECON SONICHRN</v>
          </cell>
          <cell r="E552" t="str">
            <v>8/1/2017</v>
          </cell>
          <cell r="F552" t="str">
            <v>12/1/2017</v>
          </cell>
          <cell r="G552"/>
          <cell r="H552"/>
          <cell r="I552">
            <v>58422.770000000033</v>
          </cell>
          <cell r="J552"/>
          <cell r="K552"/>
          <cell r="L552">
            <v>58422.770000000033</v>
          </cell>
          <cell r="M552"/>
          <cell r="N552"/>
          <cell r="O552">
            <v>80633.728999999992</v>
          </cell>
          <cell r="P552">
            <v>53.650000000000006</v>
          </cell>
          <cell r="Q552"/>
        </row>
        <row r="553">
          <cell r="C553" t="str">
            <v>ML018NP11</v>
          </cell>
          <cell r="D553" t="str">
            <v>ML GATE 3 EMPLOYEE STAIRS</v>
          </cell>
          <cell r="E553" t="str">
            <v>9/1/2018</v>
          </cell>
          <cell r="F553" t="str">
            <v>4/1/2019</v>
          </cell>
          <cell r="G553"/>
          <cell r="H553"/>
          <cell r="I553"/>
          <cell r="J553">
            <v>27112.120000000003</v>
          </cell>
          <cell r="K553">
            <v>30771.699999999997</v>
          </cell>
          <cell r="L553">
            <v>57883.82</v>
          </cell>
          <cell r="M553"/>
          <cell r="N553"/>
          <cell r="O553"/>
          <cell r="P553"/>
          <cell r="Q553"/>
        </row>
        <row r="554">
          <cell r="C554" t="str">
            <v>000023459</v>
          </cell>
          <cell r="D554" t="str">
            <v>ML U0 Connor Run (KYPCO)</v>
          </cell>
          <cell r="E554" t="str">
            <v>Charges Began Prior to Jan 2015</v>
          </cell>
          <cell r="F554">
            <v>42217</v>
          </cell>
          <cell r="G554">
            <v>57605.97</v>
          </cell>
          <cell r="H554"/>
          <cell r="I554"/>
          <cell r="J554"/>
          <cell r="K554"/>
          <cell r="L554">
            <v>57605.97</v>
          </cell>
          <cell r="M554">
            <v>-1873928.0330000003</v>
          </cell>
          <cell r="N554"/>
          <cell r="O554"/>
          <cell r="P554"/>
          <cell r="Q554"/>
        </row>
        <row r="555">
          <cell r="C555" t="str">
            <v>ML216SP12</v>
          </cell>
          <cell r="D555" t="str">
            <v>ML2 #5 PRECIP EXPJOINT REPLACE</v>
          </cell>
          <cell r="E555" t="str">
            <v>12/1/2016</v>
          </cell>
          <cell r="F555" t="str">
            <v>9/1/2018</v>
          </cell>
          <cell r="G555"/>
          <cell r="H555">
            <v>51825.45</v>
          </cell>
          <cell r="I555">
            <v>-43156.98000000001</v>
          </cell>
          <cell r="J555">
            <v>48814.579999999987</v>
          </cell>
          <cell r="K555"/>
          <cell r="L555">
            <v>57483.049999999974</v>
          </cell>
          <cell r="M555"/>
          <cell r="N555"/>
          <cell r="O555"/>
          <cell r="P555"/>
          <cell r="Q555"/>
        </row>
        <row r="556">
          <cell r="C556" t="str">
            <v>ML115EP03</v>
          </cell>
          <cell r="D556" t="str">
            <v>ML1 RH STEAM LEAD - HE PIPING</v>
          </cell>
          <cell r="E556" t="str">
            <v>9/1/2015</v>
          </cell>
          <cell r="F556" t="str">
            <v>3/1/2016</v>
          </cell>
          <cell r="G556">
            <v>49877.010000000009</v>
          </cell>
          <cell r="H556">
            <v>6829.3599999999979</v>
          </cell>
          <cell r="I556"/>
          <cell r="J556"/>
          <cell r="K556"/>
          <cell r="L556">
            <v>56706.37000000001</v>
          </cell>
          <cell r="M556"/>
          <cell r="N556"/>
          <cell r="O556"/>
          <cell r="P556"/>
          <cell r="Q556"/>
        </row>
        <row r="557">
          <cell r="C557" t="str">
            <v>ML017EP02</v>
          </cell>
          <cell r="D557" t="str">
            <v>REPLACE AMMONIA TANK</v>
          </cell>
          <cell r="E557" t="str">
            <v>10/1/2016</v>
          </cell>
          <cell r="F557" t="str">
            <v>8/1/2019</v>
          </cell>
          <cell r="G557"/>
          <cell r="H557">
            <v>60892.01999999996</v>
          </cell>
          <cell r="I557">
            <v>-23222.479999999978</v>
          </cell>
          <cell r="J557">
            <v>9225.690000000006</v>
          </cell>
          <cell r="K557">
            <v>9343.9499999999989</v>
          </cell>
          <cell r="L557">
            <v>56239.179999999978</v>
          </cell>
          <cell r="M557"/>
          <cell r="N557"/>
          <cell r="O557">
            <v>43275.358999999989</v>
          </cell>
          <cell r="P557"/>
          <cell r="Q557"/>
        </row>
        <row r="558">
          <cell r="C558" t="str">
            <v>ML117VP06</v>
          </cell>
          <cell r="D558" t="str">
            <v>RPL #11 ID FAN HYDRAULIC CYL</v>
          </cell>
          <cell r="E558" t="str">
            <v>3/1/2018</v>
          </cell>
          <cell r="F558" t="str">
            <v>6/1/2019</v>
          </cell>
          <cell r="G558"/>
          <cell r="H558"/>
          <cell r="I558"/>
          <cell r="J558">
            <v>58724.840000000047</v>
          </cell>
          <cell r="K558">
            <v>-2504.2099999999996</v>
          </cell>
          <cell r="L558">
            <v>56220.630000000048</v>
          </cell>
          <cell r="M558"/>
          <cell r="N558"/>
          <cell r="O558"/>
          <cell r="P558"/>
          <cell r="Q558"/>
        </row>
        <row r="559">
          <cell r="C559" t="str">
            <v>ML118SP05</v>
          </cell>
          <cell r="D559" t="str">
            <v>RPL AUMA TEMPER AIR DAMPER DRV</v>
          </cell>
          <cell r="E559" t="str">
            <v>12/1/2017</v>
          </cell>
          <cell r="F559" t="str">
            <v>5/1/2018</v>
          </cell>
          <cell r="G559"/>
          <cell r="H559"/>
          <cell r="I559">
            <v>45139.82</v>
          </cell>
          <cell r="J559">
            <v>10708.760000000004</v>
          </cell>
          <cell r="K559"/>
          <cell r="L559">
            <v>55848.58</v>
          </cell>
          <cell r="M559"/>
          <cell r="N559"/>
          <cell r="O559"/>
          <cell r="P559"/>
          <cell r="Q559">
            <v>50077.911999999997</v>
          </cell>
        </row>
        <row r="560">
          <cell r="C560" t="str">
            <v>BSPPBS330</v>
          </cell>
          <cell r="D560" t="str">
            <v>REPLACE 8  17 OUTFALLS</v>
          </cell>
          <cell r="E560" t="str">
            <v>10/1/2016</v>
          </cell>
          <cell r="F560" t="str">
            <v>1/1/2017</v>
          </cell>
          <cell r="G560"/>
          <cell r="H560">
            <v>54831.889999999985</v>
          </cell>
          <cell r="I560">
            <v>132.05000000000001</v>
          </cell>
          <cell r="J560"/>
          <cell r="K560"/>
          <cell r="L560">
            <v>54963.939999999988</v>
          </cell>
          <cell r="M560"/>
          <cell r="N560"/>
          <cell r="O560"/>
          <cell r="P560"/>
          <cell r="Q560"/>
        </row>
        <row r="561">
          <cell r="C561" t="str">
            <v>ML1S15P02</v>
          </cell>
          <cell r="D561" t="str">
            <v>ML1 #12 EXPANSION JOINT</v>
          </cell>
          <cell r="E561" t="str">
            <v>4/1/2015</v>
          </cell>
          <cell r="F561" t="str">
            <v>11/1/2015</v>
          </cell>
          <cell r="G561">
            <v>54795.369999999995</v>
          </cell>
          <cell r="H561"/>
          <cell r="I561"/>
          <cell r="J561"/>
          <cell r="K561"/>
          <cell r="L561">
            <v>54795.369999999995</v>
          </cell>
          <cell r="M561"/>
          <cell r="N561"/>
          <cell r="O561"/>
          <cell r="P561"/>
          <cell r="Q561"/>
        </row>
        <row r="562">
          <cell r="C562" t="str">
            <v>ML117SP03</v>
          </cell>
          <cell r="D562" t="str">
            <v>REPLACE U1 PULVERIZER YOKE</v>
          </cell>
          <cell r="E562" t="str">
            <v>8/1/2017</v>
          </cell>
          <cell r="F562" t="str">
            <v>10/1/2017</v>
          </cell>
          <cell r="G562"/>
          <cell r="H562"/>
          <cell r="I562">
            <v>53785.00999999998</v>
          </cell>
          <cell r="J562"/>
          <cell r="K562"/>
          <cell r="L562">
            <v>53785.00999999998</v>
          </cell>
          <cell r="M562"/>
          <cell r="N562"/>
          <cell r="O562">
            <v>57624.978000000003</v>
          </cell>
          <cell r="P562">
            <v>54509.599000000002</v>
          </cell>
          <cell r="Q562"/>
        </row>
        <row r="563">
          <cell r="C563" t="str">
            <v>ML119EP05</v>
          </cell>
          <cell r="D563" t="str">
            <v>ML #11B CIRC WATER PUMP REPLMT</v>
          </cell>
          <cell r="E563" t="str">
            <v>3/1/2019</v>
          </cell>
          <cell r="F563" t="str">
            <v>7/1/2019</v>
          </cell>
          <cell r="G563"/>
          <cell r="H563"/>
          <cell r="I563"/>
          <cell r="J563"/>
          <cell r="K563">
            <v>53357.100000000028</v>
          </cell>
          <cell r="L563">
            <v>53357.100000000028</v>
          </cell>
          <cell r="M563"/>
          <cell r="N563"/>
          <cell r="O563"/>
          <cell r="P563"/>
          <cell r="Q563"/>
        </row>
        <row r="564">
          <cell r="C564" t="str">
            <v>ML1VC1401</v>
          </cell>
          <cell r="D564" t="str">
            <v>ML1 V CATALYST REPLACEMENT 1 L</v>
          </cell>
          <cell r="E564" t="str">
            <v>Charges Began Prior to Jan 2015</v>
          </cell>
          <cell r="F564" t="str">
            <v>1/1/2015</v>
          </cell>
          <cell r="G564">
            <v>52870.149999999907</v>
          </cell>
          <cell r="H564"/>
          <cell r="I564"/>
          <cell r="J564"/>
          <cell r="K564"/>
          <cell r="L564">
            <v>52870.149999999907</v>
          </cell>
          <cell r="M564">
            <v>27393.216</v>
          </cell>
          <cell r="N564"/>
          <cell r="O564"/>
          <cell r="P564"/>
          <cell r="Q564"/>
        </row>
        <row r="565">
          <cell r="C565" t="str">
            <v>ML1VP1704</v>
          </cell>
          <cell r="D565" t="str">
            <v>ML1 ID FAN GUILLOTINE DAMPER</v>
          </cell>
          <cell r="E565" t="str">
            <v>8/1/2017</v>
          </cell>
          <cell r="F565" t="str">
            <v>7/1/2018</v>
          </cell>
          <cell r="G565"/>
          <cell r="H565"/>
          <cell r="I565">
            <v>52342.590000000055</v>
          </cell>
          <cell r="J565">
            <v>474.22999999999882</v>
          </cell>
          <cell r="K565"/>
          <cell r="L565">
            <v>52816.820000000051</v>
          </cell>
          <cell r="M565"/>
          <cell r="N565"/>
          <cell r="O565">
            <v>60304.123</v>
          </cell>
          <cell r="P565"/>
          <cell r="Q565"/>
        </row>
        <row r="566">
          <cell r="C566" t="str">
            <v>ML215VP01</v>
          </cell>
          <cell r="D566" t="str">
            <v>ML2 FD &amp; PA FAN VIBRTN MNTR</v>
          </cell>
          <cell r="E566" t="str">
            <v>8/1/2015</v>
          </cell>
          <cell r="F566" t="str">
            <v>3/1/2016</v>
          </cell>
          <cell r="G566">
            <v>51839.890000000036</v>
          </cell>
          <cell r="H566">
            <v>892.33</v>
          </cell>
          <cell r="I566"/>
          <cell r="J566"/>
          <cell r="K566"/>
          <cell r="L566">
            <v>52732.220000000038</v>
          </cell>
          <cell r="M566"/>
          <cell r="N566"/>
          <cell r="O566"/>
          <cell r="P566"/>
          <cell r="Q566"/>
        </row>
        <row r="567">
          <cell r="C567" t="str">
            <v>MLP19EP06</v>
          </cell>
          <cell r="D567" t="str">
            <v>LP E VALVE REPLACEMENT 6 IN +</v>
          </cell>
          <cell r="E567" t="str">
            <v>1/1/2019</v>
          </cell>
          <cell r="F567" t="str">
            <v>Charges Continued After Dec 2019</v>
          </cell>
          <cell r="G567"/>
          <cell r="H567"/>
          <cell r="I567"/>
          <cell r="J567"/>
          <cell r="K567">
            <v>52345.569999999956</v>
          </cell>
          <cell r="L567">
            <v>52345.569999999956</v>
          </cell>
          <cell r="M567"/>
          <cell r="N567"/>
          <cell r="O567"/>
          <cell r="P567"/>
          <cell r="Q567"/>
        </row>
        <row r="568">
          <cell r="C568" t="str">
            <v>ML018EP01</v>
          </cell>
          <cell r="D568" t="str">
            <v>ML REPLACEMENT OF TRANSMITTERS</v>
          </cell>
          <cell r="E568" t="str">
            <v>2/1/2018</v>
          </cell>
          <cell r="F568" t="str">
            <v>Charges Continued After Dec 2019</v>
          </cell>
          <cell r="G568"/>
          <cell r="H568"/>
          <cell r="I568"/>
          <cell r="J568">
            <v>50480.489999999976</v>
          </cell>
          <cell r="K568">
            <v>1279.7799999999997</v>
          </cell>
          <cell r="L568">
            <v>51760.269999999975</v>
          </cell>
          <cell r="M568"/>
          <cell r="N568"/>
          <cell r="O568"/>
          <cell r="P568"/>
          <cell r="Q568">
            <v>64091.051999999996</v>
          </cell>
        </row>
        <row r="569">
          <cell r="C569" t="str">
            <v>ML216NP01</v>
          </cell>
          <cell r="D569" t="str">
            <v>ML2 INSULATION REPLACE</v>
          </cell>
          <cell r="E569" t="str">
            <v>2/1/2016</v>
          </cell>
          <cell r="F569" t="str">
            <v>6/1/2016</v>
          </cell>
          <cell r="G569"/>
          <cell r="H569">
            <v>51560.919999999984</v>
          </cell>
          <cell r="I569"/>
          <cell r="J569"/>
          <cell r="K569"/>
          <cell r="L569">
            <v>51560.919999999984</v>
          </cell>
          <cell r="M569"/>
          <cell r="N569"/>
          <cell r="O569"/>
          <cell r="P569"/>
          <cell r="Q569"/>
        </row>
        <row r="570">
          <cell r="C570" t="str">
            <v>MLP14EP15</v>
          </cell>
          <cell r="D570" t="str">
            <v>ML ROOF REPLACEMENT</v>
          </cell>
          <cell r="E570" t="str">
            <v>Charges Began Prior to Jan 2015</v>
          </cell>
          <cell r="F570" t="str">
            <v>6/1/2016</v>
          </cell>
          <cell r="G570">
            <v>56022.200000000041</v>
          </cell>
          <cell r="H570">
            <v>-4515.6799999999967</v>
          </cell>
          <cell r="I570"/>
          <cell r="J570"/>
          <cell r="K570"/>
          <cell r="L570">
            <v>51506.520000000048</v>
          </cell>
          <cell r="M570">
            <v>0.03</v>
          </cell>
          <cell r="N570"/>
          <cell r="O570"/>
          <cell r="P570"/>
          <cell r="Q570"/>
        </row>
        <row r="571">
          <cell r="C571" t="str">
            <v>ML0VP1702</v>
          </cell>
          <cell r="D571" t="str">
            <v>REDUNDANT HDR SLURRY FEED TNK</v>
          </cell>
          <cell r="E571" t="str">
            <v>12/1/2017</v>
          </cell>
          <cell r="F571" t="str">
            <v>7/1/2018</v>
          </cell>
          <cell r="G571"/>
          <cell r="H571"/>
          <cell r="I571">
            <v>8271.4799999999977</v>
          </cell>
          <cell r="J571">
            <v>42956.13</v>
          </cell>
          <cell r="K571"/>
          <cell r="L571">
            <v>51227.609999999993</v>
          </cell>
          <cell r="M571"/>
          <cell r="N571"/>
          <cell r="O571">
            <v>90456.186000000002</v>
          </cell>
          <cell r="P571"/>
          <cell r="Q571"/>
        </row>
        <row r="572">
          <cell r="C572" t="str">
            <v>ML016MP05</v>
          </cell>
          <cell r="D572" t="str">
            <v>MAT H STACKER RAIL REPLACEMENT</v>
          </cell>
          <cell r="E572" t="str">
            <v>12/1/2016</v>
          </cell>
          <cell r="F572" t="str">
            <v>12/1/2017</v>
          </cell>
          <cell r="G572"/>
          <cell r="H572">
            <v>78710.12</v>
          </cell>
          <cell r="I572">
            <v>-28150.419999999984</v>
          </cell>
          <cell r="J572"/>
          <cell r="K572"/>
          <cell r="L572">
            <v>50559.700000000012</v>
          </cell>
          <cell r="M572"/>
          <cell r="N572"/>
          <cell r="O572"/>
          <cell r="P572"/>
          <cell r="Q572"/>
        </row>
        <row r="573">
          <cell r="C573" t="str">
            <v>ML218SP04</v>
          </cell>
          <cell r="D573" t="str">
            <v>REPLACE FD INLET VANE DRIVES</v>
          </cell>
          <cell r="E573" t="str">
            <v>3/1/2018</v>
          </cell>
          <cell r="F573" t="str">
            <v>5/1/2018</v>
          </cell>
          <cell r="G573"/>
          <cell r="H573"/>
          <cell r="I573"/>
          <cell r="J573">
            <v>50404.090000000004</v>
          </cell>
          <cell r="K573"/>
          <cell r="L573">
            <v>50404.090000000004</v>
          </cell>
          <cell r="M573"/>
          <cell r="N573"/>
          <cell r="O573"/>
          <cell r="P573">
            <v>66264.917000000001</v>
          </cell>
          <cell r="Q573">
            <v>36.929000000000002</v>
          </cell>
        </row>
        <row r="574">
          <cell r="C574" t="str">
            <v>MLP15MP07</v>
          </cell>
          <cell r="D574" t="str">
            <v>MH FEEDER CHAIN AND SPROCKETS</v>
          </cell>
          <cell r="E574" t="str">
            <v>2/1/2016</v>
          </cell>
          <cell r="F574" t="str">
            <v>6/1/2016</v>
          </cell>
          <cell r="G574"/>
          <cell r="H574">
            <v>49847.44</v>
          </cell>
          <cell r="I574"/>
          <cell r="J574"/>
          <cell r="K574"/>
          <cell r="L574">
            <v>49847.44</v>
          </cell>
          <cell r="M574"/>
          <cell r="N574"/>
          <cell r="O574"/>
          <cell r="P574"/>
          <cell r="Q574"/>
        </row>
        <row r="575">
          <cell r="C575" t="str">
            <v>ML018EP17</v>
          </cell>
          <cell r="D575" t="str">
            <v>ML R3 TRANSFORMER REPLACEMENT</v>
          </cell>
          <cell r="E575" t="str">
            <v>10/1/2018</v>
          </cell>
          <cell r="F575" t="str">
            <v>Charges Continued After Dec 2019</v>
          </cell>
          <cell r="G575"/>
          <cell r="H575"/>
          <cell r="I575"/>
          <cell r="J575">
            <v>20609.8</v>
          </cell>
          <cell r="K575">
            <v>29085.310000000005</v>
          </cell>
          <cell r="L575">
            <v>49695.11</v>
          </cell>
          <cell r="M575"/>
          <cell r="N575"/>
          <cell r="O575"/>
          <cell r="P575"/>
          <cell r="Q575"/>
        </row>
        <row r="576">
          <cell r="C576" t="str">
            <v>MLP18EP09</v>
          </cell>
          <cell r="D576" t="str">
            <v>ML1  2019 HIGH ENERGY PIPE MAT</v>
          </cell>
          <cell r="E576" t="str">
            <v>9/1/2018</v>
          </cell>
          <cell r="F576" t="str">
            <v>6/1/2019</v>
          </cell>
          <cell r="G576"/>
          <cell r="H576"/>
          <cell r="I576"/>
          <cell r="J576">
            <v>603.22999999999979</v>
          </cell>
          <cell r="K576">
            <v>49010.500000000029</v>
          </cell>
          <cell r="L576">
            <v>49613.730000000032</v>
          </cell>
          <cell r="M576"/>
          <cell r="N576"/>
          <cell r="O576"/>
          <cell r="P576"/>
          <cell r="Q576"/>
        </row>
        <row r="577">
          <cell r="C577" t="str">
            <v>ML119SP07</v>
          </cell>
          <cell r="D577" t="str">
            <v>ML1 E PRECIPITATOR EJ REPLACE</v>
          </cell>
          <cell r="E577" t="str">
            <v>1/1/2019</v>
          </cell>
          <cell r="F577" t="str">
            <v>11/1/2019</v>
          </cell>
          <cell r="G577"/>
          <cell r="H577"/>
          <cell r="I577"/>
          <cell r="J577"/>
          <cell r="K577">
            <v>49348.050000000076</v>
          </cell>
          <cell r="L577">
            <v>49348.050000000076</v>
          </cell>
          <cell r="M577"/>
          <cell r="N577"/>
          <cell r="O577"/>
          <cell r="P577"/>
          <cell r="Q577">
            <v>176745.429</v>
          </cell>
        </row>
        <row r="578">
          <cell r="C578" t="str">
            <v>ML117VP02</v>
          </cell>
          <cell r="D578" t="str">
            <v>U1 PRECIPITATOR PLC UPGRADE</v>
          </cell>
          <cell r="E578" t="str">
            <v>2/1/2017</v>
          </cell>
          <cell r="F578" t="str">
            <v>6/1/2017</v>
          </cell>
          <cell r="G578"/>
          <cell r="H578"/>
          <cell r="I578">
            <v>49243.079999999987</v>
          </cell>
          <cell r="J578"/>
          <cell r="K578"/>
          <cell r="L578">
            <v>49243.079999999987</v>
          </cell>
          <cell r="M578"/>
          <cell r="N578"/>
          <cell r="O578">
            <v>81348.310999999987</v>
          </cell>
          <cell r="P578"/>
          <cell r="Q578"/>
        </row>
        <row r="579">
          <cell r="C579" t="str">
            <v>MLP17EP06</v>
          </cell>
          <cell r="D579" t="str">
            <v>MLP E VALVE REPLACEMENT 6 IN G</v>
          </cell>
          <cell r="E579" t="str">
            <v>1/1/2017</v>
          </cell>
          <cell r="F579" t="str">
            <v>1/1/2019</v>
          </cell>
          <cell r="G579"/>
          <cell r="H579"/>
          <cell r="I579">
            <v>36383.74</v>
          </cell>
          <cell r="J579">
            <v>13103.459999999997</v>
          </cell>
          <cell r="K579">
            <v>-288.90000000000003</v>
          </cell>
          <cell r="L579">
            <v>49198.299999999996</v>
          </cell>
          <cell r="M579"/>
          <cell r="N579"/>
          <cell r="O579">
            <v>94573.085999999996</v>
          </cell>
          <cell r="P579">
            <v>108224.81400000001</v>
          </cell>
          <cell r="Q579">
            <v>15.431000000000001</v>
          </cell>
        </row>
        <row r="580">
          <cell r="C580" t="str">
            <v>000024102</v>
          </cell>
          <cell r="D580" t="str">
            <v>KYPCo-G General Plt Cap Blkt</v>
          </cell>
          <cell r="E580" t="str">
            <v>10/1/2016</v>
          </cell>
          <cell r="F580" t="str">
            <v>1/1/2017</v>
          </cell>
          <cell r="G580"/>
          <cell r="H580">
            <v>47400.729999999996</v>
          </cell>
          <cell r="I580">
            <v>1726.24</v>
          </cell>
          <cell r="J580"/>
          <cell r="K580"/>
          <cell r="L580">
            <v>49126.969999999994</v>
          </cell>
          <cell r="M580"/>
          <cell r="N580"/>
          <cell r="O580"/>
          <cell r="P580"/>
          <cell r="Q580"/>
        </row>
        <row r="581">
          <cell r="C581" t="str">
            <v>ML016EP08</v>
          </cell>
          <cell r="D581" t="str">
            <v>ML0 E HVAC REPLACE</v>
          </cell>
          <cell r="E581" t="str">
            <v>5/1/2016</v>
          </cell>
          <cell r="F581" t="str">
            <v>5/1/2017</v>
          </cell>
          <cell r="G581"/>
          <cell r="H581">
            <v>41657.330000000038</v>
          </cell>
          <cell r="I581">
            <v>7020.4799999999968</v>
          </cell>
          <cell r="J581"/>
          <cell r="K581"/>
          <cell r="L581">
            <v>48677.810000000034</v>
          </cell>
          <cell r="M581"/>
          <cell r="N581"/>
          <cell r="O581"/>
          <cell r="P581"/>
          <cell r="Q581"/>
        </row>
        <row r="582">
          <cell r="C582" t="str">
            <v>ML016EP14</v>
          </cell>
          <cell r="D582" t="str">
            <v>ML SECURITY CAMERA SYSTEM</v>
          </cell>
          <cell r="E582" t="str">
            <v>11/1/2016</v>
          </cell>
          <cell r="F582" t="str">
            <v>6/1/2017</v>
          </cell>
          <cell r="G582"/>
          <cell r="H582">
            <v>45148.639999999999</v>
          </cell>
          <cell r="I582">
            <v>1825.5400000000009</v>
          </cell>
          <cell r="J582"/>
          <cell r="K582"/>
          <cell r="L582">
            <v>46974.18</v>
          </cell>
          <cell r="M582"/>
          <cell r="N582"/>
          <cell r="O582"/>
          <cell r="P582"/>
          <cell r="Q582"/>
        </row>
        <row r="583">
          <cell r="C583" t="str">
            <v>ML218SP03</v>
          </cell>
          <cell r="D583" t="str">
            <v>RPL AUMA TEMPER AIR DAMPER DRV</v>
          </cell>
          <cell r="E583" t="str">
            <v>12/1/2017</v>
          </cell>
          <cell r="F583" t="str">
            <v>6/1/2018</v>
          </cell>
          <cell r="G583"/>
          <cell r="H583"/>
          <cell r="I583">
            <v>31863.410000000003</v>
          </cell>
          <cell r="J583">
            <v>15037.970000000016</v>
          </cell>
          <cell r="K583"/>
          <cell r="L583">
            <v>46901.380000000019</v>
          </cell>
          <cell r="M583"/>
          <cell r="N583"/>
          <cell r="O583"/>
          <cell r="P583">
            <v>51204.697999999997</v>
          </cell>
          <cell r="Q583">
            <v>28.536000000000001</v>
          </cell>
        </row>
        <row r="584">
          <cell r="C584" t="str">
            <v>MLP17EP20</v>
          </cell>
          <cell r="D584" t="str">
            <v>MLP E CARBONE FILTER BUILDING</v>
          </cell>
          <cell r="E584" t="str">
            <v>9/1/2017</v>
          </cell>
          <cell r="F584" t="str">
            <v>3/1/2018</v>
          </cell>
          <cell r="G584"/>
          <cell r="H584"/>
          <cell r="I584">
            <v>41351.030000000013</v>
          </cell>
          <cell r="J584">
            <v>4934.1799999999994</v>
          </cell>
          <cell r="K584"/>
          <cell r="L584">
            <v>46285.210000000014</v>
          </cell>
          <cell r="M584"/>
          <cell r="N584"/>
          <cell r="O584">
            <v>77591.429000000004</v>
          </cell>
          <cell r="P584"/>
          <cell r="Q584"/>
        </row>
        <row r="585">
          <cell r="C585" t="str">
            <v>ML1NP1911</v>
          </cell>
          <cell r="D585" t="str">
            <v>ML1 INSULATION &amp; LAGGING RPL</v>
          </cell>
          <cell r="E585" t="str">
            <v>3/1/2019</v>
          </cell>
          <cell r="F585" t="str">
            <v>11/1/2019</v>
          </cell>
          <cell r="G585"/>
          <cell r="H585"/>
          <cell r="I585"/>
          <cell r="J585"/>
          <cell r="K585">
            <v>45133.969999999994</v>
          </cell>
          <cell r="L585">
            <v>45133.969999999994</v>
          </cell>
          <cell r="M585"/>
          <cell r="N585"/>
          <cell r="O585"/>
          <cell r="P585"/>
          <cell r="Q585">
            <v>118871.889</v>
          </cell>
        </row>
        <row r="586">
          <cell r="C586" t="str">
            <v>ML119SP14</v>
          </cell>
          <cell r="D586" t="str">
            <v>ML U1 SCR INLET EXP JOINT</v>
          </cell>
          <cell r="E586" t="str">
            <v>4/1/2019</v>
          </cell>
          <cell r="F586" t="str">
            <v>11/1/2019</v>
          </cell>
          <cell r="G586"/>
          <cell r="H586"/>
          <cell r="I586"/>
          <cell r="J586"/>
          <cell r="K586">
            <v>45023.689999999981</v>
          </cell>
          <cell r="L586">
            <v>45023.689999999981</v>
          </cell>
          <cell r="M586"/>
          <cell r="N586"/>
          <cell r="O586"/>
          <cell r="P586"/>
          <cell r="Q586"/>
        </row>
        <row r="587">
          <cell r="C587" t="str">
            <v>ML018SP03</v>
          </cell>
          <cell r="D587" t="str">
            <v>ML U1&amp;2 WATER CANNON UPGRADE</v>
          </cell>
          <cell r="E587" t="str">
            <v>4/1/2018</v>
          </cell>
          <cell r="F587" t="str">
            <v>4/1/2019</v>
          </cell>
          <cell r="G587"/>
          <cell r="H587"/>
          <cell r="I587"/>
          <cell r="J587">
            <v>44892.439999999988</v>
          </cell>
          <cell r="K587">
            <v>15.099999999999966</v>
          </cell>
          <cell r="L587">
            <v>44907.539999999986</v>
          </cell>
          <cell r="M587"/>
          <cell r="N587"/>
          <cell r="O587"/>
          <cell r="P587"/>
          <cell r="Q587"/>
        </row>
        <row r="588">
          <cell r="C588" t="str">
            <v>ML119SP13</v>
          </cell>
          <cell r="D588" t="str">
            <v>REPLACE U1 PULVERIZER YOKE</v>
          </cell>
          <cell r="E588" t="str">
            <v>5/1/2019</v>
          </cell>
          <cell r="F588" t="str">
            <v>Charges Continued After Dec 2019</v>
          </cell>
          <cell r="G588"/>
          <cell r="H588"/>
          <cell r="I588"/>
          <cell r="J588"/>
          <cell r="K588">
            <v>44589.819999999978</v>
          </cell>
          <cell r="L588">
            <v>44589.819999999978</v>
          </cell>
          <cell r="M588"/>
          <cell r="N588"/>
          <cell r="O588"/>
          <cell r="P588"/>
          <cell r="Q588"/>
        </row>
        <row r="589">
          <cell r="C589" t="str">
            <v>MLP15EP06</v>
          </cell>
          <cell r="D589" t="str">
            <v>MLP E VALVE REPLACEMENT 6 IN G</v>
          </cell>
          <cell r="E589" t="str">
            <v>1/1/2015</v>
          </cell>
          <cell r="F589" t="str">
            <v>6/1/2016</v>
          </cell>
          <cell r="G589">
            <v>58508.709999999977</v>
          </cell>
          <cell r="H589">
            <v>-15334.070000000002</v>
          </cell>
          <cell r="I589"/>
          <cell r="J589"/>
          <cell r="K589"/>
          <cell r="L589">
            <v>43174.639999999978</v>
          </cell>
          <cell r="M589">
            <v>93519.224000000002</v>
          </cell>
          <cell r="N589">
            <v>63.5</v>
          </cell>
          <cell r="O589"/>
          <cell r="P589"/>
          <cell r="Q589"/>
        </row>
        <row r="590">
          <cell r="C590" t="str">
            <v>ML016EP06</v>
          </cell>
          <cell r="D590" t="str">
            <v>ML0 E VALVE REPLACE 6" GREATER</v>
          </cell>
          <cell r="E590" t="str">
            <v>4/1/2016</v>
          </cell>
          <cell r="F590" t="str">
            <v>11/1/2017</v>
          </cell>
          <cell r="G590"/>
          <cell r="H590">
            <v>133468.87999999998</v>
          </cell>
          <cell r="I590">
            <v>-90531.609999999957</v>
          </cell>
          <cell r="J590"/>
          <cell r="K590"/>
          <cell r="L590">
            <v>42937.270000000019</v>
          </cell>
          <cell r="M590"/>
          <cell r="N590"/>
          <cell r="O590"/>
          <cell r="P590"/>
          <cell r="Q590"/>
        </row>
        <row r="591">
          <cell r="C591" t="str">
            <v>MLP14EP40</v>
          </cell>
          <cell r="D591" t="str">
            <v>ML E COOLING TOWER DELUGE HOUS</v>
          </cell>
          <cell r="E591" t="str">
            <v>Charges Began Prior to Jan 2015</v>
          </cell>
          <cell r="F591" t="str">
            <v>5/1/2015</v>
          </cell>
          <cell r="G591">
            <v>42855.570000000007</v>
          </cell>
          <cell r="H591"/>
          <cell r="I591"/>
          <cell r="J591"/>
          <cell r="K591"/>
          <cell r="L591">
            <v>42855.570000000007</v>
          </cell>
          <cell r="M591">
            <v>153562.55499999999</v>
          </cell>
          <cell r="N591"/>
          <cell r="O591"/>
          <cell r="P591"/>
          <cell r="Q591"/>
        </row>
        <row r="592">
          <cell r="C592" t="str">
            <v>MLP14EP04</v>
          </cell>
          <cell r="D592" t="str">
            <v>MLP E LIGHTING PANEL REPLACEME</v>
          </cell>
          <cell r="E592" t="str">
            <v>Charges Began Prior to Jan 2015</v>
          </cell>
          <cell r="F592" t="str">
            <v>2/1/2016</v>
          </cell>
          <cell r="G592">
            <v>41851.979999999996</v>
          </cell>
          <cell r="H592">
            <v>304.27</v>
          </cell>
          <cell r="I592"/>
          <cell r="J592"/>
          <cell r="K592"/>
          <cell r="L592">
            <v>42156.249999999993</v>
          </cell>
          <cell r="M592">
            <v>85.481999999999999</v>
          </cell>
          <cell r="N592"/>
          <cell r="O592"/>
          <cell r="P592"/>
          <cell r="Q592"/>
        </row>
        <row r="593">
          <cell r="C593" t="str">
            <v>ML115EP02</v>
          </cell>
          <cell r="D593" t="str">
            <v>MLU1 BFP ELEMENT</v>
          </cell>
          <cell r="E593" t="str">
            <v>9/1/2015</v>
          </cell>
          <cell r="F593" t="str">
            <v>6/1/2016</v>
          </cell>
          <cell r="G593">
            <v>41996.849999999991</v>
          </cell>
          <cell r="H593">
            <v>-132.05000000000001</v>
          </cell>
          <cell r="I593"/>
          <cell r="J593"/>
          <cell r="K593"/>
          <cell r="L593">
            <v>41864.799999999988</v>
          </cell>
          <cell r="M593"/>
          <cell r="N593"/>
          <cell r="O593"/>
          <cell r="P593"/>
          <cell r="Q593"/>
        </row>
        <row r="594">
          <cell r="C594" t="str">
            <v>ML016VP07</v>
          </cell>
          <cell r="D594" t="str">
            <v>FGD DUCT WORK INSULATION</v>
          </cell>
          <cell r="E594" t="str">
            <v>9/1/2016</v>
          </cell>
          <cell r="F594" t="str">
            <v>1/1/2017</v>
          </cell>
          <cell r="G594"/>
          <cell r="H594">
            <v>50283.460000000006</v>
          </cell>
          <cell r="I594">
            <v>-8484.5999999999985</v>
          </cell>
          <cell r="J594"/>
          <cell r="K594"/>
          <cell r="L594">
            <v>41798.860000000008</v>
          </cell>
          <cell r="M594"/>
          <cell r="N594"/>
          <cell r="O594"/>
          <cell r="P594"/>
          <cell r="Q594"/>
        </row>
        <row r="595">
          <cell r="C595" t="str">
            <v>ML119SP04</v>
          </cell>
          <cell r="D595" t="str">
            <v>RPL BURNER SLEEVE DAMPER DRIVE</v>
          </cell>
          <cell r="E595" t="str">
            <v>12/1/2016</v>
          </cell>
          <cell r="F595" t="str">
            <v>4/1/2017</v>
          </cell>
          <cell r="G595"/>
          <cell r="H595">
            <v>83802.66</v>
          </cell>
          <cell r="I595">
            <v>-42550.210000000006</v>
          </cell>
          <cell r="J595"/>
          <cell r="K595"/>
          <cell r="L595">
            <v>41252.449999999997</v>
          </cell>
          <cell r="M595"/>
          <cell r="N595"/>
          <cell r="O595"/>
          <cell r="P595"/>
          <cell r="Q595">
            <v>0.125</v>
          </cell>
        </row>
        <row r="596">
          <cell r="C596" t="str">
            <v>ML019EP08</v>
          </cell>
          <cell r="D596" t="str">
            <v>ML- UNIT 0 INSTRUMENTATION PPB</v>
          </cell>
          <cell r="E596" t="str">
            <v>7/1/2019</v>
          </cell>
          <cell r="F596" t="str">
            <v>Charges Continued After Dec 2019</v>
          </cell>
          <cell r="G596"/>
          <cell r="H596"/>
          <cell r="I596"/>
          <cell r="J596"/>
          <cell r="K596">
            <v>40984.970000000016</v>
          </cell>
          <cell r="L596">
            <v>40984.970000000016</v>
          </cell>
          <cell r="M596"/>
          <cell r="N596"/>
          <cell r="O596"/>
          <cell r="P596"/>
          <cell r="Q596"/>
        </row>
        <row r="597">
          <cell r="C597" t="str">
            <v>ML017MP05</v>
          </cell>
          <cell r="D597" t="str">
            <v>ML MH COAL CHUTE REPLACEMENT</v>
          </cell>
          <cell r="E597" t="str">
            <v>9/1/2017</v>
          </cell>
          <cell r="F597" t="str">
            <v>7/1/2018</v>
          </cell>
          <cell r="G597"/>
          <cell r="H597"/>
          <cell r="I597">
            <v>30377.37999999999</v>
          </cell>
          <cell r="J597">
            <v>10208.59</v>
          </cell>
          <cell r="K597"/>
          <cell r="L597">
            <v>40585.969999999987</v>
          </cell>
          <cell r="M597"/>
          <cell r="N597"/>
          <cell r="O597"/>
          <cell r="P597"/>
          <cell r="Q597"/>
        </row>
        <row r="598">
          <cell r="C598" t="str">
            <v>ML217VP04</v>
          </cell>
          <cell r="D598" t="str">
            <v>U2 PRECIPITATOR PLC UPGRADE</v>
          </cell>
          <cell r="E598" t="str">
            <v>12/1/2017</v>
          </cell>
          <cell r="F598">
            <v>43252</v>
          </cell>
          <cell r="G598"/>
          <cell r="H598"/>
          <cell r="I598">
            <v>20653.169999999998</v>
          </cell>
          <cell r="J598">
            <v>19881.879999999997</v>
          </cell>
          <cell r="K598"/>
          <cell r="L598">
            <v>40535.049999999996</v>
          </cell>
          <cell r="M598"/>
          <cell r="N598"/>
          <cell r="O598">
            <v>76064.971000000005</v>
          </cell>
          <cell r="P598"/>
          <cell r="Q598"/>
        </row>
        <row r="599">
          <cell r="C599" t="str">
            <v>ML116SP01</v>
          </cell>
          <cell r="D599" t="str">
            <v>UNIT 1 #208 EJ REPLACEMENT</v>
          </cell>
          <cell r="E599" t="str">
            <v>8/1/2016</v>
          </cell>
          <cell r="F599" t="str">
            <v>12/1/2016</v>
          </cell>
          <cell r="G599"/>
          <cell r="H599">
            <v>40355.779999999992</v>
          </cell>
          <cell r="I599"/>
          <cell r="J599"/>
          <cell r="K599"/>
          <cell r="L599">
            <v>40355.779999999992</v>
          </cell>
          <cell r="M599"/>
          <cell r="N599"/>
          <cell r="O599"/>
          <cell r="P599"/>
          <cell r="Q599"/>
        </row>
        <row r="600">
          <cell r="C600" t="str">
            <v>ML017EP01</v>
          </cell>
          <cell r="D600" t="str">
            <v>Replacement of Transmitters</v>
          </cell>
          <cell r="E600" t="str">
            <v>6/1/2017</v>
          </cell>
          <cell r="F600" t="str">
            <v>5/1/2018</v>
          </cell>
          <cell r="G600"/>
          <cell r="H600"/>
          <cell r="I600">
            <v>39817.179999999971</v>
          </cell>
          <cell r="J600">
            <v>85.680000000000035</v>
          </cell>
          <cell r="K600"/>
          <cell r="L600">
            <v>39902.859999999971</v>
          </cell>
          <cell r="M600"/>
          <cell r="N600"/>
          <cell r="O600">
            <v>44877.861000000004</v>
          </cell>
          <cell r="P600">
            <v>65843.532000000007</v>
          </cell>
          <cell r="Q600">
            <v>10.952999999999999</v>
          </cell>
        </row>
        <row r="601">
          <cell r="C601" t="str">
            <v>ML118EP10</v>
          </cell>
          <cell r="D601" t="str">
            <v>ML U1 STATOR DO &amp; CONDUCTIVITY</v>
          </cell>
          <cell r="E601" t="str">
            <v>9/1/2018</v>
          </cell>
          <cell r="F601" t="str">
            <v>11/1/2019</v>
          </cell>
          <cell r="G601"/>
          <cell r="H601"/>
          <cell r="I601"/>
          <cell r="J601">
            <v>16825.37</v>
          </cell>
          <cell r="K601">
            <v>22977.300000000017</v>
          </cell>
          <cell r="L601">
            <v>39802.670000000013</v>
          </cell>
          <cell r="M601"/>
          <cell r="N601"/>
          <cell r="O601"/>
          <cell r="P601"/>
          <cell r="Q601"/>
        </row>
        <row r="602">
          <cell r="C602" t="str">
            <v>ML117EP01</v>
          </cell>
          <cell r="D602" t="str">
            <v>U1 SLAG BLOWER PLC UPGRADE</v>
          </cell>
          <cell r="E602" t="str">
            <v>1/1/2017</v>
          </cell>
          <cell r="F602" t="str">
            <v>6/1/2017</v>
          </cell>
          <cell r="G602"/>
          <cell r="H602"/>
          <cell r="I602">
            <v>39109.580000000016</v>
          </cell>
          <cell r="J602"/>
          <cell r="K602"/>
          <cell r="L602">
            <v>39109.580000000016</v>
          </cell>
          <cell r="M602"/>
          <cell r="N602"/>
          <cell r="O602">
            <v>47735.146000000001</v>
          </cell>
          <cell r="P602">
            <v>31.75</v>
          </cell>
          <cell r="Q602"/>
        </row>
        <row r="603">
          <cell r="C603" t="str">
            <v>ML118EP12</v>
          </cell>
          <cell r="D603" t="str">
            <v>ML  UNIT 1 INSTRUMENTATION PPB</v>
          </cell>
          <cell r="E603" t="str">
            <v>1/1/2018</v>
          </cell>
          <cell r="F603" t="str">
            <v>Charges Continued After Dec 2019</v>
          </cell>
          <cell r="G603"/>
          <cell r="H603"/>
          <cell r="I603"/>
          <cell r="J603">
            <v>35446.030000000006</v>
          </cell>
          <cell r="K603">
            <v>3222.1300000000028</v>
          </cell>
          <cell r="L603">
            <v>38668.160000000011</v>
          </cell>
          <cell r="M603"/>
          <cell r="N603"/>
          <cell r="O603"/>
          <cell r="P603"/>
          <cell r="Q603"/>
        </row>
        <row r="604">
          <cell r="C604" t="str">
            <v>ML218SP02</v>
          </cell>
          <cell r="D604" t="str">
            <v>RPL AUMA HOT AIR DAMPER DRIVES</v>
          </cell>
          <cell r="E604" t="str">
            <v>12/1/2017</v>
          </cell>
          <cell r="F604" t="str">
            <v>5/1/2018</v>
          </cell>
          <cell r="G604"/>
          <cell r="H604"/>
          <cell r="I604">
            <v>31332.350000000002</v>
          </cell>
          <cell r="J604">
            <v>6768.7599999999993</v>
          </cell>
          <cell r="K604"/>
          <cell r="L604">
            <v>38101.11</v>
          </cell>
          <cell r="M604"/>
          <cell r="N604"/>
          <cell r="O604"/>
          <cell r="P604">
            <v>29980.269000000004</v>
          </cell>
          <cell r="Q604"/>
        </row>
        <row r="605">
          <cell r="C605" t="str">
            <v>ML216EP13</v>
          </cell>
          <cell r="D605" t="str">
            <v>ML- UNIT 2 INSTRUMENTATION PPB</v>
          </cell>
          <cell r="E605" t="str">
            <v>3/1/2016</v>
          </cell>
          <cell r="F605" t="str">
            <v>5/1/2018</v>
          </cell>
          <cell r="G605"/>
          <cell r="H605">
            <v>29034.139999999985</v>
          </cell>
          <cell r="I605">
            <v>8496.850000000004</v>
          </cell>
          <cell r="J605">
            <v>507.29</v>
          </cell>
          <cell r="K605"/>
          <cell r="L605">
            <v>38038.279999999992</v>
          </cell>
          <cell r="M605"/>
          <cell r="N605"/>
          <cell r="O605"/>
          <cell r="P605"/>
          <cell r="Q605"/>
        </row>
        <row r="606">
          <cell r="C606" t="str">
            <v>ML217SP11</v>
          </cell>
          <cell r="D606" t="str">
            <v>ML2 CROSSOVER PIPE @ CMS</v>
          </cell>
          <cell r="E606" t="str">
            <v>6/1/2017</v>
          </cell>
          <cell r="F606" t="str">
            <v>2/1/2018</v>
          </cell>
          <cell r="G606"/>
          <cell r="H606"/>
          <cell r="I606">
            <v>36699.69</v>
          </cell>
          <cell r="J606">
            <v>847.55</v>
          </cell>
          <cell r="K606"/>
          <cell r="L606">
            <v>37547.240000000005</v>
          </cell>
          <cell r="M606"/>
          <cell r="N606"/>
          <cell r="O606"/>
          <cell r="P606"/>
          <cell r="Q606"/>
        </row>
        <row r="607">
          <cell r="C607" t="str">
            <v>ML116SP05</v>
          </cell>
          <cell r="D607" t="str">
            <v>REPL SOUTH SOOTBLOWER ROOF U1</v>
          </cell>
          <cell r="E607" t="str">
            <v>11/1/2016</v>
          </cell>
          <cell r="F607" t="str">
            <v>5/1/2017</v>
          </cell>
          <cell r="G607"/>
          <cell r="H607">
            <v>71579.58</v>
          </cell>
          <cell r="I607">
            <v>-34402.83</v>
          </cell>
          <cell r="J607"/>
          <cell r="K607"/>
          <cell r="L607">
            <v>37176.75</v>
          </cell>
          <cell r="M607"/>
          <cell r="N607"/>
          <cell r="O607"/>
          <cell r="P607"/>
          <cell r="Q607"/>
        </row>
        <row r="608">
          <cell r="C608" t="str">
            <v>ML219SP07</v>
          </cell>
          <cell r="D608" t="str">
            <v>MLU2 PRECIP EXP JOINT #1</v>
          </cell>
          <cell r="E608" t="str">
            <v>11/1/2019</v>
          </cell>
          <cell r="F608" t="str">
            <v>Charges Continued After Dec 2019</v>
          </cell>
          <cell r="G608"/>
          <cell r="H608"/>
          <cell r="I608"/>
          <cell r="J608"/>
          <cell r="K608">
            <v>37034.099999999991</v>
          </cell>
          <cell r="L608">
            <v>37034.099999999991</v>
          </cell>
          <cell r="M608"/>
          <cell r="N608"/>
          <cell r="O608"/>
          <cell r="P608"/>
          <cell r="Q608"/>
        </row>
        <row r="609">
          <cell r="C609" t="str">
            <v>ML017MP04</v>
          </cell>
          <cell r="D609" t="str">
            <v>MH 11YARD BUCKET FOR ECRANE</v>
          </cell>
          <cell r="E609" t="str">
            <v>12/1/2016</v>
          </cell>
          <cell r="F609" t="str">
            <v>4/1/2017</v>
          </cell>
          <cell r="G609"/>
          <cell r="H609">
            <v>36931.120000000003</v>
          </cell>
          <cell r="I609">
            <v>-18.060000000000009</v>
          </cell>
          <cell r="J609"/>
          <cell r="K609"/>
          <cell r="L609">
            <v>36913.060000000005</v>
          </cell>
          <cell r="M609"/>
          <cell r="N609"/>
          <cell r="O609">
            <v>4765.4830000000002</v>
          </cell>
          <cell r="P609"/>
          <cell r="Q609"/>
        </row>
        <row r="610">
          <cell r="C610" t="str">
            <v>ML219EP01</v>
          </cell>
          <cell r="D610" t="str">
            <v>ML U2 555 LEAK DECTECT HP HEAT</v>
          </cell>
          <cell r="E610" t="str">
            <v>12/1/2018</v>
          </cell>
          <cell r="F610" t="str">
            <v>Charges Continued After Dec 2019</v>
          </cell>
          <cell r="G610"/>
          <cell r="H610"/>
          <cell r="I610"/>
          <cell r="J610">
            <v>7225.9599999999982</v>
          </cell>
          <cell r="K610">
            <v>29272.290000000008</v>
          </cell>
          <cell r="L610">
            <v>36498.250000000007</v>
          </cell>
          <cell r="M610"/>
          <cell r="N610"/>
          <cell r="O610"/>
          <cell r="P610"/>
          <cell r="Q610"/>
        </row>
        <row r="611">
          <cell r="C611" t="str">
            <v>ML018EP12</v>
          </cell>
          <cell r="D611" t="str">
            <v>ML HIGH WIND WARNING LIGHTS</v>
          </cell>
          <cell r="E611" t="str">
            <v>9/1/2018</v>
          </cell>
          <cell r="F611" t="str">
            <v>2/1/2019</v>
          </cell>
          <cell r="G611"/>
          <cell r="H611"/>
          <cell r="I611"/>
          <cell r="J611">
            <v>31688.110000000015</v>
          </cell>
          <cell r="K611">
            <v>3995.9499999999989</v>
          </cell>
          <cell r="L611">
            <v>35684.060000000012</v>
          </cell>
          <cell r="M611"/>
          <cell r="N611"/>
          <cell r="O611"/>
          <cell r="P611"/>
          <cell r="Q611"/>
        </row>
        <row r="612">
          <cell r="C612" t="str">
            <v>ML019EP01</v>
          </cell>
          <cell r="D612" t="str">
            <v>ML  REPLACEMENT OF TRANSMITTER</v>
          </cell>
          <cell r="E612" t="str">
            <v>4/1/2019</v>
          </cell>
          <cell r="F612" t="str">
            <v>Charges Continued After Dec 2019</v>
          </cell>
          <cell r="G612"/>
          <cell r="H612"/>
          <cell r="I612"/>
          <cell r="J612"/>
          <cell r="K612">
            <v>35046.520000000011</v>
          </cell>
          <cell r="L612">
            <v>35046.520000000011</v>
          </cell>
          <cell r="M612"/>
          <cell r="N612"/>
          <cell r="O612"/>
          <cell r="P612"/>
          <cell r="Q612"/>
        </row>
        <row r="613">
          <cell r="C613" t="str">
            <v>ML216SP11</v>
          </cell>
          <cell r="D613" t="str">
            <v>REPL SOUTH SOOTBLOWER ROOF U2</v>
          </cell>
          <cell r="E613" t="str">
            <v>1/1/2017</v>
          </cell>
          <cell r="F613" t="str">
            <v>6/1/2017</v>
          </cell>
          <cell r="G613"/>
          <cell r="H613"/>
          <cell r="I613">
            <v>35040.130000000005</v>
          </cell>
          <cell r="J613"/>
          <cell r="K613"/>
          <cell r="L613">
            <v>35040.130000000005</v>
          </cell>
          <cell r="M613"/>
          <cell r="N613"/>
          <cell r="O613"/>
          <cell r="P613"/>
          <cell r="Q613"/>
        </row>
        <row r="614">
          <cell r="C614" t="str">
            <v>ML218SP11</v>
          </cell>
          <cell r="D614" t="str">
            <v>ML U2 #21 PA DUCT EJ REPLACEMT</v>
          </cell>
          <cell r="E614" t="str">
            <v>1/1/2018</v>
          </cell>
          <cell r="F614" t="str">
            <v>7/1/2018</v>
          </cell>
          <cell r="G614"/>
          <cell r="H614"/>
          <cell r="I614"/>
          <cell r="J614">
            <v>35019.760000000009</v>
          </cell>
          <cell r="K614"/>
          <cell r="L614">
            <v>35019.760000000009</v>
          </cell>
          <cell r="M614"/>
          <cell r="N614"/>
          <cell r="O614"/>
          <cell r="P614"/>
          <cell r="Q614"/>
        </row>
        <row r="615">
          <cell r="C615" t="str">
            <v>MLP15SP01</v>
          </cell>
          <cell r="D615" t="str">
            <v>ML S PULVERIZER GEARBOX</v>
          </cell>
          <cell r="E615" t="str">
            <v>10/1/2015</v>
          </cell>
          <cell r="F615" t="str">
            <v>4/1/2016</v>
          </cell>
          <cell r="G615">
            <v>34938.649999999994</v>
          </cell>
          <cell r="H615">
            <v>47.55</v>
          </cell>
          <cell r="I615"/>
          <cell r="J615"/>
          <cell r="K615"/>
          <cell r="L615">
            <v>34986.199999999997</v>
          </cell>
          <cell r="M615">
            <v>309375.424</v>
          </cell>
          <cell r="N615"/>
          <cell r="O615"/>
          <cell r="P615"/>
          <cell r="Q615"/>
        </row>
        <row r="616">
          <cell r="C616" t="str">
            <v>ML218SP16</v>
          </cell>
          <cell r="D616" t="str">
            <v>ML U2 #26 PA DUCT EJ REPLACEMT</v>
          </cell>
          <cell r="E616" t="str">
            <v>1/1/2018</v>
          </cell>
          <cell r="F616" t="str">
            <v>6/1/2018</v>
          </cell>
          <cell r="G616"/>
          <cell r="H616"/>
          <cell r="I616"/>
          <cell r="J616">
            <v>34667.680000000008</v>
          </cell>
          <cell r="K616"/>
          <cell r="L616">
            <v>34667.680000000008</v>
          </cell>
          <cell r="M616"/>
          <cell r="N616"/>
          <cell r="O616"/>
          <cell r="P616"/>
          <cell r="Q616"/>
        </row>
        <row r="617">
          <cell r="C617" t="str">
            <v>BSPPBS301</v>
          </cell>
          <cell r="D617" t="str">
            <v>BS1 New Machine Shop Tool</v>
          </cell>
          <cell r="E617" t="str">
            <v>Charges Began Prior to Jan 2015</v>
          </cell>
          <cell r="F617" t="str">
            <v>3/1/2016</v>
          </cell>
          <cell r="G617">
            <v>27204.770000000106</v>
          </cell>
          <cell r="H617">
            <v>7002.9000000000005</v>
          </cell>
          <cell r="I617"/>
          <cell r="J617"/>
          <cell r="K617"/>
          <cell r="L617">
            <v>34207.670000000107</v>
          </cell>
          <cell r="M617">
            <v>59.307000000000002</v>
          </cell>
          <cell r="N617"/>
          <cell r="O617"/>
          <cell r="P617"/>
          <cell r="Q617"/>
        </row>
        <row r="618">
          <cell r="C618" t="str">
            <v>ML016EP16</v>
          </cell>
          <cell r="D618" t="str">
            <v>REPLACE RO MEMBRANE</v>
          </cell>
          <cell r="E618" t="str">
            <v>12/1/2016</v>
          </cell>
          <cell r="F618" t="str">
            <v>2/1/2017</v>
          </cell>
          <cell r="G618"/>
          <cell r="H618">
            <v>31428.969999999998</v>
          </cell>
          <cell r="I618">
            <v>2613.8499999999995</v>
          </cell>
          <cell r="J618"/>
          <cell r="K618"/>
          <cell r="L618">
            <v>34042.82</v>
          </cell>
          <cell r="M618"/>
          <cell r="N618"/>
          <cell r="O618"/>
          <cell r="P618"/>
          <cell r="Q618"/>
        </row>
        <row r="619">
          <cell r="C619" t="str">
            <v>ML115EP05</v>
          </cell>
          <cell r="D619" t="str">
            <v>MLU1 BFP ELEMENT REPLACE</v>
          </cell>
          <cell r="E619" t="str">
            <v>12/1/2015</v>
          </cell>
          <cell r="F619" t="str">
            <v>4/1/2016</v>
          </cell>
          <cell r="G619">
            <v>28176.370000000003</v>
          </cell>
          <cell r="H619">
            <v>4826.5000000000009</v>
          </cell>
          <cell r="I619"/>
          <cell r="J619"/>
          <cell r="K619"/>
          <cell r="L619">
            <v>33002.870000000003</v>
          </cell>
          <cell r="M619"/>
          <cell r="N619"/>
          <cell r="O619"/>
          <cell r="P619"/>
          <cell r="Q619"/>
        </row>
        <row r="620">
          <cell r="C620" t="str">
            <v>ML219EP02</v>
          </cell>
          <cell r="D620" t="str">
            <v>ML INTERTEK HIGH ENERGY PIPING</v>
          </cell>
          <cell r="E620" t="str">
            <v>4/1/2019</v>
          </cell>
          <cell r="F620" t="str">
            <v>Charges Continued After Dec 2019</v>
          </cell>
          <cell r="G620"/>
          <cell r="H620"/>
          <cell r="I620"/>
          <cell r="J620"/>
          <cell r="K620">
            <v>32875.129999999997</v>
          </cell>
          <cell r="L620">
            <v>32875.129999999997</v>
          </cell>
          <cell r="M620"/>
          <cell r="N620"/>
          <cell r="O620"/>
          <cell r="P620"/>
          <cell r="Q620"/>
        </row>
        <row r="621">
          <cell r="C621" t="str">
            <v>000025026</v>
          </cell>
          <cell r="D621" t="str">
            <v>Gen Plt Blkt KY-G Mitchell117</v>
          </cell>
          <cell r="E621" t="str">
            <v>10/1/2017</v>
          </cell>
          <cell r="F621" t="str">
            <v>Charges Continued After Dec 2019</v>
          </cell>
          <cell r="G621"/>
          <cell r="H621"/>
          <cell r="I621">
            <v>30178.709999999995</v>
          </cell>
          <cell r="J621">
            <v>130.68</v>
          </cell>
          <cell r="K621">
            <v>2133.389999999999</v>
          </cell>
          <cell r="L621">
            <v>32442.779999999995</v>
          </cell>
          <cell r="M621"/>
          <cell r="N621"/>
          <cell r="O621"/>
          <cell r="P621"/>
          <cell r="Q621"/>
        </row>
        <row r="622">
          <cell r="C622" t="str">
            <v>ML1SP1501</v>
          </cell>
          <cell r="D622" t="str">
            <v>ML1 S CLINKER GRINDER RPL</v>
          </cell>
          <cell r="E622" t="str">
            <v>5/1/2015</v>
          </cell>
          <cell r="F622" t="str">
            <v>11/1/2015</v>
          </cell>
          <cell r="G622">
            <v>32324.900000000009</v>
          </cell>
          <cell r="H622"/>
          <cell r="I622"/>
          <cell r="J622"/>
          <cell r="K622"/>
          <cell r="L622">
            <v>32324.900000000009</v>
          </cell>
          <cell r="M622"/>
          <cell r="N622"/>
          <cell r="O622"/>
          <cell r="P622"/>
          <cell r="Q622"/>
        </row>
        <row r="623">
          <cell r="C623" t="str">
            <v>ML017EP14</v>
          </cell>
          <cell r="D623" t="str">
            <v>ML REPLACE 14 NASH VACUUM PUMP</v>
          </cell>
          <cell r="E623" t="str">
            <v>11/1/2017</v>
          </cell>
          <cell r="F623" t="str">
            <v>12/1/2017</v>
          </cell>
          <cell r="G623"/>
          <cell r="H623"/>
          <cell r="I623">
            <v>31427.760000000006</v>
          </cell>
          <cell r="J623"/>
          <cell r="K623"/>
          <cell r="L623">
            <v>31427.760000000006</v>
          </cell>
          <cell r="M623"/>
          <cell r="N623"/>
          <cell r="O623"/>
          <cell r="P623"/>
          <cell r="Q623"/>
        </row>
        <row r="624">
          <cell r="C624" t="str">
            <v>ML116EP03</v>
          </cell>
          <cell r="D624" t="str">
            <v>MLU1 AUX TRANSFORMER BUSHING</v>
          </cell>
          <cell r="E624" t="str">
            <v>10/1/2016</v>
          </cell>
          <cell r="F624" t="str">
            <v>1/1/2017</v>
          </cell>
          <cell r="G624"/>
          <cell r="H624">
            <v>31193.179999999993</v>
          </cell>
          <cell r="I624">
            <v>120.03999999999996</v>
          </cell>
          <cell r="J624"/>
          <cell r="K624"/>
          <cell r="L624">
            <v>31313.219999999994</v>
          </cell>
          <cell r="M624"/>
          <cell r="N624"/>
          <cell r="O624"/>
          <cell r="P624"/>
          <cell r="Q624"/>
        </row>
        <row r="625">
          <cell r="C625" t="str">
            <v>ML218EP13</v>
          </cell>
          <cell r="D625" t="str">
            <v>ML- UNIT 2 INSTRUMENTATION PPB</v>
          </cell>
          <cell r="E625" t="str">
            <v>2/1/2018</v>
          </cell>
          <cell r="F625" t="str">
            <v>Charges Continued After Dec 2019</v>
          </cell>
          <cell r="G625"/>
          <cell r="H625"/>
          <cell r="I625"/>
          <cell r="J625">
            <v>22502.239999999994</v>
          </cell>
          <cell r="K625">
            <v>8671.4699999999957</v>
          </cell>
          <cell r="L625">
            <v>31173.709999999992</v>
          </cell>
          <cell r="M625"/>
          <cell r="N625"/>
          <cell r="O625"/>
          <cell r="P625"/>
          <cell r="Q625"/>
        </row>
        <row r="626">
          <cell r="C626" t="str">
            <v>ML218EP03</v>
          </cell>
          <cell r="D626" t="str">
            <v>ML REPLACE#24 NASH VACUUM PUMP</v>
          </cell>
          <cell r="E626" t="str">
            <v>3/1/2018</v>
          </cell>
          <cell r="F626" t="str">
            <v>1/1/2019</v>
          </cell>
          <cell r="G626"/>
          <cell r="H626"/>
          <cell r="I626"/>
          <cell r="J626">
            <v>31290.930000000015</v>
          </cell>
          <cell r="K626">
            <v>-296.89000000000004</v>
          </cell>
          <cell r="L626">
            <v>30994.040000000015</v>
          </cell>
          <cell r="M626"/>
          <cell r="N626"/>
          <cell r="O626"/>
          <cell r="P626"/>
          <cell r="Q626"/>
        </row>
        <row r="627">
          <cell r="C627" t="str">
            <v>ML119EP03</v>
          </cell>
          <cell r="D627" t="str">
            <v>ML U1 555 LEAK DECTECT HP HEAT</v>
          </cell>
          <cell r="E627" t="str">
            <v>12/1/2018</v>
          </cell>
          <cell r="F627" t="str">
            <v>12/1/2019</v>
          </cell>
          <cell r="G627"/>
          <cell r="H627"/>
          <cell r="I627"/>
          <cell r="J627">
            <v>7225.9599999999982</v>
          </cell>
          <cell r="K627">
            <v>23641.129999999983</v>
          </cell>
          <cell r="L627">
            <v>30867.089999999982</v>
          </cell>
          <cell r="M627"/>
          <cell r="N627"/>
          <cell r="O627"/>
          <cell r="P627"/>
          <cell r="Q627"/>
        </row>
        <row r="628">
          <cell r="C628" t="str">
            <v>ML016MP09</v>
          </cell>
          <cell r="D628" t="str">
            <v>REPLACE R2 DELUGE VALVES (5)</v>
          </cell>
          <cell r="E628" t="str">
            <v>12/1/2016</v>
          </cell>
          <cell r="F628" t="str">
            <v>1/1/2017</v>
          </cell>
          <cell r="G628"/>
          <cell r="H628">
            <v>27576.530000000002</v>
          </cell>
          <cell r="I628">
            <v>3031.8899999999921</v>
          </cell>
          <cell r="J628"/>
          <cell r="K628"/>
          <cell r="L628">
            <v>30608.419999999995</v>
          </cell>
          <cell r="M628"/>
          <cell r="N628"/>
          <cell r="O628"/>
          <cell r="P628"/>
          <cell r="Q628"/>
        </row>
        <row r="629">
          <cell r="C629" t="str">
            <v>ML218SP15</v>
          </cell>
          <cell r="D629" t="str">
            <v>ML U2 #25 PA DUCT EJ REPLACEMT</v>
          </cell>
          <cell r="E629" t="str">
            <v>1/1/2018</v>
          </cell>
          <cell r="F629" t="str">
            <v>5/1/2018</v>
          </cell>
          <cell r="G629"/>
          <cell r="H629"/>
          <cell r="I629"/>
          <cell r="J629">
            <v>30338.290000000008</v>
          </cell>
          <cell r="K629"/>
          <cell r="L629">
            <v>30338.290000000008</v>
          </cell>
          <cell r="M629"/>
          <cell r="N629"/>
          <cell r="O629"/>
          <cell r="P629"/>
          <cell r="Q629"/>
        </row>
        <row r="630">
          <cell r="C630" t="str">
            <v>MLP15EP07</v>
          </cell>
          <cell r="D630" t="str">
            <v>MLP E CIRCUIT BREAKER REPL</v>
          </cell>
          <cell r="E630" t="str">
            <v>7/1/2015</v>
          </cell>
          <cell r="F630" t="str">
            <v>3/1/2017</v>
          </cell>
          <cell r="G630">
            <v>16929.719999999998</v>
          </cell>
          <cell r="H630">
            <v>13020.979999999996</v>
          </cell>
          <cell r="I630">
            <v>131.47999999999999</v>
          </cell>
          <cell r="J630"/>
          <cell r="K630"/>
          <cell r="L630">
            <v>30082.179999999993</v>
          </cell>
          <cell r="M630">
            <v>12467.678</v>
          </cell>
          <cell r="N630">
            <v>6.67</v>
          </cell>
          <cell r="O630"/>
          <cell r="P630"/>
          <cell r="Q630"/>
        </row>
        <row r="631">
          <cell r="C631" t="str">
            <v>ML218SP14</v>
          </cell>
          <cell r="D631" t="str">
            <v>ML U2 #24 PA DUCT EJ REPLACEMT</v>
          </cell>
          <cell r="E631" t="str">
            <v>12/1/2017</v>
          </cell>
          <cell r="F631" t="str">
            <v>5/1/2018</v>
          </cell>
          <cell r="G631"/>
          <cell r="H631"/>
          <cell r="I631">
            <v>8271.5</v>
          </cell>
          <cell r="J631">
            <v>21591.560000000012</v>
          </cell>
          <cell r="K631"/>
          <cell r="L631">
            <v>29863.060000000012</v>
          </cell>
          <cell r="M631"/>
          <cell r="N631"/>
          <cell r="O631"/>
          <cell r="P631"/>
          <cell r="Q631"/>
        </row>
        <row r="632">
          <cell r="C632" t="str">
            <v>ML017EP13</v>
          </cell>
          <cell r="D632" t="str">
            <v>ML PROTECTOWIRE 1600 PANEL RPL</v>
          </cell>
          <cell r="E632" t="str">
            <v>9/1/2017</v>
          </cell>
          <cell r="F632" t="str">
            <v>3/1/2018</v>
          </cell>
          <cell r="G632"/>
          <cell r="H632"/>
          <cell r="I632">
            <v>29053.580000000005</v>
          </cell>
          <cell r="J632">
            <v>588.61999999999864</v>
          </cell>
          <cell r="K632"/>
          <cell r="L632">
            <v>29642.200000000004</v>
          </cell>
          <cell r="M632"/>
          <cell r="N632"/>
          <cell r="O632"/>
          <cell r="P632"/>
          <cell r="Q632"/>
        </row>
        <row r="633">
          <cell r="C633" t="str">
            <v>MLP17EP02</v>
          </cell>
          <cell r="D633" t="str">
            <v>ML E MOTOR REWINDSOVER 10HP</v>
          </cell>
          <cell r="E633" t="str">
            <v>8/1/2017</v>
          </cell>
          <cell r="F633" t="str">
            <v>12/1/2017</v>
          </cell>
          <cell r="G633"/>
          <cell r="H633"/>
          <cell r="I633">
            <v>29102.249999999996</v>
          </cell>
          <cell r="J633"/>
          <cell r="K633"/>
          <cell r="L633">
            <v>29102.249999999996</v>
          </cell>
          <cell r="M633"/>
          <cell r="N633"/>
          <cell r="O633">
            <v>25742.23</v>
          </cell>
          <cell r="P633">
            <v>35993.678</v>
          </cell>
          <cell r="Q633">
            <v>5.2140000000000004</v>
          </cell>
        </row>
        <row r="634">
          <cell r="C634" t="str">
            <v>ML217EP02</v>
          </cell>
          <cell r="D634" t="str">
            <v>U2 SLAG BLOWER PLC UPGRADE</v>
          </cell>
          <cell r="E634" t="str">
            <v>11/1/2017</v>
          </cell>
          <cell r="F634" t="str">
            <v>8/1/2018</v>
          </cell>
          <cell r="G634"/>
          <cell r="H634"/>
          <cell r="I634">
            <v>15370.289999999997</v>
          </cell>
          <cell r="J634">
            <v>13504.959999999994</v>
          </cell>
          <cell r="K634"/>
          <cell r="L634">
            <v>28875.249999999993</v>
          </cell>
          <cell r="M634"/>
          <cell r="N634"/>
          <cell r="O634">
            <v>44542.067999999999</v>
          </cell>
          <cell r="P634"/>
          <cell r="Q634"/>
        </row>
        <row r="635">
          <cell r="C635" t="str">
            <v>BSPPBS299</v>
          </cell>
          <cell r="D635" t="str">
            <v>BS1 New Hydraulic Press Break</v>
          </cell>
          <cell r="E635" t="str">
            <v>Charges Began Prior to Jan 2015</v>
          </cell>
          <cell r="F635" t="str">
            <v>10/1/2015</v>
          </cell>
          <cell r="G635">
            <v>28485.429999999989</v>
          </cell>
          <cell r="H635"/>
          <cell r="I635"/>
          <cell r="J635"/>
          <cell r="K635"/>
          <cell r="L635">
            <v>28485.429999999989</v>
          </cell>
          <cell r="M635">
            <v>83.472000000000008</v>
          </cell>
          <cell r="N635"/>
          <cell r="O635"/>
          <cell r="P635"/>
          <cell r="Q635"/>
        </row>
        <row r="636">
          <cell r="C636" t="str">
            <v>ML117SP13</v>
          </cell>
          <cell r="D636" t="str">
            <v>ML U1 ECONOMIZER STRUCTURE TC</v>
          </cell>
          <cell r="E636" t="str">
            <v>3/1/2017</v>
          </cell>
          <cell r="F636" t="str">
            <v>7/1/2017</v>
          </cell>
          <cell r="G636"/>
          <cell r="H636"/>
          <cell r="I636">
            <v>28383.44000000001</v>
          </cell>
          <cell r="J636"/>
          <cell r="K636"/>
          <cell r="L636">
            <v>28383.44000000001</v>
          </cell>
          <cell r="M636"/>
          <cell r="N636"/>
          <cell r="O636"/>
          <cell r="P636"/>
          <cell r="Q636"/>
        </row>
        <row r="637">
          <cell r="C637" t="str">
            <v>ML218SP13</v>
          </cell>
          <cell r="D637" t="str">
            <v>ML U2 #23 PA DUCT EJ REPLACEMT</v>
          </cell>
          <cell r="E637" t="str">
            <v>12/1/2017</v>
          </cell>
          <cell r="F637" t="str">
            <v>6/1/2018</v>
          </cell>
          <cell r="G637"/>
          <cell r="H637"/>
          <cell r="I637">
            <v>8271.5</v>
          </cell>
          <cell r="J637">
            <v>20071.110000000011</v>
          </cell>
          <cell r="K637"/>
          <cell r="L637">
            <v>28342.610000000011</v>
          </cell>
          <cell r="M637"/>
          <cell r="N637"/>
          <cell r="O637"/>
          <cell r="P637"/>
          <cell r="Q637"/>
        </row>
        <row r="638">
          <cell r="C638" t="str">
            <v>ML016MP07</v>
          </cell>
          <cell r="D638" t="str">
            <v>HS TUNNEL VENTFAN FAILURE WARN</v>
          </cell>
          <cell r="E638" t="str">
            <v>10/1/2016</v>
          </cell>
          <cell r="F638" t="str">
            <v>3/1/2017</v>
          </cell>
          <cell r="G638"/>
          <cell r="H638">
            <v>26782.310000000005</v>
          </cell>
          <cell r="I638">
            <v>894.17</v>
          </cell>
          <cell r="J638"/>
          <cell r="K638"/>
          <cell r="L638">
            <v>27676.480000000003</v>
          </cell>
          <cell r="M638"/>
          <cell r="N638"/>
          <cell r="O638"/>
          <cell r="P638"/>
          <cell r="Q638"/>
        </row>
        <row r="639">
          <cell r="C639" t="str">
            <v>ML117EP05</v>
          </cell>
          <cell r="D639" t="str">
            <v>ML U1 LPB TURBINE REPLACEMENT</v>
          </cell>
          <cell r="E639" t="str">
            <v>1/1/2017</v>
          </cell>
          <cell r="F639" t="str">
            <v>12/1/2017</v>
          </cell>
          <cell r="G639"/>
          <cell r="H639"/>
          <cell r="I639">
            <v>27098.589999999509</v>
          </cell>
          <cell r="J639"/>
          <cell r="K639"/>
          <cell r="L639">
            <v>27098.589999999509</v>
          </cell>
          <cell r="M639"/>
          <cell r="N639"/>
          <cell r="O639"/>
          <cell r="P639"/>
          <cell r="Q639"/>
        </row>
        <row r="640">
          <cell r="C640" t="str">
            <v>ML018NP05</v>
          </cell>
          <cell r="D640" t="str">
            <v>ML FIRE HOUSE UPGRADES</v>
          </cell>
          <cell r="E640" t="str">
            <v>9/1/2018</v>
          </cell>
          <cell r="F640" t="str">
            <v>2/1/2019</v>
          </cell>
          <cell r="G640"/>
          <cell r="H640"/>
          <cell r="I640"/>
          <cell r="J640">
            <v>20663.250000000007</v>
          </cell>
          <cell r="K640">
            <v>6018.2999999999993</v>
          </cell>
          <cell r="L640">
            <v>26681.550000000007</v>
          </cell>
          <cell r="M640"/>
          <cell r="N640"/>
          <cell r="O640"/>
          <cell r="P640"/>
          <cell r="Q640"/>
        </row>
        <row r="641">
          <cell r="C641" t="str">
            <v>ML115EP01</v>
          </cell>
          <cell r="D641" t="str">
            <v>ML1 INLET SCREENS</v>
          </cell>
          <cell r="E641" t="str">
            <v>9/1/2015</v>
          </cell>
          <cell r="F641" t="str">
            <v>6/1/2016</v>
          </cell>
          <cell r="G641">
            <v>26456.390000000014</v>
          </cell>
          <cell r="H641">
            <v>-72.300000000000011</v>
          </cell>
          <cell r="I641"/>
          <cell r="J641"/>
          <cell r="K641"/>
          <cell r="L641">
            <v>26384.090000000015</v>
          </cell>
          <cell r="M641"/>
          <cell r="N641"/>
          <cell r="O641"/>
          <cell r="P641"/>
          <cell r="Q641"/>
        </row>
        <row r="642">
          <cell r="C642" t="str">
            <v>ML218SP12</v>
          </cell>
          <cell r="D642" t="str">
            <v>ML U2 #22 PA DUCT EJ REPLACEMT</v>
          </cell>
          <cell r="E642" t="str">
            <v>12/1/2017</v>
          </cell>
          <cell r="F642" t="str">
            <v>6/1/2018</v>
          </cell>
          <cell r="G642"/>
          <cell r="H642"/>
          <cell r="I642">
            <v>8271.5</v>
          </cell>
          <cell r="J642">
            <v>17880.700000000019</v>
          </cell>
          <cell r="K642"/>
          <cell r="L642">
            <v>26152.200000000019</v>
          </cell>
          <cell r="M642"/>
          <cell r="N642"/>
          <cell r="O642"/>
          <cell r="P642"/>
          <cell r="Q642"/>
        </row>
        <row r="643">
          <cell r="C643" t="str">
            <v>ML017VP02</v>
          </cell>
          <cell r="D643" t="str">
            <v>Cap Blkt - Prod Plant Blnkt</v>
          </cell>
          <cell r="E643" t="str">
            <v>1/1/2017</v>
          </cell>
          <cell r="F643" t="str">
            <v>10/1/2017</v>
          </cell>
          <cell r="G643"/>
          <cell r="H643"/>
          <cell r="I643">
            <v>26120.159999999996</v>
          </cell>
          <cell r="J643"/>
          <cell r="K643"/>
          <cell r="L643">
            <v>26120.159999999996</v>
          </cell>
          <cell r="M643"/>
          <cell r="N643"/>
          <cell r="O643"/>
          <cell r="P643"/>
          <cell r="Q643"/>
        </row>
        <row r="644">
          <cell r="C644" t="str">
            <v>ML018EP10</v>
          </cell>
          <cell r="D644" t="str">
            <v>ML CIRCULATING WATER PUMP</v>
          </cell>
          <cell r="E644" t="str">
            <v>10/1/2018</v>
          </cell>
          <cell r="F644" t="str">
            <v>3/1/2019</v>
          </cell>
          <cell r="G644"/>
          <cell r="H644"/>
          <cell r="I644"/>
          <cell r="J644">
            <v>32231.879999999997</v>
          </cell>
          <cell r="K644">
            <v>-6117.1100000000006</v>
          </cell>
          <cell r="L644">
            <v>26114.769999999997</v>
          </cell>
          <cell r="M644"/>
          <cell r="N644"/>
          <cell r="O644"/>
          <cell r="P644"/>
          <cell r="Q644"/>
        </row>
        <row r="645">
          <cell r="C645" t="str">
            <v>BSPPBS315</v>
          </cell>
          <cell r="D645" t="str">
            <v>BS1 - REP THIRD FLOOR CEILING</v>
          </cell>
          <cell r="E645" t="str">
            <v>9/1/2015</v>
          </cell>
          <cell r="F645" t="str">
            <v>4/1/2016</v>
          </cell>
          <cell r="G645">
            <v>17965.32</v>
          </cell>
          <cell r="H645">
            <v>7898.4599999999982</v>
          </cell>
          <cell r="I645"/>
          <cell r="J645"/>
          <cell r="K645"/>
          <cell r="L645">
            <v>25863.78</v>
          </cell>
          <cell r="M645"/>
          <cell r="N645"/>
          <cell r="O645"/>
          <cell r="P645"/>
          <cell r="Q645"/>
        </row>
        <row r="646">
          <cell r="C646" t="str">
            <v>ML019EP10</v>
          </cell>
          <cell r="D646" t="str">
            <v>ML MH UPGRADE SCALE ELECTRONIC</v>
          </cell>
          <cell r="E646" t="str">
            <v>8/1/2019</v>
          </cell>
          <cell r="F646" t="str">
            <v>Charges Continued After Dec 2019</v>
          </cell>
          <cell r="G646"/>
          <cell r="H646"/>
          <cell r="I646"/>
          <cell r="J646"/>
          <cell r="K646">
            <v>25677.180000000011</v>
          </cell>
          <cell r="L646">
            <v>25677.180000000011</v>
          </cell>
          <cell r="M646"/>
          <cell r="N646"/>
          <cell r="O646"/>
          <cell r="P646"/>
          <cell r="Q646"/>
        </row>
        <row r="647">
          <cell r="C647" t="str">
            <v>ML117SP12</v>
          </cell>
          <cell r="D647" t="str">
            <v>U1 RPL 1300 SQ FT INSULAT &amp;LAG</v>
          </cell>
          <cell r="E647" t="str">
            <v>3/1/2017</v>
          </cell>
          <cell r="F647" t="str">
            <v>6/1/2017</v>
          </cell>
          <cell r="G647"/>
          <cell r="H647"/>
          <cell r="I647">
            <v>25592.719999999998</v>
          </cell>
          <cell r="J647"/>
          <cell r="K647"/>
          <cell r="L647">
            <v>25592.719999999998</v>
          </cell>
          <cell r="M647"/>
          <cell r="N647"/>
          <cell r="O647"/>
          <cell r="P647"/>
          <cell r="Q647"/>
        </row>
        <row r="648">
          <cell r="C648" t="str">
            <v>ML2S15P07</v>
          </cell>
          <cell r="D648" t="str">
            <v>MLU2 #1 ID FAN EXP JOINT</v>
          </cell>
          <cell r="E648" t="str">
            <v>4/1/2015</v>
          </cell>
          <cell r="F648" t="str">
            <v>1/1/2016</v>
          </cell>
          <cell r="G648">
            <v>25628.070000000011</v>
          </cell>
          <cell r="H648">
            <v>-760.02</v>
          </cell>
          <cell r="I648"/>
          <cell r="J648"/>
          <cell r="K648"/>
          <cell r="L648">
            <v>24868.05000000001</v>
          </cell>
          <cell r="M648"/>
          <cell r="N648"/>
          <cell r="O648"/>
          <cell r="P648"/>
          <cell r="Q648"/>
        </row>
        <row r="649">
          <cell r="C649" t="str">
            <v>ML119SP10</v>
          </cell>
          <cell r="D649" t="str">
            <v>ML #12 CLINKER GRINDER REPLACE</v>
          </cell>
          <cell r="E649" t="str">
            <v>3/1/2019</v>
          </cell>
          <cell r="F649" t="str">
            <v>7/1/2019</v>
          </cell>
          <cell r="G649"/>
          <cell r="H649"/>
          <cell r="I649"/>
          <cell r="J649"/>
          <cell r="K649">
            <v>24685.340000000004</v>
          </cell>
          <cell r="L649">
            <v>24685.340000000004</v>
          </cell>
          <cell r="M649"/>
          <cell r="N649"/>
          <cell r="O649"/>
          <cell r="P649"/>
          <cell r="Q649"/>
        </row>
        <row r="650">
          <cell r="C650" t="str">
            <v>ML119SP16</v>
          </cell>
          <cell r="D650" t="str">
            <v>ML PENTHOUSE ROOF INSULATION</v>
          </cell>
          <cell r="E650" t="str">
            <v>4/1/2019</v>
          </cell>
          <cell r="F650" t="str">
            <v>11/1/2019</v>
          </cell>
          <cell r="G650"/>
          <cell r="H650"/>
          <cell r="I650"/>
          <cell r="J650"/>
          <cell r="K650">
            <v>24577.97</v>
          </cell>
          <cell r="L650">
            <v>24577.97</v>
          </cell>
          <cell r="M650"/>
          <cell r="N650"/>
          <cell r="O650"/>
          <cell r="P650"/>
          <cell r="Q650"/>
        </row>
        <row r="651">
          <cell r="C651" t="str">
            <v>ML2S15P06</v>
          </cell>
          <cell r="D651" t="str">
            <v>MLU2 #2 ID FAN EXP JOINT</v>
          </cell>
          <cell r="E651" t="str">
            <v>4/1/2015</v>
          </cell>
          <cell r="F651" t="str">
            <v>1/1/2016</v>
          </cell>
          <cell r="G651">
            <v>25227.630000000016</v>
          </cell>
          <cell r="H651">
            <v>-751.65000000000009</v>
          </cell>
          <cell r="I651"/>
          <cell r="J651"/>
          <cell r="K651"/>
          <cell r="L651">
            <v>24475.980000000014</v>
          </cell>
          <cell r="M651"/>
          <cell r="N651"/>
          <cell r="O651"/>
          <cell r="P651"/>
          <cell r="Q651"/>
        </row>
        <row r="652">
          <cell r="C652" t="str">
            <v>MLP14EP01</v>
          </cell>
          <cell r="D652" t="str">
            <v>MLP E MOTORS GREATER THAN 10 H</v>
          </cell>
          <cell r="E652" t="str">
            <v>Charges Began Prior to Jan 2015</v>
          </cell>
          <cell r="F652" t="str">
            <v>1/1/2016</v>
          </cell>
          <cell r="G652">
            <v>24280.47</v>
          </cell>
          <cell r="H652">
            <v>-38.86000000000007</v>
          </cell>
          <cell r="I652"/>
          <cell r="J652"/>
          <cell r="K652"/>
          <cell r="L652">
            <v>24241.61</v>
          </cell>
          <cell r="M652">
            <v>7.5720000000000001</v>
          </cell>
          <cell r="N652"/>
          <cell r="O652"/>
          <cell r="P652"/>
          <cell r="Q652"/>
        </row>
        <row r="653">
          <cell r="C653" t="str">
            <v>ML216SP02</v>
          </cell>
          <cell r="D653" t="str">
            <v>#21 CLINKER GRINDER REPLACEMNT</v>
          </cell>
          <cell r="E653" t="str">
            <v>4/1/2016</v>
          </cell>
          <cell r="F653" t="str">
            <v>5/1/2016</v>
          </cell>
          <cell r="G653"/>
          <cell r="H653">
            <v>24234.48</v>
          </cell>
          <cell r="I653"/>
          <cell r="J653"/>
          <cell r="K653"/>
          <cell r="L653">
            <v>24234.48</v>
          </cell>
          <cell r="M653"/>
          <cell r="N653"/>
          <cell r="O653"/>
          <cell r="P653"/>
          <cell r="Q653"/>
        </row>
        <row r="654">
          <cell r="C654" t="str">
            <v>ML018EP15</v>
          </cell>
          <cell r="D654" t="str">
            <v>ML CPS POTABLE WATER PUMP</v>
          </cell>
          <cell r="E654" t="str">
            <v>9/1/2018</v>
          </cell>
          <cell r="F654" t="str">
            <v>3/1/2019</v>
          </cell>
          <cell r="G654"/>
          <cell r="H654"/>
          <cell r="I654"/>
          <cell r="J654">
            <v>16867.23</v>
          </cell>
          <cell r="K654">
            <v>7131.8600000000042</v>
          </cell>
          <cell r="L654">
            <v>23999.090000000004</v>
          </cell>
          <cell r="M654"/>
          <cell r="N654"/>
          <cell r="O654"/>
          <cell r="P654"/>
          <cell r="Q654"/>
        </row>
        <row r="655">
          <cell r="C655" t="str">
            <v>ML216SP03</v>
          </cell>
          <cell r="D655" t="str">
            <v>ML2 S PRECIPITATOR EXP JOINT R</v>
          </cell>
          <cell r="E655" t="str">
            <v>3/1/2016</v>
          </cell>
          <cell r="F655" t="str">
            <v>6/1/2016</v>
          </cell>
          <cell r="G655"/>
          <cell r="H655">
            <v>23994.14000000001</v>
          </cell>
          <cell r="I655"/>
          <cell r="J655"/>
          <cell r="K655"/>
          <cell r="L655">
            <v>23994.14000000001</v>
          </cell>
          <cell r="M655"/>
          <cell r="N655"/>
          <cell r="O655"/>
          <cell r="P655"/>
          <cell r="Q655"/>
        </row>
        <row r="656">
          <cell r="C656" t="str">
            <v>ML017VP06</v>
          </cell>
          <cell r="D656" t="str">
            <v>ML U1&amp;2 IDFAN INST ACCESS BRID</v>
          </cell>
          <cell r="E656" t="str">
            <v>8/1/2017</v>
          </cell>
          <cell r="F656" t="str">
            <v>2/1/2018</v>
          </cell>
          <cell r="G656"/>
          <cell r="H656"/>
          <cell r="I656">
            <v>23364.940000000006</v>
          </cell>
          <cell r="J656">
            <v>620.23999999999705</v>
          </cell>
          <cell r="K656"/>
          <cell r="L656">
            <v>23985.180000000004</v>
          </cell>
          <cell r="M656"/>
          <cell r="N656"/>
          <cell r="O656"/>
          <cell r="P656"/>
          <cell r="Q656"/>
        </row>
        <row r="657">
          <cell r="C657" t="str">
            <v>ML219EP16</v>
          </cell>
          <cell r="D657" t="str">
            <v>ML219 21B CIRC WTR PMP REBUILD</v>
          </cell>
          <cell r="E657" t="str">
            <v>11/1/2019</v>
          </cell>
          <cell r="F657" t="str">
            <v>Charges Continued After Dec 2019</v>
          </cell>
          <cell r="G657"/>
          <cell r="H657"/>
          <cell r="I657"/>
          <cell r="J657"/>
          <cell r="K657">
            <v>23833.859999999997</v>
          </cell>
          <cell r="L657">
            <v>23833.859999999997</v>
          </cell>
          <cell r="M657"/>
          <cell r="N657"/>
          <cell r="O657"/>
          <cell r="P657"/>
          <cell r="Q657"/>
        </row>
        <row r="658">
          <cell r="C658" t="str">
            <v>ML118EP01</v>
          </cell>
          <cell r="D658" t="str">
            <v>RFP9300 PILOT to GE190 SEL411L</v>
          </cell>
          <cell r="E658" t="str">
            <v>2/1/2019</v>
          </cell>
          <cell r="F658" t="str">
            <v>11/1/2019</v>
          </cell>
          <cell r="G658"/>
          <cell r="H658"/>
          <cell r="I658"/>
          <cell r="J658"/>
          <cell r="K658">
            <v>23106.78</v>
          </cell>
          <cell r="L658">
            <v>23106.78</v>
          </cell>
          <cell r="M658"/>
          <cell r="N658"/>
          <cell r="O658"/>
          <cell r="P658">
            <v>84745.884000000005</v>
          </cell>
          <cell r="Q658">
            <v>120139.41200000001</v>
          </cell>
        </row>
        <row r="659">
          <cell r="C659" t="str">
            <v>ML216VP04</v>
          </cell>
          <cell r="D659" t="str">
            <v>ID FAN #21/2 INLET TUBE AH ASY</v>
          </cell>
          <cell r="E659" t="str">
            <v>10/1/2016</v>
          </cell>
          <cell r="F659" t="str">
            <v>2/1/2017</v>
          </cell>
          <cell r="G659"/>
          <cell r="H659">
            <v>12158.959999999995</v>
          </cell>
          <cell r="I659">
            <v>10776.850000000002</v>
          </cell>
          <cell r="J659"/>
          <cell r="K659"/>
          <cell r="L659">
            <v>22935.809999999998</v>
          </cell>
          <cell r="M659"/>
          <cell r="N659"/>
          <cell r="O659"/>
          <cell r="P659"/>
          <cell r="Q659"/>
        </row>
        <row r="660">
          <cell r="C660" t="str">
            <v>ML219VP05</v>
          </cell>
          <cell r="D660" t="str">
            <v>21 ID FAN DISCHARGE EJ REPLACE</v>
          </cell>
          <cell r="E660" t="str">
            <v>11/1/2019</v>
          </cell>
          <cell r="F660" t="str">
            <v>Charges Continued After Dec 2019</v>
          </cell>
          <cell r="G660"/>
          <cell r="H660"/>
          <cell r="I660"/>
          <cell r="J660"/>
          <cell r="K660">
            <v>22933.559999999998</v>
          </cell>
          <cell r="L660">
            <v>22933.559999999998</v>
          </cell>
          <cell r="M660"/>
          <cell r="N660"/>
          <cell r="O660"/>
          <cell r="P660"/>
          <cell r="Q660"/>
        </row>
        <row r="661">
          <cell r="C661" t="str">
            <v>ML218SP17</v>
          </cell>
          <cell r="D661" t="str">
            <v>ML #22 CLINKER GRINDER REPLACE</v>
          </cell>
          <cell r="E661" t="str">
            <v>4/1/2018</v>
          </cell>
          <cell r="F661" t="str">
            <v>5/1/2018</v>
          </cell>
          <cell r="G661"/>
          <cell r="H661"/>
          <cell r="I661"/>
          <cell r="J661">
            <v>22828.62</v>
          </cell>
          <cell r="K661"/>
          <cell r="L661">
            <v>22828.62</v>
          </cell>
          <cell r="M661"/>
          <cell r="N661"/>
          <cell r="O661"/>
          <cell r="P661"/>
          <cell r="Q661"/>
        </row>
        <row r="662">
          <cell r="C662" t="str">
            <v>ML117SP08</v>
          </cell>
          <cell r="D662" t="str">
            <v>#11 EJ REPLACEMENT (OLD STK )</v>
          </cell>
          <cell r="E662" t="str">
            <v>9/1/2016</v>
          </cell>
          <cell r="F662" t="str">
            <v>1/1/2017</v>
          </cell>
          <cell r="G662"/>
          <cell r="H662">
            <v>21523.849999999991</v>
          </cell>
          <cell r="I662">
            <v>776.92999999999984</v>
          </cell>
          <cell r="J662"/>
          <cell r="K662"/>
          <cell r="L662">
            <v>22300.779999999992</v>
          </cell>
          <cell r="M662"/>
          <cell r="N662"/>
          <cell r="O662"/>
          <cell r="P662"/>
          <cell r="Q662"/>
        </row>
        <row r="663">
          <cell r="C663" t="str">
            <v>ML216SP08</v>
          </cell>
          <cell r="D663" t="str">
            <v>2nd RH CROSSOVER PIPE REPLACMT</v>
          </cell>
          <cell r="E663" t="str">
            <v>9/1/2016</v>
          </cell>
          <cell r="F663" t="str">
            <v>12/1/2016</v>
          </cell>
          <cell r="G663"/>
          <cell r="H663">
            <v>22146.310000000009</v>
          </cell>
          <cell r="I663"/>
          <cell r="J663"/>
          <cell r="K663"/>
          <cell r="L663">
            <v>22146.310000000009</v>
          </cell>
          <cell r="M663"/>
          <cell r="N663"/>
          <cell r="O663"/>
          <cell r="P663"/>
          <cell r="Q663"/>
        </row>
        <row r="664">
          <cell r="C664" t="str">
            <v>ML018EP07</v>
          </cell>
          <cell r="D664" t="str">
            <v>ML  HVAC CFB BLUE BUILDING REP</v>
          </cell>
          <cell r="E664" t="str">
            <v>11/1/2018</v>
          </cell>
          <cell r="F664" t="str">
            <v>1/1/2019</v>
          </cell>
          <cell r="G664"/>
          <cell r="H664"/>
          <cell r="I664"/>
          <cell r="J664">
            <v>14767.200000000004</v>
          </cell>
          <cell r="K664">
            <v>7041.4100000000108</v>
          </cell>
          <cell r="L664">
            <v>21808.610000000015</v>
          </cell>
          <cell r="M664"/>
          <cell r="N664"/>
          <cell r="O664"/>
          <cell r="P664"/>
          <cell r="Q664"/>
        </row>
        <row r="665">
          <cell r="C665" t="str">
            <v>ML219SP03</v>
          </cell>
          <cell r="D665" t="str">
            <v>REPL DFA FILTER SEPARATOR BAGS</v>
          </cell>
          <cell r="E665" t="str">
            <v>2/1/2019</v>
          </cell>
          <cell r="F665" t="str">
            <v>Charges Continued After Dec 2019</v>
          </cell>
          <cell r="G665"/>
          <cell r="H665"/>
          <cell r="I665"/>
          <cell r="J665"/>
          <cell r="K665">
            <v>21515.41</v>
          </cell>
          <cell r="L665">
            <v>21515.41</v>
          </cell>
          <cell r="M665"/>
          <cell r="N665"/>
          <cell r="O665"/>
          <cell r="P665"/>
          <cell r="Q665"/>
        </row>
        <row r="666">
          <cell r="C666" t="str">
            <v>ML016EP13</v>
          </cell>
          <cell r="D666" t="str">
            <v>STORE ROOM STORAGE CABINETS</v>
          </cell>
          <cell r="E666" t="str">
            <v>10/1/2016</v>
          </cell>
          <cell r="F666" t="str">
            <v>11/1/2016</v>
          </cell>
          <cell r="G666"/>
          <cell r="H666">
            <v>21379.840000000004</v>
          </cell>
          <cell r="I666"/>
          <cell r="J666"/>
          <cell r="K666"/>
          <cell r="L666">
            <v>21379.840000000004</v>
          </cell>
          <cell r="M666"/>
          <cell r="N666"/>
          <cell r="O666"/>
          <cell r="P666"/>
          <cell r="Q666"/>
        </row>
        <row r="667">
          <cell r="C667" t="str">
            <v>ML218EP04</v>
          </cell>
          <cell r="D667" t="str">
            <v>ML U2 COOL TOWER VALVE REPL</v>
          </cell>
          <cell r="E667" t="str">
            <v>3/1/2018</v>
          </cell>
          <cell r="F667" t="str">
            <v>6/1/2018</v>
          </cell>
          <cell r="G667"/>
          <cell r="H667"/>
          <cell r="I667"/>
          <cell r="J667">
            <v>21189.050000000003</v>
          </cell>
          <cell r="K667"/>
          <cell r="L667">
            <v>21189.050000000003</v>
          </cell>
          <cell r="M667"/>
          <cell r="N667"/>
          <cell r="O667"/>
          <cell r="P667"/>
          <cell r="Q667"/>
        </row>
        <row r="668">
          <cell r="C668" t="str">
            <v>ML118EP09</v>
          </cell>
          <cell r="D668" t="str">
            <v>MLU1 COOL TOWER VALVE REPL</v>
          </cell>
          <cell r="E668" t="str">
            <v>3/1/2018</v>
          </cell>
          <cell r="F668" t="str">
            <v>5/1/2018</v>
          </cell>
          <cell r="G668"/>
          <cell r="H668"/>
          <cell r="I668"/>
          <cell r="J668">
            <v>21102.240000000002</v>
          </cell>
          <cell r="K668"/>
          <cell r="L668">
            <v>21102.240000000002</v>
          </cell>
          <cell r="M668"/>
          <cell r="N668"/>
          <cell r="O668"/>
          <cell r="P668"/>
          <cell r="Q668"/>
        </row>
        <row r="669">
          <cell r="C669" t="str">
            <v>MLP17EP25</v>
          </cell>
          <cell r="D669" t="str">
            <v>MLP E CHLORINE BUILDING</v>
          </cell>
          <cell r="E669" t="str">
            <v>11/1/2017</v>
          </cell>
          <cell r="F669" t="str">
            <v>12/1/2017</v>
          </cell>
          <cell r="G669"/>
          <cell r="H669"/>
          <cell r="I669">
            <v>21013.780000000002</v>
          </cell>
          <cell r="J669"/>
          <cell r="K669"/>
          <cell r="L669">
            <v>21013.780000000002</v>
          </cell>
          <cell r="M669"/>
          <cell r="N669"/>
          <cell r="O669">
            <v>96989.252999999997</v>
          </cell>
          <cell r="P669"/>
          <cell r="Q669"/>
        </row>
        <row r="670">
          <cell r="C670" t="str">
            <v>ML117EP07</v>
          </cell>
          <cell r="D670" t="str">
            <v>ML U1 DOGBONE EJ LPB TURBINE</v>
          </cell>
          <cell r="E670" t="str">
            <v>1/1/2017</v>
          </cell>
          <cell r="F670" t="str">
            <v>4/1/2017</v>
          </cell>
          <cell r="G670"/>
          <cell r="H670"/>
          <cell r="I670">
            <v>20626.099999999999</v>
          </cell>
          <cell r="J670"/>
          <cell r="K670"/>
          <cell r="L670">
            <v>20626.099999999999</v>
          </cell>
          <cell r="M670"/>
          <cell r="N670"/>
          <cell r="O670"/>
          <cell r="P670"/>
          <cell r="Q670"/>
        </row>
        <row r="671">
          <cell r="C671" t="str">
            <v>MLP14ECKP</v>
          </cell>
          <cell r="D671" t="str">
            <v>MLP BLADES FOR SPARE LP ROTORS</v>
          </cell>
          <cell r="E671" t="str">
            <v>Charges Began Prior to Jan 2015</v>
          </cell>
          <cell r="F671" t="str">
            <v>8/1/2015</v>
          </cell>
          <cell r="G671">
            <v>20589.37999999999</v>
          </cell>
          <cell r="H671"/>
          <cell r="I671"/>
          <cell r="J671"/>
          <cell r="K671"/>
          <cell r="L671">
            <v>20589.37999999999</v>
          </cell>
          <cell r="M671"/>
          <cell r="N671"/>
          <cell r="O671"/>
          <cell r="P671"/>
          <cell r="Q671"/>
        </row>
        <row r="672">
          <cell r="C672" t="str">
            <v>ML219EP13</v>
          </cell>
          <cell r="D672" t="str">
            <v>ML- UNIT 2 INSTRUMENTATION PPB</v>
          </cell>
          <cell r="E672" t="str">
            <v>1/1/2019</v>
          </cell>
          <cell r="F672" t="str">
            <v>Charges Continued After Dec 2019</v>
          </cell>
          <cell r="G672"/>
          <cell r="H672"/>
          <cell r="I672"/>
          <cell r="J672"/>
          <cell r="K672">
            <v>19825.420000000002</v>
          </cell>
          <cell r="L672">
            <v>19825.420000000002</v>
          </cell>
          <cell r="M672"/>
          <cell r="N672"/>
          <cell r="O672"/>
          <cell r="P672"/>
          <cell r="Q672"/>
        </row>
        <row r="673">
          <cell r="C673" t="str">
            <v>ML019NP06</v>
          </cell>
          <cell r="D673" t="str">
            <v>ML U0 Gate 4 Automatic Gate</v>
          </cell>
          <cell r="E673" t="str">
            <v>12/1/2019</v>
          </cell>
          <cell r="F673" t="str">
            <v>Charges Continued After Dec 2019</v>
          </cell>
          <cell r="G673"/>
          <cell r="H673"/>
          <cell r="I673"/>
          <cell r="J673"/>
          <cell r="K673">
            <v>19496.649999999998</v>
          </cell>
          <cell r="L673">
            <v>19496.649999999998</v>
          </cell>
          <cell r="M673"/>
          <cell r="N673"/>
          <cell r="O673"/>
          <cell r="P673"/>
          <cell r="Q673"/>
        </row>
        <row r="674">
          <cell r="C674" t="str">
            <v>ML215SP01</v>
          </cell>
          <cell r="D674" t="str">
            <v>ML UNIT2 CROSSOVER PIPE REPLAC</v>
          </cell>
          <cell r="E674" t="str">
            <v>12/1/2015</v>
          </cell>
          <cell r="F674" t="str">
            <v>4/1/2016</v>
          </cell>
          <cell r="G674">
            <v>229.66</v>
          </cell>
          <cell r="H674">
            <v>19045.570000000003</v>
          </cell>
          <cell r="I674"/>
          <cell r="J674"/>
          <cell r="K674"/>
          <cell r="L674">
            <v>19275.230000000003</v>
          </cell>
          <cell r="M674"/>
          <cell r="N674"/>
          <cell r="O674"/>
          <cell r="P674"/>
          <cell r="Q674"/>
        </row>
        <row r="675">
          <cell r="C675" t="str">
            <v>ML016EP01</v>
          </cell>
          <cell r="D675" t="str">
            <v>ML0E MOTORS GRTR  THAN 10 HP</v>
          </cell>
          <cell r="E675" t="str">
            <v>1/1/2016</v>
          </cell>
          <cell r="F675" t="str">
            <v>2/1/2017</v>
          </cell>
          <cell r="G675"/>
          <cell r="H675">
            <v>18423.489999999998</v>
          </cell>
          <cell r="I675">
            <v>539.24</v>
          </cell>
          <cell r="J675"/>
          <cell r="K675"/>
          <cell r="L675">
            <v>18962.73</v>
          </cell>
          <cell r="M675"/>
          <cell r="N675"/>
          <cell r="O675"/>
          <cell r="P675"/>
          <cell r="Q675"/>
        </row>
        <row r="676">
          <cell r="C676" t="str">
            <v>ML116SP04</v>
          </cell>
          <cell r="D676" t="str">
            <v>MLU1 ASH PIT NOISE ENCLOSURE</v>
          </cell>
          <cell r="E676" t="str">
            <v>11/1/2016</v>
          </cell>
          <cell r="F676" t="str">
            <v>3/1/2017</v>
          </cell>
          <cell r="G676"/>
          <cell r="H676">
            <v>15850.669999999998</v>
          </cell>
          <cell r="I676">
            <v>3016.4</v>
          </cell>
          <cell r="J676"/>
          <cell r="K676"/>
          <cell r="L676">
            <v>18867.07</v>
          </cell>
          <cell r="M676"/>
          <cell r="N676"/>
          <cell r="O676"/>
          <cell r="P676"/>
          <cell r="Q676"/>
        </row>
        <row r="677">
          <cell r="C677" t="str">
            <v>MLP16EP06</v>
          </cell>
          <cell r="D677" t="str">
            <v>MLP E VALVE REPLACEMENT 6 IN G</v>
          </cell>
          <cell r="E677" t="str">
            <v>12/1/2016</v>
          </cell>
          <cell r="F677" t="str">
            <v>4/1/2017</v>
          </cell>
          <cell r="G677"/>
          <cell r="H677">
            <v>4473.68</v>
          </cell>
          <cell r="I677">
            <v>14351.709999999981</v>
          </cell>
          <cell r="J677"/>
          <cell r="K677"/>
          <cell r="L677">
            <v>18825.389999999981</v>
          </cell>
          <cell r="M677"/>
          <cell r="N677">
            <v>106774.17</v>
          </cell>
          <cell r="O677">
            <v>82.920999999999992</v>
          </cell>
          <cell r="P677"/>
          <cell r="Q677"/>
        </row>
        <row r="678">
          <cell r="C678" t="str">
            <v>ML016EP09</v>
          </cell>
          <cell r="D678" t="str">
            <v>RESTORE SERVICE to KAMMER LC</v>
          </cell>
          <cell r="E678" t="str">
            <v>6/1/2016</v>
          </cell>
          <cell r="F678" t="str">
            <v>11/1/2016</v>
          </cell>
          <cell r="G678"/>
          <cell r="H678">
            <v>18639.289999999997</v>
          </cell>
          <cell r="I678"/>
          <cell r="J678"/>
          <cell r="K678"/>
          <cell r="L678">
            <v>18639.289999999997</v>
          </cell>
          <cell r="M678"/>
          <cell r="N678"/>
          <cell r="O678"/>
          <cell r="P678"/>
          <cell r="Q678"/>
        </row>
        <row r="679">
          <cell r="C679" t="str">
            <v>ML219VP11</v>
          </cell>
          <cell r="D679" t="str">
            <v>ML2 STACK FLUE EJ @ ELE 250</v>
          </cell>
          <cell r="E679" t="str">
            <v>11/1/2019</v>
          </cell>
          <cell r="F679" t="str">
            <v>Charges Continued After Dec 2019</v>
          </cell>
          <cell r="G679"/>
          <cell r="H679"/>
          <cell r="I679"/>
          <cell r="J679"/>
          <cell r="K679">
            <v>18519.629999999997</v>
          </cell>
          <cell r="L679">
            <v>18519.629999999997</v>
          </cell>
          <cell r="M679"/>
          <cell r="N679"/>
          <cell r="O679"/>
          <cell r="P679"/>
          <cell r="Q679"/>
        </row>
        <row r="680">
          <cell r="C680" t="str">
            <v>ML017SP03</v>
          </cell>
          <cell r="D680" t="str">
            <v>RPL #12 HOT AIR DAMPNER w/BECK</v>
          </cell>
          <cell r="E680" t="str">
            <v>9/1/2017</v>
          </cell>
          <cell r="F680" t="str">
            <v>11/1/2017</v>
          </cell>
          <cell r="G680"/>
          <cell r="H680"/>
          <cell r="I680">
            <v>18461.53</v>
          </cell>
          <cell r="J680"/>
          <cell r="K680"/>
          <cell r="L680">
            <v>18461.53</v>
          </cell>
          <cell r="M680"/>
          <cell r="N680"/>
          <cell r="O680"/>
          <cell r="P680"/>
          <cell r="Q680"/>
        </row>
        <row r="681">
          <cell r="C681" t="str">
            <v>ML216SP05</v>
          </cell>
          <cell r="D681" t="str">
            <v>2nd RH CROSSOVER PIPE REPLACE</v>
          </cell>
          <cell r="E681" t="str">
            <v>3/1/2016</v>
          </cell>
          <cell r="F681" t="str">
            <v>5/1/2016</v>
          </cell>
          <cell r="G681"/>
          <cell r="H681">
            <v>18255.48</v>
          </cell>
          <cell r="I681"/>
          <cell r="J681"/>
          <cell r="K681"/>
          <cell r="L681">
            <v>18255.48</v>
          </cell>
          <cell r="M681"/>
          <cell r="N681"/>
          <cell r="O681"/>
          <cell r="P681"/>
          <cell r="Q681"/>
        </row>
        <row r="682">
          <cell r="C682" t="str">
            <v>ML119SP15</v>
          </cell>
          <cell r="D682" t="str">
            <v>ML #51 SAFETY VALVE REPLACEMNT</v>
          </cell>
          <cell r="E682" t="str">
            <v>4/1/2019</v>
          </cell>
          <cell r="F682" t="str">
            <v>11/1/2019</v>
          </cell>
          <cell r="G682"/>
          <cell r="H682"/>
          <cell r="I682"/>
          <cell r="J682"/>
          <cell r="K682">
            <v>17556.679999999989</v>
          </cell>
          <cell r="L682">
            <v>17556.679999999989</v>
          </cell>
          <cell r="M682"/>
          <cell r="N682"/>
          <cell r="O682"/>
          <cell r="P682"/>
          <cell r="Q682"/>
        </row>
        <row r="683">
          <cell r="C683" t="str">
            <v>ML018EP13</v>
          </cell>
          <cell r="D683" t="str">
            <v>ML1 CONVEYOR 7 FIREDELUGE VALV</v>
          </cell>
          <cell r="E683" t="str">
            <v>9/1/2018</v>
          </cell>
          <cell r="F683" t="str">
            <v>3/1/2019</v>
          </cell>
          <cell r="G683"/>
          <cell r="H683"/>
          <cell r="I683"/>
          <cell r="J683">
            <v>17416.629999999994</v>
          </cell>
          <cell r="K683">
            <v>-22.450000000000017</v>
          </cell>
          <cell r="L683">
            <v>17394.179999999993</v>
          </cell>
          <cell r="M683"/>
          <cell r="N683"/>
          <cell r="O683"/>
          <cell r="P683"/>
          <cell r="Q683"/>
        </row>
        <row r="684">
          <cell r="C684" t="str">
            <v>MLP17EP26</v>
          </cell>
          <cell r="D684" t="str">
            <v>MLP E WATER TANK CONTROLS</v>
          </cell>
          <cell r="E684" t="str">
            <v>9/1/2016</v>
          </cell>
          <cell r="F684" t="str">
            <v>6/1/2017</v>
          </cell>
          <cell r="G684"/>
          <cell r="H684">
            <v>15482.080000000004</v>
          </cell>
          <cell r="I684">
            <v>1870.7900000000004</v>
          </cell>
          <cell r="J684"/>
          <cell r="K684"/>
          <cell r="L684">
            <v>17352.870000000003</v>
          </cell>
          <cell r="M684"/>
          <cell r="N684"/>
          <cell r="O684">
            <v>154994.66200000001</v>
          </cell>
          <cell r="P684"/>
          <cell r="Q684"/>
        </row>
        <row r="685">
          <cell r="C685" t="str">
            <v>ML119SP17</v>
          </cell>
          <cell r="D685" t="str">
            <v>ML U1 Purge Air Heater Pnchlst</v>
          </cell>
          <cell r="E685" t="str">
            <v>12/1/2019</v>
          </cell>
          <cell r="F685" t="str">
            <v>Charges Continued After Dec 2019</v>
          </cell>
          <cell r="G685"/>
          <cell r="H685"/>
          <cell r="I685"/>
          <cell r="J685"/>
          <cell r="K685">
            <v>17149.22</v>
          </cell>
          <cell r="L685">
            <v>17149.22</v>
          </cell>
          <cell r="M685"/>
          <cell r="N685"/>
          <cell r="O685"/>
          <cell r="P685"/>
          <cell r="Q685"/>
        </row>
        <row r="686">
          <cell r="C686" t="str">
            <v>ML216SP07</v>
          </cell>
          <cell r="D686" t="str">
            <v>REPL ASH PIT LINES to WW SUMP</v>
          </cell>
          <cell r="E686" t="str">
            <v>5/1/2016</v>
          </cell>
          <cell r="F686" t="str">
            <v>8/1/2016</v>
          </cell>
          <cell r="G686"/>
          <cell r="H686">
            <v>16586.090000000004</v>
          </cell>
          <cell r="I686"/>
          <cell r="J686"/>
          <cell r="K686"/>
          <cell r="L686">
            <v>16586.090000000004</v>
          </cell>
          <cell r="M686"/>
          <cell r="N686"/>
          <cell r="O686"/>
          <cell r="P686"/>
          <cell r="Q686"/>
        </row>
        <row r="687">
          <cell r="C687" t="str">
            <v>ML2SP1505</v>
          </cell>
          <cell r="D687" t="str">
            <v>ML2 S COAL FEEDER CONTROLS</v>
          </cell>
          <cell r="E687" t="str">
            <v>Charges Began Prior to Jan 2015</v>
          </cell>
          <cell r="F687" t="str">
            <v>1/1/2016</v>
          </cell>
          <cell r="G687">
            <v>17868.47</v>
          </cell>
          <cell r="H687">
            <v>-1511.52</v>
          </cell>
          <cell r="I687"/>
          <cell r="J687"/>
          <cell r="K687"/>
          <cell r="L687">
            <v>16356.95</v>
          </cell>
          <cell r="M687">
            <v>1.6E-2</v>
          </cell>
          <cell r="N687"/>
          <cell r="O687"/>
          <cell r="P687"/>
          <cell r="Q687"/>
        </row>
        <row r="688">
          <cell r="C688" t="str">
            <v>ML218SP09</v>
          </cell>
          <cell r="D688" t="str">
            <v>REPL DFA FILTER SEPARATOR BAGS</v>
          </cell>
          <cell r="E688" t="str">
            <v>7/1/2018</v>
          </cell>
          <cell r="F688" t="str">
            <v>4/1/2019</v>
          </cell>
          <cell r="G688"/>
          <cell r="H688"/>
          <cell r="I688"/>
          <cell r="J688">
            <v>8070.9900000000016</v>
          </cell>
          <cell r="K688">
            <v>7767.21</v>
          </cell>
          <cell r="L688">
            <v>15838.2</v>
          </cell>
          <cell r="M688"/>
          <cell r="N688"/>
          <cell r="O688"/>
          <cell r="P688">
            <v>20586.523000000001</v>
          </cell>
          <cell r="Q688">
            <v>21256.206999999999</v>
          </cell>
        </row>
        <row r="689">
          <cell r="C689" t="str">
            <v>MLP15MP05</v>
          </cell>
          <cell r="D689" t="str">
            <v>MLP MH PPB PROJECTS</v>
          </cell>
          <cell r="E689" t="str">
            <v>3/1/2015</v>
          </cell>
          <cell r="F689" t="str">
            <v>11/1/2015</v>
          </cell>
          <cell r="G689">
            <v>15749.149999999998</v>
          </cell>
          <cell r="H689"/>
          <cell r="I689"/>
          <cell r="J689"/>
          <cell r="K689"/>
          <cell r="L689">
            <v>15749.149999999998</v>
          </cell>
          <cell r="M689">
            <v>33738.093999999997</v>
          </cell>
          <cell r="N689">
            <v>6.01</v>
          </cell>
          <cell r="O689"/>
          <cell r="P689"/>
          <cell r="Q689"/>
        </row>
        <row r="690">
          <cell r="C690" t="str">
            <v>BSPPB0011</v>
          </cell>
          <cell r="D690" t="str">
            <v>Generator &amp; Support PPB&lt;100k</v>
          </cell>
          <cell r="E690" t="str">
            <v>Charges Began Prior to Jan 2015</v>
          </cell>
          <cell r="F690" t="str">
            <v>9/1/2018</v>
          </cell>
          <cell r="G690">
            <v>1680.4399999999998</v>
          </cell>
          <cell r="H690"/>
          <cell r="I690"/>
          <cell r="J690">
            <v>12901.66</v>
          </cell>
          <cell r="K690"/>
          <cell r="L690">
            <v>14582.1</v>
          </cell>
          <cell r="M690">
            <v>17.228000000000002</v>
          </cell>
          <cell r="N690">
            <v>290491.16800000001</v>
          </cell>
          <cell r="O690"/>
          <cell r="P690"/>
          <cell r="Q690"/>
        </row>
        <row r="691">
          <cell r="C691" t="str">
            <v>ML018MP04</v>
          </cell>
          <cell r="D691" t="str">
            <v>ML MH TOWBOAT UPGRADE REPLACE</v>
          </cell>
          <cell r="E691" t="str">
            <v>7/1/2018</v>
          </cell>
          <cell r="F691" t="str">
            <v>4/1/2019</v>
          </cell>
          <cell r="G691"/>
          <cell r="H691"/>
          <cell r="I691"/>
          <cell r="J691">
            <v>25506.439999999988</v>
          </cell>
          <cell r="K691">
            <v>-10956.220000000001</v>
          </cell>
          <cell r="L691">
            <v>14550.219999999987</v>
          </cell>
          <cell r="M691"/>
          <cell r="N691"/>
          <cell r="O691"/>
          <cell r="P691"/>
          <cell r="Q691"/>
        </row>
        <row r="692">
          <cell r="C692" t="str">
            <v>ML016VP10</v>
          </cell>
          <cell r="D692" t="str">
            <v>GAS PUMP &amp; FUEL MANAGEMENT</v>
          </cell>
          <cell r="E692" t="str">
            <v>12/1/2016</v>
          </cell>
          <cell r="F692" t="str">
            <v>1/1/2018</v>
          </cell>
          <cell r="G692"/>
          <cell r="H692">
            <v>10749.42</v>
          </cell>
          <cell r="I692">
            <v>3566.7899999999972</v>
          </cell>
          <cell r="J692">
            <v>72.63</v>
          </cell>
          <cell r="K692"/>
          <cell r="L692">
            <v>14388.839999999997</v>
          </cell>
          <cell r="M692"/>
          <cell r="N692"/>
          <cell r="O692"/>
          <cell r="P692"/>
          <cell r="Q692"/>
        </row>
        <row r="693">
          <cell r="C693" t="str">
            <v>ML018MP09</v>
          </cell>
          <cell r="D693" t="str">
            <v>ML  MH DFA  SCALE UPGRADES</v>
          </cell>
          <cell r="E693" t="str">
            <v>12/1/2018</v>
          </cell>
          <cell r="F693" t="str">
            <v>7/1/2019</v>
          </cell>
          <cell r="G693"/>
          <cell r="H693"/>
          <cell r="I693"/>
          <cell r="J693">
            <v>13207.57</v>
          </cell>
          <cell r="K693">
            <v>957.87</v>
          </cell>
          <cell r="L693">
            <v>14165.44</v>
          </cell>
          <cell r="M693"/>
          <cell r="N693"/>
          <cell r="O693"/>
          <cell r="P693"/>
          <cell r="Q693"/>
        </row>
        <row r="694">
          <cell r="C694" t="str">
            <v>ML119EP12</v>
          </cell>
          <cell r="D694" t="str">
            <v>ML- UNIT 1 INSTRUMENTATION PPB</v>
          </cell>
          <cell r="E694" t="str">
            <v>2/1/2019</v>
          </cell>
          <cell r="F694" t="str">
            <v>Charges Continued After Dec 2019</v>
          </cell>
          <cell r="G694"/>
          <cell r="H694"/>
          <cell r="I694"/>
          <cell r="J694"/>
          <cell r="K694">
            <v>14112.190000000004</v>
          </cell>
          <cell r="L694">
            <v>14112.190000000004</v>
          </cell>
          <cell r="M694"/>
          <cell r="N694"/>
          <cell r="O694"/>
          <cell r="P694"/>
          <cell r="Q694"/>
        </row>
        <row r="695">
          <cell r="C695" t="str">
            <v>ML017MP07</v>
          </cell>
          <cell r="D695" t="str">
            <v>ML COAL SAMPLE CRUSHER RPL</v>
          </cell>
          <cell r="E695" t="str">
            <v>6/1/2017</v>
          </cell>
          <cell r="F695" t="str">
            <v>10/1/2017</v>
          </cell>
          <cell r="G695"/>
          <cell r="H695"/>
          <cell r="I695">
            <v>13750.07</v>
          </cell>
          <cell r="J695"/>
          <cell r="K695"/>
          <cell r="L695">
            <v>13750.07</v>
          </cell>
          <cell r="M695"/>
          <cell r="N695"/>
          <cell r="O695"/>
          <cell r="P695"/>
          <cell r="Q695"/>
        </row>
        <row r="696">
          <cell r="C696" t="str">
            <v>MLP16EP03</v>
          </cell>
          <cell r="D696" t="str">
            <v>MLP E PUMP REPLACEMENT DR 10 H</v>
          </cell>
          <cell r="E696" t="str">
            <v>2/1/2017</v>
          </cell>
          <cell r="F696" t="str">
            <v>4/1/2017</v>
          </cell>
          <cell r="G696"/>
          <cell r="H696"/>
          <cell r="I696">
            <v>13694.289999999999</v>
          </cell>
          <cell r="J696"/>
          <cell r="K696"/>
          <cell r="L696">
            <v>13694.289999999999</v>
          </cell>
          <cell r="M696"/>
          <cell r="N696">
            <v>182437.25</v>
          </cell>
          <cell r="O696">
            <v>154.05500000000001</v>
          </cell>
          <cell r="P696"/>
          <cell r="Q696"/>
        </row>
        <row r="697">
          <cell r="C697" t="str">
            <v>BSPPBS304</v>
          </cell>
          <cell r="D697" t="str">
            <v>BS0 Rep Plant Security Cameras</v>
          </cell>
          <cell r="E697" t="str">
            <v>Charges Began Prior to Jan 2015</v>
          </cell>
          <cell r="F697" t="str">
            <v>6/1/2015</v>
          </cell>
          <cell r="G697">
            <v>13554.509999999995</v>
          </cell>
          <cell r="H697"/>
          <cell r="I697"/>
          <cell r="J697"/>
          <cell r="K697"/>
          <cell r="L697">
            <v>13554.509999999995</v>
          </cell>
          <cell r="M697"/>
          <cell r="N697"/>
          <cell r="O697"/>
          <cell r="P697"/>
          <cell r="Q697"/>
        </row>
        <row r="698">
          <cell r="C698" t="str">
            <v>ML018EP02</v>
          </cell>
          <cell r="D698" t="str">
            <v>ML UNIT 1 &amp; UNIT 2  PI SERVERS</v>
          </cell>
          <cell r="E698" t="str">
            <v>7/1/2018</v>
          </cell>
          <cell r="F698" t="str">
            <v>10/1/2019</v>
          </cell>
          <cell r="G698"/>
          <cell r="H698"/>
          <cell r="I698"/>
          <cell r="J698">
            <v>11150.900000000003</v>
          </cell>
          <cell r="K698">
            <v>2153.5800000000031</v>
          </cell>
          <cell r="L698">
            <v>13304.480000000007</v>
          </cell>
          <cell r="M698"/>
          <cell r="N698"/>
          <cell r="O698"/>
          <cell r="P698"/>
          <cell r="Q698"/>
        </row>
        <row r="699">
          <cell r="C699" t="str">
            <v>ML216SP10</v>
          </cell>
          <cell r="D699" t="str">
            <v>MLU2 ASH PIT NOISE ENCLOSURE</v>
          </cell>
          <cell r="E699" t="str">
            <v>11/1/2016</v>
          </cell>
          <cell r="F699" t="str">
            <v>4/1/2017</v>
          </cell>
          <cell r="G699"/>
          <cell r="H699">
            <v>9442.5999999999985</v>
          </cell>
          <cell r="I699">
            <v>3257.99</v>
          </cell>
          <cell r="J699"/>
          <cell r="K699"/>
          <cell r="L699">
            <v>12700.589999999998</v>
          </cell>
          <cell r="M699"/>
          <cell r="N699"/>
          <cell r="O699"/>
          <cell r="P699"/>
          <cell r="Q699"/>
        </row>
        <row r="700">
          <cell r="C700" t="str">
            <v>MLP14EP03</v>
          </cell>
          <cell r="D700" t="str">
            <v>MLP E PUMP REPLACEMENT DR 10 H</v>
          </cell>
          <cell r="E700" t="str">
            <v>Charges Began Prior to Jan 2015</v>
          </cell>
          <cell r="F700" t="str">
            <v>6/1/2015</v>
          </cell>
          <cell r="G700">
            <v>12606.880000000005</v>
          </cell>
          <cell r="H700"/>
          <cell r="I700"/>
          <cell r="J700"/>
          <cell r="K700"/>
          <cell r="L700">
            <v>12606.880000000005</v>
          </cell>
          <cell r="M700">
            <v>35.484000000000002</v>
          </cell>
          <cell r="N700"/>
          <cell r="O700"/>
          <cell r="P700"/>
          <cell r="Q700"/>
        </row>
        <row r="701">
          <cell r="C701" t="str">
            <v>BSPPB0007</v>
          </cell>
          <cell r="D701" t="str">
            <v>Condenser &amp; Aux. PPB&lt;100k</v>
          </cell>
          <cell r="E701" t="str">
            <v>Charges Began Prior to Jan 2015</v>
          </cell>
          <cell r="F701" t="str">
            <v>3/1/2019</v>
          </cell>
          <cell r="G701">
            <v>-52.65</v>
          </cell>
          <cell r="H701"/>
          <cell r="I701"/>
          <cell r="J701"/>
          <cell r="K701">
            <v>11911.899999999998</v>
          </cell>
          <cell r="L701">
            <v>11859.249999999998</v>
          </cell>
          <cell r="M701">
            <v>3.9980000000000002</v>
          </cell>
          <cell r="N701"/>
          <cell r="O701"/>
          <cell r="P701"/>
          <cell r="Q701"/>
        </row>
        <row r="702">
          <cell r="C702" t="str">
            <v>ML119SP09</v>
          </cell>
          <cell r="D702" t="str">
            <v>REPL DFA FILTER SEPARTOR BAGS</v>
          </cell>
          <cell r="E702" t="str">
            <v>2/1/2019</v>
          </cell>
          <cell r="F702" t="str">
            <v>Charges Continued After Dec 2019</v>
          </cell>
          <cell r="G702"/>
          <cell r="H702"/>
          <cell r="I702"/>
          <cell r="J702"/>
          <cell r="K702">
            <v>11490.779999999999</v>
          </cell>
          <cell r="L702">
            <v>11490.779999999999</v>
          </cell>
          <cell r="M702"/>
          <cell r="N702"/>
          <cell r="O702"/>
          <cell r="P702"/>
          <cell r="Q702"/>
        </row>
        <row r="703">
          <cell r="C703" t="str">
            <v>ML2SP1502</v>
          </cell>
          <cell r="D703" t="str">
            <v>ML2 S CLINKER GRINDER RPL</v>
          </cell>
          <cell r="E703" t="str">
            <v>Charges Began Prior to Jan 2015</v>
          </cell>
          <cell r="F703" t="str">
            <v>9/1/2015</v>
          </cell>
          <cell r="G703">
            <v>11030.939999999997</v>
          </cell>
          <cell r="H703"/>
          <cell r="I703"/>
          <cell r="J703"/>
          <cell r="K703"/>
          <cell r="L703">
            <v>11030.939999999997</v>
          </cell>
          <cell r="M703"/>
          <cell r="N703"/>
          <cell r="O703"/>
          <cell r="P703"/>
          <cell r="Q703"/>
        </row>
        <row r="704">
          <cell r="C704" t="str">
            <v>ML217VP08</v>
          </cell>
          <cell r="D704" t="str">
            <v>ML RPL#22 ID FAN HYDRAULIC CYL</v>
          </cell>
          <cell r="E704" t="str">
            <v>12/1/2017</v>
          </cell>
          <cell r="F704" t="str">
            <v>7/1/2018</v>
          </cell>
          <cell r="G704"/>
          <cell r="H704"/>
          <cell r="I704">
            <v>10523.39</v>
          </cell>
          <cell r="J704">
            <v>252.64999999999992</v>
          </cell>
          <cell r="K704"/>
          <cell r="L704">
            <v>10776.039999999999</v>
          </cell>
          <cell r="M704"/>
          <cell r="N704"/>
          <cell r="O704"/>
          <cell r="P704"/>
          <cell r="Q704"/>
        </row>
        <row r="705">
          <cell r="C705" t="str">
            <v>BSPPB0001</v>
          </cell>
          <cell r="D705" t="str">
            <v>Ash Handling PPB &lt;100k</v>
          </cell>
          <cell r="E705" t="str">
            <v>Charges Began Prior to Jan 2015</v>
          </cell>
          <cell r="F705" t="str">
            <v>4/1/2016</v>
          </cell>
          <cell r="G705">
            <v>10699.23</v>
          </cell>
          <cell r="H705">
            <v>16.14</v>
          </cell>
          <cell r="I705"/>
          <cell r="J705"/>
          <cell r="K705"/>
          <cell r="L705">
            <v>10715.369999999999</v>
          </cell>
          <cell r="M705">
            <v>6.4009999999999998</v>
          </cell>
          <cell r="N705"/>
          <cell r="O705"/>
          <cell r="P705"/>
          <cell r="Q705"/>
        </row>
        <row r="706">
          <cell r="C706" t="str">
            <v>ML216VP02</v>
          </cell>
          <cell r="D706" t="str">
            <v>RPL OXAIR BLOWER C DISCH VALVE</v>
          </cell>
          <cell r="E706" t="str">
            <v>9/1/2016</v>
          </cell>
          <cell r="F706" t="str">
            <v>12/1/2016</v>
          </cell>
          <cell r="G706"/>
          <cell r="H706">
            <v>10191.09</v>
          </cell>
          <cell r="I706"/>
          <cell r="J706"/>
          <cell r="K706"/>
          <cell r="L706">
            <v>10191.09</v>
          </cell>
          <cell r="M706"/>
          <cell r="N706"/>
          <cell r="O706"/>
          <cell r="P706"/>
          <cell r="Q706"/>
        </row>
        <row r="707">
          <cell r="C707" t="str">
            <v>BSPPBS306</v>
          </cell>
          <cell r="D707" t="str">
            <v>BS1 New Passenger Elevator Sys</v>
          </cell>
          <cell r="E707" t="str">
            <v>Charges Began Prior to Jan 2015</v>
          </cell>
          <cell r="F707" t="str">
            <v>6/1/2015</v>
          </cell>
          <cell r="G707">
            <v>10082.300000000003</v>
          </cell>
          <cell r="H707"/>
          <cell r="I707"/>
          <cell r="J707"/>
          <cell r="K707"/>
          <cell r="L707">
            <v>10082.300000000003</v>
          </cell>
          <cell r="M707"/>
          <cell r="N707"/>
          <cell r="O707"/>
          <cell r="P707"/>
          <cell r="Q707"/>
        </row>
        <row r="708">
          <cell r="C708" t="str">
            <v>ML218SP27</v>
          </cell>
          <cell r="D708" t="str">
            <v>ML U2 FOAM SYSTEM DELUGE VALVE</v>
          </cell>
          <cell r="E708" t="str">
            <v>4/1/2018</v>
          </cell>
          <cell r="F708" t="str">
            <v>6/1/2018</v>
          </cell>
          <cell r="G708"/>
          <cell r="H708"/>
          <cell r="I708"/>
          <cell r="J708">
            <v>9696.7199999999939</v>
          </cell>
          <cell r="K708"/>
          <cell r="L708">
            <v>9696.7199999999939</v>
          </cell>
          <cell r="M708"/>
          <cell r="N708"/>
          <cell r="O708"/>
          <cell r="P708"/>
          <cell r="Q708"/>
        </row>
        <row r="709">
          <cell r="C709" t="str">
            <v>ML019EP11</v>
          </cell>
          <cell r="D709" t="str">
            <v>SULFURIC ACID LEAK DETECTION</v>
          </cell>
          <cell r="E709" t="str">
            <v>11/1/2019</v>
          </cell>
          <cell r="F709" t="str">
            <v>Charges Continued After Dec 2019</v>
          </cell>
          <cell r="G709"/>
          <cell r="H709"/>
          <cell r="I709"/>
          <cell r="J709"/>
          <cell r="K709">
            <v>8869.4999999999982</v>
          </cell>
          <cell r="L709">
            <v>8869.4999999999982</v>
          </cell>
          <cell r="M709"/>
          <cell r="N709"/>
          <cell r="O709"/>
          <cell r="P709"/>
          <cell r="Q709"/>
        </row>
        <row r="710">
          <cell r="C710" t="str">
            <v>ITCB11701</v>
          </cell>
          <cell r="D710" t="str">
            <v>Kentucky Power - Gen-Miitchell</v>
          </cell>
          <cell r="E710" t="str">
            <v>11/1/2017</v>
          </cell>
          <cell r="F710" t="str">
            <v>3/1/2019</v>
          </cell>
          <cell r="G710"/>
          <cell r="H710"/>
          <cell r="I710">
            <v>1718.5299999999993</v>
          </cell>
          <cell r="J710">
            <v>6326.7400000000007</v>
          </cell>
          <cell r="K710">
            <v>660.68000000000006</v>
          </cell>
          <cell r="L710">
            <v>8705.9500000000007</v>
          </cell>
          <cell r="M710"/>
          <cell r="N710"/>
          <cell r="O710"/>
          <cell r="P710"/>
          <cell r="Q710"/>
        </row>
        <row r="711">
          <cell r="C711" t="str">
            <v>ML219EP23</v>
          </cell>
          <cell r="D711" t="str">
            <v>MLU2 EXCITER BRUSH RIGGING</v>
          </cell>
          <cell r="E711" t="str">
            <v>11/1/2019</v>
          </cell>
          <cell r="F711" t="str">
            <v>Charges Continued After Dec 2019</v>
          </cell>
          <cell r="G711"/>
          <cell r="H711"/>
          <cell r="I711"/>
          <cell r="J711"/>
          <cell r="K711">
            <v>8598.74</v>
          </cell>
          <cell r="L711">
            <v>8598.74</v>
          </cell>
          <cell r="M711"/>
          <cell r="N711"/>
          <cell r="O711"/>
          <cell r="P711"/>
          <cell r="Q711"/>
        </row>
        <row r="712">
          <cell r="C712" t="str">
            <v>ML119EP22</v>
          </cell>
          <cell r="D712" t="str">
            <v>REPLACE DEMINERALIZER HMI</v>
          </cell>
          <cell r="E712" t="str">
            <v>12/1/2019</v>
          </cell>
          <cell r="F712" t="str">
            <v>Charges Continued After Dec 2019</v>
          </cell>
          <cell r="G712"/>
          <cell r="H712"/>
          <cell r="I712"/>
          <cell r="J712"/>
          <cell r="K712">
            <v>8279.2200000000012</v>
          </cell>
          <cell r="L712">
            <v>8279.2200000000012</v>
          </cell>
          <cell r="M712"/>
          <cell r="N712"/>
          <cell r="O712"/>
          <cell r="P712"/>
          <cell r="Q712"/>
        </row>
        <row r="713">
          <cell r="C713" t="str">
            <v>ML018MP08</v>
          </cell>
          <cell r="D713" t="str">
            <v>ML BARGE UNLOADER NETWORK UPGR</v>
          </cell>
          <cell r="E713" t="str">
            <v>9/1/2018</v>
          </cell>
          <cell r="F713" t="str">
            <v>1/1/2019</v>
          </cell>
          <cell r="G713"/>
          <cell r="H713"/>
          <cell r="I713"/>
          <cell r="J713">
            <v>8142.5099999999993</v>
          </cell>
          <cell r="K713">
            <v>-28.510000000000005</v>
          </cell>
          <cell r="L713">
            <v>8113.9999999999991</v>
          </cell>
          <cell r="M713"/>
          <cell r="N713"/>
          <cell r="O713"/>
          <cell r="P713"/>
          <cell r="Q713"/>
        </row>
        <row r="714">
          <cell r="C714" t="str">
            <v>ML116SP03</v>
          </cell>
          <cell r="D714" t="str">
            <v>RPL TRANS STATION FILTER BAG</v>
          </cell>
          <cell r="E714" t="str">
            <v>10/1/2016</v>
          </cell>
          <cell r="F714" t="str">
            <v>11/1/2016</v>
          </cell>
          <cell r="G714"/>
          <cell r="H714">
            <v>7948.2900000000009</v>
          </cell>
          <cell r="I714"/>
          <cell r="J714"/>
          <cell r="K714"/>
          <cell r="L714">
            <v>7948.2900000000009</v>
          </cell>
          <cell r="M714"/>
          <cell r="N714"/>
          <cell r="O714"/>
          <cell r="P714"/>
          <cell r="Q714"/>
        </row>
        <row r="715">
          <cell r="C715" t="str">
            <v>ML018EP18</v>
          </cell>
          <cell r="D715" t="str">
            <v>ML OUTFALL HEATED SAMPLERS</v>
          </cell>
          <cell r="E715" t="str">
            <v>11/1/2018</v>
          </cell>
          <cell r="F715" t="str">
            <v>1/1/2019</v>
          </cell>
          <cell r="G715"/>
          <cell r="H715"/>
          <cell r="I715"/>
          <cell r="J715">
            <v>7791.1600000000017</v>
          </cell>
          <cell r="K715">
            <v>-11.01</v>
          </cell>
          <cell r="L715">
            <v>7780.1500000000015</v>
          </cell>
          <cell r="M715"/>
          <cell r="N715"/>
          <cell r="O715"/>
          <cell r="P715"/>
          <cell r="Q715"/>
        </row>
        <row r="716">
          <cell r="C716" t="str">
            <v>ML017EP12</v>
          </cell>
          <cell r="D716" t="str">
            <v>ML R6 PROTECTOWIRE PANEL UPGRA</v>
          </cell>
          <cell r="E716" t="str">
            <v>8/1/2017</v>
          </cell>
          <cell r="F716" t="str">
            <v>12/1/2017</v>
          </cell>
          <cell r="G716"/>
          <cell r="H716"/>
          <cell r="I716">
            <v>7599.1799999999985</v>
          </cell>
          <cell r="J716"/>
          <cell r="K716"/>
          <cell r="L716">
            <v>7599.1799999999985</v>
          </cell>
          <cell r="M716"/>
          <cell r="N716"/>
          <cell r="O716"/>
          <cell r="P716"/>
          <cell r="Q716"/>
        </row>
        <row r="717">
          <cell r="C717" t="str">
            <v>ML218SP26</v>
          </cell>
          <cell r="D717" t="str">
            <v>ML U2 TURBINE BASEMENT FIRE SY</v>
          </cell>
          <cell r="E717" t="str">
            <v>12/1/2018</v>
          </cell>
          <cell r="F717" t="str">
            <v>3/1/2019</v>
          </cell>
          <cell r="G717"/>
          <cell r="H717"/>
          <cell r="I717"/>
          <cell r="J717">
            <v>19523.310000000001</v>
          </cell>
          <cell r="K717">
            <v>-11932.980000000001</v>
          </cell>
          <cell r="L717">
            <v>7590.33</v>
          </cell>
          <cell r="M717"/>
          <cell r="N717"/>
          <cell r="O717"/>
          <cell r="P717"/>
          <cell r="Q717"/>
        </row>
        <row r="718">
          <cell r="C718" t="str">
            <v>MLP15EP05</v>
          </cell>
          <cell r="D718" t="str">
            <v>MLP E POWER CABLE REPLACEMENT</v>
          </cell>
          <cell r="E718" t="str">
            <v>2/1/2015</v>
          </cell>
          <cell r="F718" t="str">
            <v>4/1/2016</v>
          </cell>
          <cell r="G718">
            <v>7414.5800000000008</v>
          </cell>
          <cell r="H718">
            <v>143.6899999999996</v>
          </cell>
          <cell r="I718"/>
          <cell r="J718"/>
          <cell r="K718"/>
          <cell r="L718">
            <v>7558.27</v>
          </cell>
          <cell r="M718">
            <v>24935.360000000001</v>
          </cell>
          <cell r="N718">
            <v>13.37</v>
          </cell>
          <cell r="O718"/>
          <cell r="P718"/>
          <cell r="Q718"/>
        </row>
        <row r="719">
          <cell r="C719" t="str">
            <v>ML118SP20</v>
          </cell>
          <cell r="D719" t="str">
            <v>ML U1 FOAM SYSTEM DELUGE VALVE</v>
          </cell>
          <cell r="E719" t="str">
            <v>4/1/2018</v>
          </cell>
          <cell r="F719" t="str">
            <v>7/1/2018</v>
          </cell>
          <cell r="G719"/>
          <cell r="H719"/>
          <cell r="I719"/>
          <cell r="J719">
            <v>7335.8399999999983</v>
          </cell>
          <cell r="K719"/>
          <cell r="L719">
            <v>7335.8399999999983</v>
          </cell>
          <cell r="M719"/>
          <cell r="N719"/>
          <cell r="O719"/>
          <cell r="P719"/>
          <cell r="Q719"/>
        </row>
        <row r="720">
          <cell r="C720" t="str">
            <v>ML118SP07</v>
          </cell>
          <cell r="D720" t="str">
            <v>REPL DFA FILTER SEPARTOR BAGS</v>
          </cell>
          <cell r="E720" t="str">
            <v>11/1/2018</v>
          </cell>
          <cell r="F720" t="str">
            <v>4/1/2019</v>
          </cell>
          <cell r="G720"/>
          <cell r="H720"/>
          <cell r="I720"/>
          <cell r="J720">
            <v>7328.2300000000005</v>
          </cell>
          <cell r="K720">
            <v>-37.51</v>
          </cell>
          <cell r="L720">
            <v>7290.72</v>
          </cell>
          <cell r="M720"/>
          <cell r="N720"/>
          <cell r="O720"/>
          <cell r="P720">
            <v>20586.523000000001</v>
          </cell>
          <cell r="Q720">
            <v>21256.207000000002</v>
          </cell>
        </row>
        <row r="721">
          <cell r="C721" t="str">
            <v>ML216SP01</v>
          </cell>
          <cell r="D721" t="str">
            <v>#21 RECEIVING HOPPER REPLACEMT</v>
          </cell>
          <cell r="E721" t="str">
            <v>5/1/2016</v>
          </cell>
          <cell r="F721" t="str">
            <v>11/1/2016</v>
          </cell>
          <cell r="G721"/>
          <cell r="H721">
            <v>7227.63</v>
          </cell>
          <cell r="I721"/>
          <cell r="J721"/>
          <cell r="K721"/>
          <cell r="L721">
            <v>7227.63</v>
          </cell>
          <cell r="M721"/>
          <cell r="N721"/>
          <cell r="O721"/>
          <cell r="P721"/>
          <cell r="Q721"/>
        </row>
        <row r="722">
          <cell r="C722" t="str">
            <v>ML216SP09</v>
          </cell>
          <cell r="D722" t="str">
            <v>RPL TRANS STATION FILTER BAG</v>
          </cell>
          <cell r="E722" t="str">
            <v>9/1/2016</v>
          </cell>
          <cell r="F722" t="str">
            <v>11/1/2016</v>
          </cell>
          <cell r="G722"/>
          <cell r="H722">
            <v>6904.68</v>
          </cell>
          <cell r="I722"/>
          <cell r="J722"/>
          <cell r="K722"/>
          <cell r="L722">
            <v>6904.68</v>
          </cell>
          <cell r="M722"/>
          <cell r="N722"/>
          <cell r="O722"/>
          <cell r="P722"/>
          <cell r="Q722"/>
        </row>
        <row r="723">
          <cell r="C723" t="str">
            <v>ML016EP15</v>
          </cell>
          <cell r="D723" t="str">
            <v>ECONOMIZER TRANSMITTERS</v>
          </cell>
          <cell r="E723" t="str">
            <v>12/1/2016</v>
          </cell>
          <cell r="F723" t="str">
            <v>1/1/2017</v>
          </cell>
          <cell r="G723"/>
          <cell r="H723">
            <v>6828.53</v>
          </cell>
          <cell r="I723">
            <v>36.559999999999775</v>
          </cell>
          <cell r="J723"/>
          <cell r="K723"/>
          <cell r="L723">
            <v>6865.0899999999992</v>
          </cell>
          <cell r="M723"/>
          <cell r="N723"/>
          <cell r="O723"/>
          <cell r="P723"/>
          <cell r="Q723"/>
        </row>
        <row r="724">
          <cell r="C724" t="str">
            <v>ML1S14P01</v>
          </cell>
          <cell r="D724" t="str">
            <v>ML1 S PRECIPITATOR EJ RPL</v>
          </cell>
          <cell r="E724" t="str">
            <v>Charges Began Prior to Jan 2015</v>
          </cell>
          <cell r="F724" t="str">
            <v>5/1/2015</v>
          </cell>
          <cell r="G724">
            <v>6836.0400000000027</v>
          </cell>
          <cell r="H724"/>
          <cell r="I724"/>
          <cell r="J724"/>
          <cell r="K724"/>
          <cell r="L724">
            <v>6836.0400000000027</v>
          </cell>
          <cell r="M724">
            <v>64.925000000000011</v>
          </cell>
          <cell r="N724"/>
          <cell r="O724"/>
          <cell r="P724"/>
          <cell r="Q724"/>
        </row>
        <row r="725">
          <cell r="C725" t="str">
            <v>ML116EP10</v>
          </cell>
          <cell r="D725" t="str">
            <v>MLU1 #4 LP HEATER LEVEL PROBE</v>
          </cell>
          <cell r="E725" t="str">
            <v>5/1/2016</v>
          </cell>
          <cell r="F725">
            <v>42887</v>
          </cell>
          <cell r="G725"/>
          <cell r="H725">
            <v>6473.3599999999988</v>
          </cell>
          <cell r="I725">
            <v>-45.239999999999988</v>
          </cell>
          <cell r="J725">
            <v>0</v>
          </cell>
          <cell r="K725"/>
          <cell r="L725">
            <v>6428.119999999999</v>
          </cell>
          <cell r="M725"/>
          <cell r="N725"/>
          <cell r="O725"/>
          <cell r="P725"/>
          <cell r="Q725"/>
        </row>
        <row r="726">
          <cell r="C726" t="str">
            <v>MLP19EP05</v>
          </cell>
          <cell r="D726" t="str">
            <v>ML E POWER CABLE REPLACEMENT</v>
          </cell>
          <cell r="E726" t="str">
            <v>7/1/2019</v>
          </cell>
          <cell r="F726" t="str">
            <v>Charges Continued After Dec 2019</v>
          </cell>
          <cell r="G726"/>
          <cell r="H726"/>
          <cell r="I726"/>
          <cell r="J726"/>
          <cell r="K726">
            <v>6324.760000000002</v>
          </cell>
          <cell r="L726">
            <v>6324.760000000002</v>
          </cell>
          <cell r="M726"/>
          <cell r="N726"/>
          <cell r="O726"/>
          <cell r="P726"/>
          <cell r="Q726"/>
        </row>
        <row r="727">
          <cell r="C727" t="str">
            <v>ML218EP06</v>
          </cell>
          <cell r="D727" t="str">
            <v>ML REPLACE #22 ECH PUMP</v>
          </cell>
          <cell r="E727" t="str">
            <v>3/1/2018</v>
          </cell>
          <cell r="F727" t="str">
            <v>6/1/2018</v>
          </cell>
          <cell r="G727"/>
          <cell r="H727"/>
          <cell r="I727"/>
          <cell r="J727">
            <v>6302.7400000000007</v>
          </cell>
          <cell r="K727"/>
          <cell r="L727">
            <v>6302.7400000000007</v>
          </cell>
          <cell r="M727"/>
          <cell r="N727"/>
          <cell r="O727"/>
          <cell r="P727"/>
          <cell r="Q727"/>
        </row>
        <row r="728">
          <cell r="C728" t="str">
            <v>ML1VP1603</v>
          </cell>
          <cell r="D728" t="str">
            <v>ML1 V FGD CAPITAL PROJECTS</v>
          </cell>
          <cell r="E728">
            <v>42278</v>
          </cell>
          <cell r="F728" t="str">
            <v>4/1/2016</v>
          </cell>
          <cell r="G728">
            <v>6334.4000000000015</v>
          </cell>
          <cell r="H728">
            <v>-35.92</v>
          </cell>
          <cell r="I728"/>
          <cell r="J728"/>
          <cell r="K728"/>
          <cell r="L728">
            <v>6298.4800000000014</v>
          </cell>
          <cell r="M728">
            <v>70534.62</v>
          </cell>
          <cell r="N728">
            <v>15.59</v>
          </cell>
          <cell r="O728"/>
          <cell r="P728"/>
          <cell r="Q728"/>
        </row>
        <row r="729">
          <cell r="C729" t="str">
            <v>ML119SP12</v>
          </cell>
          <cell r="D729" t="str">
            <v>RPL PULVERIZER CLASSIFIER ASBY</v>
          </cell>
          <cell r="E729" t="str">
            <v>1/1/2019</v>
          </cell>
          <cell r="F729" t="str">
            <v>11/1/2019</v>
          </cell>
          <cell r="G729"/>
          <cell r="H729"/>
          <cell r="I729"/>
          <cell r="J729"/>
          <cell r="K729">
            <v>6218.1900000000005</v>
          </cell>
          <cell r="L729">
            <v>6218.1900000000005</v>
          </cell>
          <cell r="M729"/>
          <cell r="N729"/>
          <cell r="O729"/>
          <cell r="P729"/>
          <cell r="Q729"/>
        </row>
        <row r="730">
          <cell r="C730" t="str">
            <v>MLP14EP66</v>
          </cell>
          <cell r="D730" t="str">
            <v>ML E VALVE REPLACEMENT</v>
          </cell>
          <cell r="E730" t="str">
            <v>Charges Began Prior to Jan 2015</v>
          </cell>
          <cell r="F730" t="str">
            <v>12/1/2015</v>
          </cell>
          <cell r="G730">
            <v>6028.5000000000018</v>
          </cell>
          <cell r="H730"/>
          <cell r="I730"/>
          <cell r="J730"/>
          <cell r="K730"/>
          <cell r="L730">
            <v>6028.5000000000018</v>
          </cell>
          <cell r="M730">
            <v>23.552</v>
          </cell>
          <cell r="N730"/>
          <cell r="O730"/>
          <cell r="P730"/>
          <cell r="Q730"/>
        </row>
        <row r="731">
          <cell r="C731" t="str">
            <v>ML116EP02</v>
          </cell>
          <cell r="D731" t="str">
            <v>UNIT 1 CAUSTIC VAULT HEATER</v>
          </cell>
          <cell r="E731" t="str">
            <v>10/1/2016</v>
          </cell>
          <cell r="F731" t="str">
            <v>12/1/2016</v>
          </cell>
          <cell r="G731"/>
          <cell r="H731">
            <v>5971.88</v>
          </cell>
          <cell r="I731"/>
          <cell r="J731"/>
          <cell r="K731"/>
          <cell r="L731">
            <v>5971.88</v>
          </cell>
          <cell r="M731"/>
          <cell r="N731"/>
          <cell r="O731"/>
          <cell r="P731"/>
          <cell r="Q731"/>
        </row>
        <row r="732">
          <cell r="C732" t="str">
            <v>ML017VP03</v>
          </cell>
          <cell r="D732" t="str">
            <v>RPL CHEMICAL INJ SKID CPS CLAR</v>
          </cell>
          <cell r="E732" t="str">
            <v>8/1/2017</v>
          </cell>
          <cell r="F732" t="str">
            <v>7/1/2019</v>
          </cell>
          <cell r="G732"/>
          <cell r="H732"/>
          <cell r="I732">
            <v>5116.630000000001</v>
          </cell>
          <cell r="J732">
            <v>478.81999999999994</v>
          </cell>
          <cell r="K732">
            <v>98.919999999999987</v>
          </cell>
          <cell r="L732">
            <v>5694.3700000000008</v>
          </cell>
          <cell r="M732"/>
          <cell r="N732"/>
          <cell r="O732">
            <v>119136.72399999999</v>
          </cell>
          <cell r="P732"/>
          <cell r="Q732"/>
        </row>
        <row r="733">
          <cell r="C733" t="str">
            <v>ML018MP11</v>
          </cell>
          <cell r="D733" t="str">
            <v>ML MH BARGE UNLDR AUTO GREASE</v>
          </cell>
          <cell r="E733" t="str">
            <v>11/1/2018</v>
          </cell>
          <cell r="F733" t="str">
            <v>Charges Continued After Dec 2019</v>
          </cell>
          <cell r="G733"/>
          <cell r="H733"/>
          <cell r="I733"/>
          <cell r="J733">
            <v>5411.8000000000029</v>
          </cell>
          <cell r="K733">
            <v>187.8</v>
          </cell>
          <cell r="L733">
            <v>5599.6000000000031</v>
          </cell>
          <cell r="M733"/>
          <cell r="N733"/>
          <cell r="O733"/>
          <cell r="P733"/>
          <cell r="Q733"/>
        </row>
        <row r="734">
          <cell r="C734" t="str">
            <v>ML118SP18</v>
          </cell>
          <cell r="D734" t="str">
            <v>RPL 6" HSO-AUX STEAM-CHEM STA</v>
          </cell>
          <cell r="E734" t="str">
            <v>3/1/2018</v>
          </cell>
          <cell r="F734" t="str">
            <v>7/1/2018</v>
          </cell>
          <cell r="G734"/>
          <cell r="H734"/>
          <cell r="I734"/>
          <cell r="J734">
            <v>5435.17</v>
          </cell>
          <cell r="K734"/>
          <cell r="L734">
            <v>5435.17</v>
          </cell>
          <cell r="M734"/>
          <cell r="N734"/>
          <cell r="O734"/>
          <cell r="P734"/>
          <cell r="Q734"/>
        </row>
        <row r="735">
          <cell r="C735" t="str">
            <v>ML219EP19</v>
          </cell>
          <cell r="D735" t="str">
            <v>MLU2 22B CIRC WTR PMP EJ</v>
          </cell>
          <cell r="E735" t="str">
            <v>10/1/2019</v>
          </cell>
          <cell r="F735" t="str">
            <v>Charges Continued After Dec 2019</v>
          </cell>
          <cell r="G735"/>
          <cell r="H735"/>
          <cell r="I735"/>
          <cell r="J735"/>
          <cell r="K735">
            <v>5352.4499999999989</v>
          </cell>
          <cell r="L735">
            <v>5352.4499999999989</v>
          </cell>
          <cell r="M735"/>
          <cell r="N735"/>
          <cell r="O735"/>
          <cell r="P735"/>
          <cell r="Q735"/>
        </row>
        <row r="736">
          <cell r="C736" t="str">
            <v>ML019EP04</v>
          </cell>
          <cell r="D736" t="str">
            <v>ML E HVAC UNIT REPLACEMENTS</v>
          </cell>
          <cell r="E736" t="str">
            <v>12/1/2019</v>
          </cell>
          <cell r="F736" t="str">
            <v>Charges Continued After Dec 2019</v>
          </cell>
          <cell r="G736"/>
          <cell r="H736"/>
          <cell r="I736"/>
          <cell r="J736"/>
          <cell r="K736">
            <v>5092.33</v>
          </cell>
          <cell r="L736">
            <v>5092.33</v>
          </cell>
          <cell r="M736"/>
          <cell r="N736"/>
          <cell r="O736"/>
          <cell r="P736"/>
          <cell r="Q736">
            <v>24685.287</v>
          </cell>
        </row>
        <row r="737">
          <cell r="C737" t="str">
            <v>ML118SP21</v>
          </cell>
          <cell r="D737" t="str">
            <v>ML #12F BURNER LINE SLIP JOINT</v>
          </cell>
          <cell r="E737" t="str">
            <v>4/1/2018</v>
          </cell>
          <cell r="F737" t="str">
            <v>10/1/2018</v>
          </cell>
          <cell r="G737"/>
          <cell r="H737"/>
          <cell r="I737"/>
          <cell r="J737">
            <v>5090.8099999999995</v>
          </cell>
          <cell r="K737"/>
          <cell r="L737">
            <v>5090.8099999999995</v>
          </cell>
          <cell r="M737"/>
          <cell r="N737"/>
          <cell r="O737"/>
          <cell r="P737"/>
          <cell r="Q737"/>
        </row>
        <row r="738">
          <cell r="C738" t="str">
            <v>BSPPBENEW</v>
          </cell>
          <cell r="D738" t="str">
            <v>BSP PPB Envr. New</v>
          </cell>
          <cell r="E738" t="str">
            <v>Charges Began Prior to Jan 2015</v>
          </cell>
          <cell r="F738" t="str">
            <v>12/1/2017</v>
          </cell>
          <cell r="G738"/>
          <cell r="H738"/>
          <cell r="I738">
            <v>5012.05</v>
          </cell>
          <cell r="J738"/>
          <cell r="K738"/>
          <cell r="L738">
            <v>5012.05</v>
          </cell>
          <cell r="M738"/>
          <cell r="N738"/>
          <cell r="O738"/>
          <cell r="P738"/>
          <cell r="Q738"/>
        </row>
        <row r="739">
          <cell r="C739" t="str">
            <v>ML020SP01</v>
          </cell>
          <cell r="D739" t="str">
            <v>ML  MITCHELL DSI PROJECT</v>
          </cell>
          <cell r="E739" t="str">
            <v>12/1/2019</v>
          </cell>
          <cell r="F739" t="str">
            <v>Charges Continued After Dec 2019</v>
          </cell>
          <cell r="G739"/>
          <cell r="H739"/>
          <cell r="I739"/>
          <cell r="J739"/>
          <cell r="K739">
            <v>4797.62</v>
          </cell>
          <cell r="L739">
            <v>4797.62</v>
          </cell>
          <cell r="M739"/>
          <cell r="N739"/>
          <cell r="O739"/>
          <cell r="P739"/>
          <cell r="Q739"/>
        </row>
        <row r="740">
          <cell r="C740" t="str">
            <v>ML216EP04</v>
          </cell>
          <cell r="D740" t="str">
            <v>UNIT 2 CAUSTIC VAULT HEATER</v>
          </cell>
          <cell r="E740" t="str">
            <v>10/1/2016</v>
          </cell>
          <cell r="F740" t="str">
            <v>12/1/2016</v>
          </cell>
          <cell r="G740"/>
          <cell r="H740">
            <v>4757.38</v>
          </cell>
          <cell r="I740"/>
          <cell r="J740"/>
          <cell r="K740"/>
          <cell r="L740">
            <v>4757.38</v>
          </cell>
          <cell r="M740"/>
          <cell r="N740"/>
          <cell r="O740"/>
          <cell r="P740"/>
          <cell r="Q740"/>
        </row>
        <row r="741">
          <cell r="C741" t="str">
            <v>ML116VP01</v>
          </cell>
          <cell r="D741" t="str">
            <v>#11 ID FAN INLET TUBE AH ASBLY</v>
          </cell>
          <cell r="E741" t="str">
            <v>12/1/2016</v>
          </cell>
          <cell r="F741" t="str">
            <v>1/1/2017</v>
          </cell>
          <cell r="G741"/>
          <cell r="H741">
            <v>4246.8600000000006</v>
          </cell>
          <cell r="I741">
            <v>-21.060000000000002</v>
          </cell>
          <cell r="J741"/>
          <cell r="K741"/>
          <cell r="L741">
            <v>4225.8</v>
          </cell>
          <cell r="M741"/>
          <cell r="N741"/>
          <cell r="O741"/>
          <cell r="P741"/>
          <cell r="Q741"/>
        </row>
        <row r="742">
          <cell r="C742" t="str">
            <v>ML019EP09</v>
          </cell>
          <cell r="D742" t="str">
            <v>ML AMMONIA TANK N2 BLANKETING</v>
          </cell>
          <cell r="E742" t="str">
            <v>3/1/2019</v>
          </cell>
          <cell r="F742" t="str">
            <v>Charges Continued After Dec 2019</v>
          </cell>
          <cell r="G742"/>
          <cell r="H742"/>
          <cell r="I742"/>
          <cell r="J742"/>
          <cell r="K742">
            <v>4076.6199999999981</v>
          </cell>
          <cell r="L742">
            <v>4076.6199999999981</v>
          </cell>
          <cell r="M742"/>
          <cell r="N742"/>
          <cell r="O742"/>
          <cell r="P742"/>
          <cell r="Q742"/>
        </row>
        <row r="743">
          <cell r="C743" t="str">
            <v>ML218SP18</v>
          </cell>
          <cell r="D743" t="str">
            <v>ML #22 RECEIVING HOPPER REPLAC</v>
          </cell>
          <cell r="E743" t="str">
            <v>4/1/2018</v>
          </cell>
          <cell r="F743" t="str">
            <v>5/1/2018</v>
          </cell>
          <cell r="G743"/>
          <cell r="H743"/>
          <cell r="I743"/>
          <cell r="J743">
            <v>4075.1</v>
          </cell>
          <cell r="K743"/>
          <cell r="L743">
            <v>4075.1</v>
          </cell>
          <cell r="M743"/>
          <cell r="N743"/>
          <cell r="O743"/>
          <cell r="P743"/>
          <cell r="Q743"/>
        </row>
        <row r="744">
          <cell r="C744" t="str">
            <v>ML118VP06</v>
          </cell>
          <cell r="D744" t="str">
            <v>ML RPL #12 ID FAN OUTLET EJ</v>
          </cell>
          <cell r="E744" t="str">
            <v>4/1/2018</v>
          </cell>
          <cell r="F744" t="str">
            <v>6/1/2018</v>
          </cell>
          <cell r="G744"/>
          <cell r="H744"/>
          <cell r="I744"/>
          <cell r="J744">
            <v>4049.74</v>
          </cell>
          <cell r="K744"/>
          <cell r="L744">
            <v>4049.74</v>
          </cell>
          <cell r="M744"/>
          <cell r="N744"/>
          <cell r="O744"/>
          <cell r="P744"/>
          <cell r="Q744"/>
        </row>
        <row r="745">
          <cell r="C745" t="str">
            <v>ML018VP06</v>
          </cell>
          <cell r="D745" t="str">
            <v>ML  SILICON CARBIDE AR PUMP</v>
          </cell>
          <cell r="E745" t="str">
            <v>12/1/2018</v>
          </cell>
          <cell r="F745" t="str">
            <v>Charges Continued After Dec 2019</v>
          </cell>
          <cell r="G745"/>
          <cell r="H745"/>
          <cell r="I745"/>
          <cell r="J745">
            <v>3372.2800000000011</v>
          </cell>
          <cell r="K745">
            <v>380.04999999999995</v>
          </cell>
          <cell r="L745">
            <v>3752.3300000000008</v>
          </cell>
          <cell r="M745"/>
          <cell r="N745"/>
          <cell r="O745"/>
          <cell r="P745"/>
          <cell r="Q745"/>
        </row>
        <row r="746">
          <cell r="C746" t="str">
            <v>ML219EP15</v>
          </cell>
          <cell r="D746" t="str">
            <v>ML219 22 CIRC MTR DIODE RING</v>
          </cell>
          <cell r="E746" t="str">
            <v>10/1/2019</v>
          </cell>
          <cell r="F746" t="str">
            <v>Charges Continued After Dec 2019</v>
          </cell>
          <cell r="G746"/>
          <cell r="H746"/>
          <cell r="I746"/>
          <cell r="J746"/>
          <cell r="K746">
            <v>3664.1299999999974</v>
          </cell>
          <cell r="L746">
            <v>3664.1299999999974</v>
          </cell>
          <cell r="M746"/>
          <cell r="N746"/>
          <cell r="O746"/>
          <cell r="P746"/>
          <cell r="Q746"/>
        </row>
        <row r="747">
          <cell r="C747" t="str">
            <v>ML219EP22</v>
          </cell>
          <cell r="D747" t="str">
            <v>REPLACE DEMINERALIZER HMI</v>
          </cell>
          <cell r="E747" t="str">
            <v>9/1/2019</v>
          </cell>
          <cell r="F747" t="str">
            <v>Charges Continued After Dec 2019</v>
          </cell>
          <cell r="G747"/>
          <cell r="H747"/>
          <cell r="I747"/>
          <cell r="J747"/>
          <cell r="K747">
            <v>3566.4199999999973</v>
          </cell>
          <cell r="L747">
            <v>3566.4199999999973</v>
          </cell>
          <cell r="M747"/>
          <cell r="N747"/>
          <cell r="O747"/>
          <cell r="P747"/>
          <cell r="Q747"/>
        </row>
        <row r="748">
          <cell r="C748" t="str">
            <v>ML018MP10</v>
          </cell>
          <cell r="D748" t="str">
            <v>ML  MT HANDLING MOBILE HEATERS</v>
          </cell>
          <cell r="E748" t="str">
            <v>11/1/2018</v>
          </cell>
          <cell r="F748" t="str">
            <v>4/1/2019</v>
          </cell>
          <cell r="G748"/>
          <cell r="H748"/>
          <cell r="I748"/>
          <cell r="J748">
            <v>3102.67</v>
          </cell>
          <cell r="K748">
            <v>210.06999999999996</v>
          </cell>
          <cell r="L748">
            <v>3312.7400000000002</v>
          </cell>
          <cell r="M748"/>
          <cell r="N748"/>
          <cell r="O748"/>
          <cell r="P748"/>
          <cell r="Q748"/>
        </row>
        <row r="749">
          <cell r="C749" t="str">
            <v>ML216EP09</v>
          </cell>
          <cell r="D749" t="str">
            <v>ML-U2 DI ACID CAB TRANSMITTER</v>
          </cell>
          <cell r="E749" t="str">
            <v>3/1/2016</v>
          </cell>
          <cell r="F749" t="str">
            <v>5/1/2016</v>
          </cell>
          <cell r="G749"/>
          <cell r="H749">
            <v>3269.82</v>
          </cell>
          <cell r="I749"/>
          <cell r="J749"/>
          <cell r="K749"/>
          <cell r="L749">
            <v>3269.82</v>
          </cell>
          <cell r="M749"/>
          <cell r="N749"/>
          <cell r="O749"/>
          <cell r="P749"/>
          <cell r="Q749"/>
        </row>
        <row r="750">
          <cell r="C750" t="str">
            <v>ML018NP03</v>
          </cell>
          <cell r="D750" t="str">
            <v>ML HAUL ROAD RELOCATION PRELIM</v>
          </cell>
          <cell r="E750" t="str">
            <v>11/1/2018</v>
          </cell>
          <cell r="F750" t="str">
            <v>Charges Continued After Dec 2019</v>
          </cell>
          <cell r="G750"/>
          <cell r="H750"/>
          <cell r="I750"/>
          <cell r="J750">
            <v>234.48999999999998</v>
          </cell>
          <cell r="K750">
            <v>2939.4799999999982</v>
          </cell>
          <cell r="L750">
            <v>3173.969999999998</v>
          </cell>
          <cell r="M750"/>
          <cell r="N750"/>
          <cell r="O750"/>
          <cell r="P750"/>
          <cell r="Q750"/>
        </row>
        <row r="751">
          <cell r="C751" t="str">
            <v>MLP16EP01</v>
          </cell>
          <cell r="D751" t="str">
            <v>MLP E MOTORS GREATER THAN 10 H</v>
          </cell>
          <cell r="E751" t="str">
            <v>7/1/2016</v>
          </cell>
          <cell r="F751" t="str">
            <v>9/1/2016</v>
          </cell>
          <cell r="G751"/>
          <cell r="H751">
            <v>2956.3999999999992</v>
          </cell>
          <cell r="I751"/>
          <cell r="J751"/>
          <cell r="K751"/>
          <cell r="L751">
            <v>2956.3999999999992</v>
          </cell>
          <cell r="M751"/>
          <cell r="N751">
            <v>93627.070999999982</v>
          </cell>
          <cell r="O751">
            <v>57.561999999999998</v>
          </cell>
          <cell r="P751"/>
          <cell r="Q751"/>
        </row>
        <row r="752">
          <cell r="C752" t="str">
            <v>BSPPBS333</v>
          </cell>
          <cell r="D752" t="str">
            <v>VOLT VAR PROJECT</v>
          </cell>
          <cell r="E752" t="str">
            <v>8/1/2017</v>
          </cell>
          <cell r="F752" t="str">
            <v>7/1/2018</v>
          </cell>
          <cell r="G752"/>
          <cell r="H752"/>
          <cell r="I752">
            <v>2501.1200000000013</v>
          </cell>
          <cell r="J752">
            <v>71.069999999999993</v>
          </cell>
          <cell r="K752"/>
          <cell r="L752">
            <v>2572.1900000000014</v>
          </cell>
          <cell r="M752"/>
          <cell r="N752"/>
          <cell r="O752"/>
          <cell r="P752"/>
          <cell r="Q752"/>
        </row>
        <row r="753">
          <cell r="C753" t="str">
            <v>BSPPB0004</v>
          </cell>
          <cell r="D753" t="str">
            <v>Coal Pulv/ Mills PPB&lt;100k</v>
          </cell>
          <cell r="E753" t="str">
            <v>Charges Began Prior to Jan 2015</v>
          </cell>
          <cell r="F753" t="str">
            <v>4/1/2015</v>
          </cell>
          <cell r="G753">
            <v>2558.36</v>
          </cell>
          <cell r="H753"/>
          <cell r="I753"/>
          <cell r="J753"/>
          <cell r="K753"/>
          <cell r="L753">
            <v>2558.36</v>
          </cell>
          <cell r="M753">
            <v>309562.74600000004</v>
          </cell>
          <cell r="N753"/>
          <cell r="O753"/>
          <cell r="P753"/>
          <cell r="Q753"/>
        </row>
        <row r="754">
          <cell r="C754" t="str">
            <v>ML216SM01</v>
          </cell>
          <cell r="D754" t="str">
            <v>#26 SILO GATE REPLACEMENT</v>
          </cell>
          <cell r="E754" t="str">
            <v>4/1/2016</v>
          </cell>
          <cell r="F754" t="str">
            <v>5/1/2016</v>
          </cell>
          <cell r="G754"/>
          <cell r="H754">
            <v>2441.11</v>
          </cell>
          <cell r="I754"/>
          <cell r="J754"/>
          <cell r="K754"/>
          <cell r="L754">
            <v>2441.11</v>
          </cell>
          <cell r="M754"/>
          <cell r="N754"/>
          <cell r="O754"/>
          <cell r="P754"/>
          <cell r="Q754"/>
        </row>
        <row r="755">
          <cell r="C755" t="str">
            <v>MLP17SP02</v>
          </cell>
          <cell r="D755" t="str">
            <v>ML SAFETY VALVES ( 4 )</v>
          </cell>
          <cell r="E755" t="str">
            <v>6/1/2017</v>
          </cell>
          <cell r="F755" t="str">
            <v>10/1/2017</v>
          </cell>
          <cell r="G755"/>
          <cell r="H755"/>
          <cell r="I755">
            <v>2382.4000000000005</v>
          </cell>
          <cell r="J755"/>
          <cell r="K755"/>
          <cell r="L755">
            <v>2382.4000000000005</v>
          </cell>
          <cell r="M755"/>
          <cell r="N755"/>
          <cell r="O755">
            <v>64355.56700000001</v>
          </cell>
          <cell r="P755">
            <v>66.099999999999994</v>
          </cell>
          <cell r="Q755"/>
        </row>
        <row r="756">
          <cell r="C756" t="str">
            <v>ML117EP08</v>
          </cell>
          <cell r="D756" t="str">
            <v>RPL#11 CLARITE FILTER HSO VALV</v>
          </cell>
          <cell r="E756" t="str">
            <v>2/1/2017</v>
          </cell>
          <cell r="F756" t="str">
            <v>4/1/2017</v>
          </cell>
          <cell r="G756"/>
          <cell r="H756"/>
          <cell r="I756">
            <v>2353.98</v>
          </cell>
          <cell r="J756"/>
          <cell r="K756"/>
          <cell r="L756">
            <v>2353.98</v>
          </cell>
          <cell r="M756"/>
          <cell r="N756"/>
          <cell r="O756"/>
          <cell r="P756"/>
          <cell r="Q756"/>
        </row>
        <row r="757">
          <cell r="C757" t="str">
            <v>MLP14EP45</v>
          </cell>
          <cell r="D757" t="str">
            <v>ML E ELLIOTT AIR COMPRESSOR RP</v>
          </cell>
          <cell r="E757" t="str">
            <v>Charges Began Prior to Jan 2015</v>
          </cell>
          <cell r="F757" t="str">
            <v>2/1/2015</v>
          </cell>
          <cell r="G757">
            <v>2287.5800000000004</v>
          </cell>
          <cell r="H757"/>
          <cell r="I757"/>
          <cell r="J757"/>
          <cell r="K757"/>
          <cell r="L757">
            <v>2287.5800000000004</v>
          </cell>
          <cell r="M757">
            <v>85.63300000000001</v>
          </cell>
          <cell r="N757"/>
          <cell r="O757"/>
          <cell r="P757"/>
          <cell r="Q757"/>
        </row>
        <row r="758">
          <cell r="C758" t="str">
            <v>ML118SP11</v>
          </cell>
          <cell r="D758" t="str">
            <v>DFA EXHAUST BLOWER REPLACEMENT</v>
          </cell>
          <cell r="E758" t="str">
            <v>10/1/2018</v>
          </cell>
          <cell r="F758" t="str">
            <v>4/1/2019</v>
          </cell>
          <cell r="G758"/>
          <cell r="H758"/>
          <cell r="I758"/>
          <cell r="J758">
            <v>2262.2500000000005</v>
          </cell>
          <cell r="K758">
            <v>-29.269999999999992</v>
          </cell>
          <cell r="L758">
            <v>2232.9800000000005</v>
          </cell>
          <cell r="M758"/>
          <cell r="N758"/>
          <cell r="O758"/>
          <cell r="P758"/>
          <cell r="Q758"/>
        </row>
        <row r="759">
          <cell r="C759" t="str">
            <v>ML017EP09</v>
          </cell>
          <cell r="D759" t="str">
            <v>ML U1/U2 VOLT / VAR COMPLIANCE</v>
          </cell>
          <cell r="E759" t="str">
            <v>7/1/2017</v>
          </cell>
          <cell r="F759" t="str">
            <v>7/1/2018</v>
          </cell>
          <cell r="G759"/>
          <cell r="H759"/>
          <cell r="I759">
            <v>1950.139999999999</v>
          </cell>
          <cell r="J759">
            <v>168.31999999999996</v>
          </cell>
          <cell r="K759"/>
          <cell r="L759">
            <v>2118.4599999999991</v>
          </cell>
          <cell r="M759"/>
          <cell r="N759"/>
          <cell r="O759"/>
          <cell r="P759"/>
          <cell r="Q759"/>
        </row>
        <row r="760">
          <cell r="C760" t="str">
            <v>ML216EP02</v>
          </cell>
          <cell r="D760" t="str">
            <v>#22 ASH WATERPUMP 10" CHK VALV</v>
          </cell>
          <cell r="E760" t="str">
            <v>4/1/2016</v>
          </cell>
          <cell r="F760" t="str">
            <v>6/1/2016</v>
          </cell>
          <cell r="G760"/>
          <cell r="H760">
            <v>2083.9400000000005</v>
          </cell>
          <cell r="I760"/>
          <cell r="J760"/>
          <cell r="K760"/>
          <cell r="L760">
            <v>2083.9400000000005</v>
          </cell>
          <cell r="M760"/>
          <cell r="N760"/>
          <cell r="O760"/>
          <cell r="P760"/>
          <cell r="Q760"/>
        </row>
        <row r="761">
          <cell r="C761" t="str">
            <v>ML016VP05</v>
          </cell>
          <cell r="D761" t="str">
            <v>FGD REAGENT SLURRY FEED PUMP</v>
          </cell>
          <cell r="E761" t="str">
            <v>10/1/2016</v>
          </cell>
          <cell r="F761" t="str">
            <v>12/1/2016</v>
          </cell>
          <cell r="G761"/>
          <cell r="H761">
            <v>2060.66</v>
          </cell>
          <cell r="I761"/>
          <cell r="J761"/>
          <cell r="K761"/>
          <cell r="L761">
            <v>2060.66</v>
          </cell>
          <cell r="M761"/>
          <cell r="N761"/>
          <cell r="O761"/>
          <cell r="P761"/>
          <cell r="Q761"/>
        </row>
        <row r="762">
          <cell r="C762" t="str">
            <v>ML117SP14</v>
          </cell>
          <cell r="D762" t="str">
            <v>ML UNIT 1 ECONOMIZER EJ</v>
          </cell>
          <cell r="E762" t="str">
            <v>10/1/2017</v>
          </cell>
          <cell r="F762" t="str">
            <v>5/1/2018</v>
          </cell>
          <cell r="G762"/>
          <cell r="H762"/>
          <cell r="I762">
            <v>1585.16</v>
          </cell>
          <cell r="J762">
            <v>38.080000000000005</v>
          </cell>
          <cell r="K762"/>
          <cell r="L762">
            <v>1623.24</v>
          </cell>
          <cell r="M762"/>
          <cell r="N762"/>
          <cell r="O762"/>
          <cell r="P762"/>
          <cell r="Q762"/>
        </row>
        <row r="763">
          <cell r="C763" t="str">
            <v>ML119SP11</v>
          </cell>
          <cell r="D763" t="str">
            <v>ML #12 RECEIVING HOPPER REPLAC</v>
          </cell>
          <cell r="E763" t="str">
            <v>4/1/2019</v>
          </cell>
          <cell r="F763" t="str">
            <v>10/1/2019</v>
          </cell>
          <cell r="G763"/>
          <cell r="H763"/>
          <cell r="I763"/>
          <cell r="J763"/>
          <cell r="K763">
            <v>1510.4299999999998</v>
          </cell>
          <cell r="L763">
            <v>1510.4299999999998</v>
          </cell>
          <cell r="M763"/>
          <cell r="N763"/>
          <cell r="O763"/>
          <cell r="P763"/>
          <cell r="Q763"/>
        </row>
        <row r="764">
          <cell r="C764" t="str">
            <v>ML216EP01</v>
          </cell>
          <cell r="D764" t="str">
            <v>#22 ASH WATER PUMP 10" B VALVE</v>
          </cell>
          <cell r="E764" t="str">
            <v>4/1/2016</v>
          </cell>
          <cell r="F764" t="str">
            <v>6/1/2016</v>
          </cell>
          <cell r="G764"/>
          <cell r="H764">
            <v>1444.27</v>
          </cell>
          <cell r="I764"/>
          <cell r="J764"/>
          <cell r="K764"/>
          <cell r="L764">
            <v>1444.27</v>
          </cell>
          <cell r="M764"/>
          <cell r="N764"/>
          <cell r="O764"/>
          <cell r="P764"/>
          <cell r="Q764"/>
        </row>
        <row r="765">
          <cell r="C765" t="str">
            <v>ML116VP02</v>
          </cell>
          <cell r="D765" t="str">
            <v>ID FAN #11/#12 DIS INSP VALVES</v>
          </cell>
          <cell r="E765" t="str">
            <v>9/1/2016</v>
          </cell>
          <cell r="F765" t="str">
            <v>12/1/2016</v>
          </cell>
          <cell r="G765"/>
          <cell r="H765">
            <v>1354.1000000000004</v>
          </cell>
          <cell r="I765"/>
          <cell r="J765"/>
          <cell r="K765"/>
          <cell r="L765">
            <v>1354.1000000000004</v>
          </cell>
          <cell r="M765"/>
          <cell r="N765"/>
          <cell r="O765"/>
          <cell r="P765"/>
          <cell r="Q765"/>
        </row>
        <row r="766">
          <cell r="C766" t="str">
            <v>ML216VP03</v>
          </cell>
          <cell r="D766" t="str">
            <v>ID FAN #21/#22 DIS INSP VALVES</v>
          </cell>
          <cell r="E766" t="str">
            <v>9/1/2016</v>
          </cell>
          <cell r="F766" t="str">
            <v>12/1/2016</v>
          </cell>
          <cell r="G766"/>
          <cell r="H766">
            <v>1347.67</v>
          </cell>
          <cell r="I766"/>
          <cell r="J766"/>
          <cell r="K766"/>
          <cell r="L766">
            <v>1347.67</v>
          </cell>
          <cell r="M766"/>
          <cell r="N766"/>
          <cell r="O766"/>
          <cell r="P766"/>
          <cell r="Q766"/>
        </row>
        <row r="767">
          <cell r="C767" t="str">
            <v>ML216EP05</v>
          </cell>
          <cell r="D767" t="str">
            <v>U2 STATOR OUTLET CONDUCT ANLYZ</v>
          </cell>
          <cell r="E767" t="str">
            <v>12/1/2016</v>
          </cell>
          <cell r="F767" t="str">
            <v>5/1/2017</v>
          </cell>
          <cell r="G767"/>
          <cell r="H767">
            <v>739.29999999999984</v>
          </cell>
          <cell r="I767">
            <v>570.64</v>
          </cell>
          <cell r="J767"/>
          <cell r="K767"/>
          <cell r="L767">
            <v>1309.9399999999998</v>
          </cell>
          <cell r="M767"/>
          <cell r="N767"/>
          <cell r="O767"/>
          <cell r="P767"/>
          <cell r="Q767"/>
        </row>
        <row r="768">
          <cell r="C768" t="str">
            <v>BSPPBS298</v>
          </cell>
          <cell r="D768" t="str">
            <v>BS1 Rep 12 Pulv Grinding Zone</v>
          </cell>
          <cell r="E768" t="str">
            <v>Charges Began Prior to Jan 2015</v>
          </cell>
          <cell r="F768" t="str">
            <v>3/1/2015</v>
          </cell>
          <cell r="G768">
            <v>1184.48</v>
          </cell>
          <cell r="H768"/>
          <cell r="I768"/>
          <cell r="J768"/>
          <cell r="K768"/>
          <cell r="L768">
            <v>1184.48</v>
          </cell>
          <cell r="M768">
            <v>78.307000000000002</v>
          </cell>
          <cell r="N768"/>
          <cell r="O768"/>
          <cell r="P768"/>
          <cell r="Q768"/>
        </row>
        <row r="769">
          <cell r="C769" t="str">
            <v>ML016EP05</v>
          </cell>
          <cell r="D769" t="str">
            <v>ML0 E POWER CABLE REPLACE</v>
          </cell>
          <cell r="E769" t="str">
            <v>10/1/2016</v>
          </cell>
          <cell r="F769" t="str">
            <v>1/1/2017</v>
          </cell>
          <cell r="G769"/>
          <cell r="H769">
            <v>890.2</v>
          </cell>
          <cell r="I769">
            <v>-1.1300000000000001</v>
          </cell>
          <cell r="J769"/>
          <cell r="K769"/>
          <cell r="L769">
            <v>889.07</v>
          </cell>
          <cell r="M769"/>
          <cell r="N769"/>
          <cell r="O769"/>
          <cell r="P769"/>
          <cell r="Q769"/>
        </row>
        <row r="770">
          <cell r="C770" t="str">
            <v>ML017EP10</v>
          </cell>
          <cell r="D770" t="str">
            <v>ML - WEATHER MONITORING SYSTEM</v>
          </cell>
          <cell r="E770" t="str">
            <v>6/1/2017</v>
          </cell>
          <cell r="F770" t="str">
            <v>10/1/2017</v>
          </cell>
          <cell r="G770"/>
          <cell r="H770"/>
          <cell r="I770">
            <v>787.89999999999964</v>
          </cell>
          <cell r="J770"/>
          <cell r="K770"/>
          <cell r="L770">
            <v>787.89999999999964</v>
          </cell>
          <cell r="M770"/>
          <cell r="N770"/>
          <cell r="O770"/>
          <cell r="P770"/>
          <cell r="Q770"/>
        </row>
        <row r="771">
          <cell r="C771" t="str">
            <v>MLP14NP01</v>
          </cell>
          <cell r="D771" t="str">
            <v>MLP NP PLANT LABOR FOR CAPITAL</v>
          </cell>
          <cell r="E771" t="str">
            <v>Charges Began Prior to Jan 2015</v>
          </cell>
          <cell r="F771" t="str">
            <v>6/1/2015</v>
          </cell>
          <cell r="G771">
            <v>665.06000000000654</v>
          </cell>
          <cell r="H771"/>
          <cell r="I771"/>
          <cell r="J771"/>
          <cell r="K771"/>
          <cell r="L771">
            <v>665.06000000000654</v>
          </cell>
          <cell r="M771">
            <v>25.137999999999998</v>
          </cell>
          <cell r="N771"/>
          <cell r="O771"/>
          <cell r="P771"/>
          <cell r="Q771"/>
        </row>
        <row r="772">
          <cell r="C772" t="str">
            <v>000019892</v>
          </cell>
          <cell r="D772" t="str">
            <v>ML Coal Pile Runoff</v>
          </cell>
          <cell r="E772" t="str">
            <v>Charges Began Prior to Jan 2015</v>
          </cell>
          <cell r="F772" t="str">
            <v>4/1/2015</v>
          </cell>
          <cell r="G772">
            <v>473.46000000000004</v>
          </cell>
          <cell r="H772"/>
          <cell r="I772"/>
          <cell r="J772"/>
          <cell r="K772"/>
          <cell r="L772">
            <v>473.46000000000004</v>
          </cell>
          <cell r="M772"/>
          <cell r="N772"/>
          <cell r="O772"/>
          <cell r="P772"/>
          <cell r="Q772"/>
        </row>
        <row r="773">
          <cell r="C773" t="str">
            <v>ML1S14P05</v>
          </cell>
          <cell r="D773" t="str">
            <v>ML1S STEAM PROCESS</v>
          </cell>
          <cell r="E773" t="str">
            <v>Charges Began Prior to Jan 2015</v>
          </cell>
          <cell r="F773" t="str">
            <v>3/1/2015</v>
          </cell>
          <cell r="G773">
            <v>217.59000000000023</v>
          </cell>
          <cell r="H773"/>
          <cell r="I773"/>
          <cell r="J773"/>
          <cell r="K773"/>
          <cell r="L773">
            <v>217.59000000000023</v>
          </cell>
          <cell r="M773">
            <v>26.671999999999997</v>
          </cell>
          <cell r="N773"/>
          <cell r="O773"/>
          <cell r="P773"/>
          <cell r="Q773"/>
        </row>
        <row r="774">
          <cell r="C774" t="str">
            <v>ML1SP1430</v>
          </cell>
          <cell r="D774" t="str">
            <v>ML1 S CLINKER GRINDER HOPPER</v>
          </cell>
          <cell r="E774" t="str">
            <v>Charges Began Prior to Jan 2015</v>
          </cell>
          <cell r="F774" t="str">
            <v>1/1/2015</v>
          </cell>
          <cell r="G774">
            <v>163.19</v>
          </cell>
          <cell r="H774"/>
          <cell r="I774"/>
          <cell r="J774"/>
          <cell r="K774"/>
          <cell r="L774">
            <v>163.19</v>
          </cell>
          <cell r="M774">
            <v>16.496000000000002</v>
          </cell>
          <cell r="N774"/>
          <cell r="O774"/>
          <cell r="P774"/>
          <cell r="Q774"/>
        </row>
        <row r="775">
          <cell r="C775" t="str">
            <v>WSN103015</v>
          </cell>
          <cell r="D775" t="str">
            <v>ML0-Conners Run Expansion</v>
          </cell>
          <cell r="E775" t="str">
            <v>Charges Began Prior to Jan 2015</v>
          </cell>
          <cell r="F775" t="str">
            <v>3/1/2015</v>
          </cell>
          <cell r="G775">
            <v>130.53</v>
          </cell>
          <cell r="H775"/>
          <cell r="I775"/>
          <cell r="J775"/>
          <cell r="K775"/>
          <cell r="L775">
            <v>130.53</v>
          </cell>
          <cell r="M775"/>
          <cell r="N775"/>
          <cell r="O775"/>
          <cell r="P775"/>
          <cell r="Q775"/>
        </row>
        <row r="776">
          <cell r="C776" t="str">
            <v>ML1VP1403</v>
          </cell>
          <cell r="D776" t="str">
            <v>ML1 V FGD CAPITAL PROJECTS</v>
          </cell>
          <cell r="E776" t="str">
            <v>Charges Began Prior to Jan 2015</v>
          </cell>
          <cell r="F776" t="str">
            <v>1/1/2015</v>
          </cell>
          <cell r="G776">
            <v>54.39</v>
          </cell>
          <cell r="H776"/>
          <cell r="I776"/>
          <cell r="J776"/>
          <cell r="K776"/>
          <cell r="L776">
            <v>54.39</v>
          </cell>
          <cell r="M776">
            <v>70.790999999999997</v>
          </cell>
          <cell r="N776"/>
          <cell r="O776"/>
          <cell r="P776"/>
          <cell r="Q776"/>
        </row>
        <row r="777">
          <cell r="C777" t="str">
            <v>MLPAUXTRN</v>
          </cell>
          <cell r="D777" t="str">
            <v>138 KV SUPPORT TRANSMISSION PR</v>
          </cell>
          <cell r="E777" t="str">
            <v>Charges Began Prior to Jan 2015</v>
          </cell>
          <cell r="F777" t="str">
            <v>1/1/2015</v>
          </cell>
          <cell r="G777">
            <v>0.92999999999999994</v>
          </cell>
          <cell r="H777"/>
          <cell r="I777"/>
          <cell r="J777"/>
          <cell r="K777"/>
          <cell r="L777">
            <v>0.92999999999999994</v>
          </cell>
          <cell r="M777">
            <v>8.4999999999999992E-2</v>
          </cell>
          <cell r="N777"/>
          <cell r="O777"/>
          <cell r="P777"/>
          <cell r="Q777"/>
        </row>
        <row r="778">
          <cell r="C778" t="str">
            <v>BSPPBS340</v>
          </cell>
          <cell r="D778" t="str">
            <v>REPLACE 15 BREAKERS "B" BUS</v>
          </cell>
          <cell r="E778" t="str">
            <v>11/1/2018</v>
          </cell>
          <cell r="F778" t="str">
            <v>11/1/2019</v>
          </cell>
          <cell r="G778"/>
          <cell r="H778"/>
          <cell r="I778"/>
          <cell r="J778">
            <v>337.40999999999997</v>
          </cell>
          <cell r="K778">
            <v>-337.40999999999997</v>
          </cell>
          <cell r="L778">
            <v>0</v>
          </cell>
          <cell r="M778"/>
          <cell r="N778"/>
          <cell r="O778"/>
          <cell r="P778"/>
          <cell r="Q778"/>
        </row>
        <row r="779">
          <cell r="C779" t="str">
            <v>000009633</v>
          </cell>
          <cell r="D779" t="str">
            <v>BIG SANDY U2 DFGD W  FF</v>
          </cell>
          <cell r="E779" t="str">
            <v>Charges Began Prior to Jan 2015</v>
          </cell>
          <cell r="F779">
            <v>42095</v>
          </cell>
          <cell r="G779">
            <v>0</v>
          </cell>
          <cell r="H779"/>
          <cell r="I779"/>
          <cell r="J779"/>
          <cell r="K779"/>
          <cell r="L779">
            <v>0</v>
          </cell>
          <cell r="M779"/>
          <cell r="N779"/>
          <cell r="O779"/>
          <cell r="P779"/>
          <cell r="Q779"/>
        </row>
        <row r="780">
          <cell r="C780" t="str">
            <v>ML118VP08</v>
          </cell>
          <cell r="D780" t="str">
            <v>ML RPL#12 ID FAN HYDRAULIC CYL</v>
          </cell>
          <cell r="E780" t="str">
            <v>4/1/2018</v>
          </cell>
          <cell r="F780" t="str">
            <v>11/1/2018</v>
          </cell>
          <cell r="G780"/>
          <cell r="H780"/>
          <cell r="I780"/>
          <cell r="J780">
            <v>-1.7763568394002505E-15</v>
          </cell>
          <cell r="K780"/>
          <cell r="L780">
            <v>-1.7763568394002505E-15</v>
          </cell>
          <cell r="M780"/>
          <cell r="N780"/>
          <cell r="O780"/>
          <cell r="P780"/>
          <cell r="Q780"/>
        </row>
        <row r="781">
          <cell r="C781" t="str">
            <v>BSPPBS339</v>
          </cell>
          <cell r="D781" t="str">
            <v>REPLACE 15 BREAKERS "A" BUS</v>
          </cell>
          <cell r="E781" t="str">
            <v>11/1/2018</v>
          </cell>
          <cell r="F781" t="str">
            <v>11/1/2019</v>
          </cell>
          <cell r="G781"/>
          <cell r="H781"/>
          <cell r="I781"/>
          <cell r="J781">
            <v>253.05999999999997</v>
          </cell>
          <cell r="K781">
            <v>-253.05999999999995</v>
          </cell>
          <cell r="L781">
            <v>0</v>
          </cell>
          <cell r="M781"/>
          <cell r="N781"/>
          <cell r="O781"/>
          <cell r="P781"/>
          <cell r="Q781"/>
        </row>
        <row r="782">
          <cell r="C782" t="str">
            <v>000008348</v>
          </cell>
          <cell r="D782" t="str">
            <v>Big Sandy FGD Landfill</v>
          </cell>
          <cell r="E782" t="str">
            <v>Charges Began Prior to Jan 2015</v>
          </cell>
          <cell r="F782">
            <v>42186</v>
          </cell>
          <cell r="G782">
            <v>-2.3283064365386963E-10</v>
          </cell>
          <cell r="H782"/>
          <cell r="I782"/>
          <cell r="J782"/>
          <cell r="K782"/>
          <cell r="L782">
            <v>-2.3283064365386963E-10</v>
          </cell>
          <cell r="M782"/>
          <cell r="N782"/>
          <cell r="O782"/>
          <cell r="P782"/>
          <cell r="Q782"/>
        </row>
        <row r="783">
          <cell r="C783" t="str">
            <v>BSPPBOUT2</v>
          </cell>
          <cell r="D783" t="str">
            <v>U 2 PPB Outage &lt;100k</v>
          </cell>
          <cell r="E783" t="str">
            <v>Charges Began Prior to Jan 2015</v>
          </cell>
          <cell r="F783" t="str">
            <v>3/1/2015</v>
          </cell>
          <cell r="G783">
            <v>-635.44000000000005</v>
          </cell>
          <cell r="H783"/>
          <cell r="I783"/>
          <cell r="J783"/>
          <cell r="K783"/>
          <cell r="L783">
            <v>-635.44000000000005</v>
          </cell>
          <cell r="M783">
            <v>20.341999999999999</v>
          </cell>
          <cell r="N783"/>
          <cell r="O783"/>
          <cell r="P783"/>
          <cell r="Q783"/>
        </row>
        <row r="784">
          <cell r="C784" t="str">
            <v>MLP14MP02</v>
          </cell>
          <cell r="D784" t="str">
            <v>MLP MH CONVEYOR BELT REPLACEME</v>
          </cell>
          <cell r="E784" t="str">
            <v>Charges Began Prior to Jan 2015</v>
          </cell>
          <cell r="F784" t="str">
            <v>1/1/2015</v>
          </cell>
          <cell r="G784">
            <v>-738.03000000000247</v>
          </cell>
          <cell r="H784"/>
          <cell r="I784"/>
          <cell r="J784"/>
          <cell r="K784"/>
          <cell r="L784">
            <v>-738.03000000000247</v>
          </cell>
          <cell r="M784">
            <v>30.738</v>
          </cell>
          <cell r="N784"/>
          <cell r="O784"/>
          <cell r="P784"/>
          <cell r="Q784"/>
        </row>
        <row r="785">
          <cell r="C785" t="str">
            <v>GENREB117</v>
          </cell>
          <cell r="D785" t="str">
            <v>Generation Rebate Program</v>
          </cell>
          <cell r="E785" t="str">
            <v>1/1/2018</v>
          </cell>
          <cell r="F785" t="str">
            <v>1/1/2018</v>
          </cell>
          <cell r="G785"/>
          <cell r="H785"/>
          <cell r="I785"/>
          <cell r="J785">
            <v>-1292.9500000000003</v>
          </cell>
          <cell r="K785"/>
          <cell r="L785">
            <v>-1292.9500000000003</v>
          </cell>
          <cell r="M785"/>
          <cell r="N785"/>
          <cell r="O785"/>
          <cell r="P785"/>
          <cell r="Q785"/>
        </row>
        <row r="786">
          <cell r="C786" t="str">
            <v>KMLFALFHR</v>
          </cell>
          <cell r="D786" t="str">
            <v>ML New Landfill Haul Road</v>
          </cell>
          <cell r="E786" t="str">
            <v>Charges Began Prior to Jan 2015</v>
          </cell>
          <cell r="F786" t="str">
            <v>2/1/2015</v>
          </cell>
          <cell r="G786">
            <v>-1494.0299999999997</v>
          </cell>
          <cell r="H786"/>
          <cell r="I786"/>
          <cell r="J786"/>
          <cell r="K786"/>
          <cell r="L786">
            <v>-1494.0299999999997</v>
          </cell>
          <cell r="M786"/>
          <cell r="N786"/>
          <cell r="O786"/>
          <cell r="P786"/>
          <cell r="Q786"/>
        </row>
        <row r="787">
          <cell r="C787" t="str">
            <v>ML016SP05</v>
          </cell>
          <cell r="D787" t="str">
            <v>ML PULVERIZER YOKE PURCHASE</v>
          </cell>
          <cell r="E787" t="str">
            <v>12/1/2016</v>
          </cell>
          <cell r="F787" t="str">
            <v>3/1/2017</v>
          </cell>
          <cell r="G787"/>
          <cell r="H787">
            <v>34656.01</v>
          </cell>
          <cell r="I787">
            <v>-36888.6</v>
          </cell>
          <cell r="J787"/>
          <cell r="K787"/>
          <cell r="L787">
            <v>-2232.5899999999965</v>
          </cell>
          <cell r="M787"/>
          <cell r="N787"/>
          <cell r="O787"/>
          <cell r="P787"/>
          <cell r="Q787"/>
        </row>
        <row r="788">
          <cell r="C788" t="str">
            <v>MLP14SP02</v>
          </cell>
          <cell r="D788" t="str">
            <v>MLP S PULVERIZER REBUILD CAP</v>
          </cell>
          <cell r="E788" t="str">
            <v>Charges Began Prior to Jan 2015</v>
          </cell>
          <cell r="F788" t="str">
            <v>1/1/2015</v>
          </cell>
          <cell r="G788">
            <v>-3841.37</v>
          </cell>
          <cell r="H788"/>
          <cell r="I788"/>
          <cell r="J788"/>
          <cell r="K788"/>
          <cell r="L788">
            <v>-3841.37</v>
          </cell>
          <cell r="M788">
            <v>129.81200000000001</v>
          </cell>
          <cell r="N788"/>
          <cell r="O788"/>
          <cell r="P788"/>
          <cell r="Q788"/>
        </row>
        <row r="789">
          <cell r="C789" t="str">
            <v>ML1E14P02</v>
          </cell>
          <cell r="D789" t="str">
            <v>ML1 E CONTROLS AND RECORDERS</v>
          </cell>
          <cell r="E789" t="str">
            <v>Charges Began Prior to Jan 2015</v>
          </cell>
          <cell r="F789" t="str">
            <v>10/1/2015</v>
          </cell>
          <cell r="G789">
            <v>-4092.2099999999991</v>
          </cell>
          <cell r="H789"/>
          <cell r="I789"/>
          <cell r="J789"/>
          <cell r="K789"/>
          <cell r="L789">
            <v>-4092.2099999999991</v>
          </cell>
          <cell r="M789">
            <v>101.188</v>
          </cell>
          <cell r="N789"/>
          <cell r="O789"/>
          <cell r="P789"/>
          <cell r="Q789"/>
        </row>
        <row r="790">
          <cell r="C790" t="str">
            <v>BSPPBS294</v>
          </cell>
          <cell r="D790" t="str">
            <v>BS1 Reb 11 Pulv Grinding Zone</v>
          </cell>
          <cell r="E790" t="str">
            <v>Charges Began Prior to Jan 2015</v>
          </cell>
          <cell r="F790">
            <v>42095</v>
          </cell>
          <cell r="G790">
            <v>-4114.26</v>
          </cell>
          <cell r="H790"/>
          <cell r="I790"/>
          <cell r="J790"/>
          <cell r="K790"/>
          <cell r="L790">
            <v>-4114.26</v>
          </cell>
          <cell r="M790">
            <v>90.738</v>
          </cell>
          <cell r="N790"/>
          <cell r="O790"/>
          <cell r="P790"/>
          <cell r="Q790"/>
        </row>
        <row r="791">
          <cell r="C791" t="str">
            <v>BSPPBS297</v>
          </cell>
          <cell r="D791" t="str">
            <v>BS1 Rep Precipitator Wires</v>
          </cell>
          <cell r="E791" t="str">
            <v>Charges Began Prior to Jan 2015</v>
          </cell>
          <cell r="F791" t="str">
            <v>2/1/2015</v>
          </cell>
          <cell r="G791">
            <v>-4880.2299999999996</v>
          </cell>
          <cell r="H791"/>
          <cell r="I791"/>
          <cell r="J791"/>
          <cell r="K791"/>
          <cell r="L791">
            <v>-4880.2299999999996</v>
          </cell>
          <cell r="M791">
            <v>196.92400000000001</v>
          </cell>
          <cell r="N791"/>
          <cell r="O791"/>
          <cell r="P791"/>
          <cell r="Q791"/>
        </row>
        <row r="792">
          <cell r="C792" t="str">
            <v>BSPPBS295</v>
          </cell>
          <cell r="D792" t="str">
            <v>BS1 Rep Pulv #11 Drive Train</v>
          </cell>
          <cell r="E792" t="str">
            <v>Charges Began Prior to Jan 2015</v>
          </cell>
          <cell r="F792" t="str">
            <v>2/1/2015</v>
          </cell>
          <cell r="G792">
            <v>-5334.0300000000007</v>
          </cell>
          <cell r="H792"/>
          <cell r="I792"/>
          <cell r="J792"/>
          <cell r="K792"/>
          <cell r="L792">
            <v>-5334.0300000000007</v>
          </cell>
          <cell r="M792">
            <v>114.184</v>
          </cell>
          <cell r="N792"/>
          <cell r="O792"/>
          <cell r="P792"/>
          <cell r="Q792"/>
        </row>
        <row r="793">
          <cell r="C793" t="str">
            <v>BSPPB0010</v>
          </cell>
          <cell r="D793" t="str">
            <v>Fuel Delivery PPB&lt;100k</v>
          </cell>
          <cell r="E793" t="str">
            <v>Charges Began Prior to Jan 2015</v>
          </cell>
          <cell r="F793" t="str">
            <v>5/1/2015</v>
          </cell>
          <cell r="G793">
            <v>-7963.1200000000026</v>
          </cell>
          <cell r="H793"/>
          <cell r="I793"/>
          <cell r="J793"/>
          <cell r="K793"/>
          <cell r="L793">
            <v>-7963.1200000000026</v>
          </cell>
          <cell r="M793">
            <v>260.18200000000002</v>
          </cell>
          <cell r="N793"/>
          <cell r="O793"/>
          <cell r="P793"/>
          <cell r="Q793"/>
        </row>
        <row r="794">
          <cell r="C794" t="str">
            <v>ML1VP1450</v>
          </cell>
          <cell r="D794" t="str">
            <v>ML V AR PP REPLACEMENT</v>
          </cell>
          <cell r="E794" t="str">
            <v>Charges Began Prior to Jan 2015</v>
          </cell>
          <cell r="F794" t="str">
            <v>10/1/2015</v>
          </cell>
          <cell r="G794">
            <v>-14065.839999999997</v>
          </cell>
          <cell r="H794"/>
          <cell r="I794"/>
          <cell r="J794"/>
          <cell r="K794"/>
          <cell r="L794">
            <v>-14065.839999999997</v>
          </cell>
          <cell r="M794">
            <v>65.099999999999994</v>
          </cell>
          <cell r="N794"/>
          <cell r="O794"/>
          <cell r="P794"/>
          <cell r="Q794"/>
        </row>
        <row r="795">
          <cell r="C795" t="str">
            <v>BSPPBS296</v>
          </cell>
          <cell r="D795" t="str">
            <v>BS1 Rep Pulv #13 Drive Train</v>
          </cell>
          <cell r="E795" t="str">
            <v>Charges Began Prior to Jan 2015</v>
          </cell>
          <cell r="F795" t="str">
            <v>3/1/2015</v>
          </cell>
          <cell r="G795">
            <v>-30473.21</v>
          </cell>
          <cell r="H795"/>
          <cell r="I795"/>
          <cell r="J795"/>
          <cell r="K795"/>
          <cell r="L795">
            <v>-30473.21</v>
          </cell>
          <cell r="M795">
            <v>137.93700000000001</v>
          </cell>
          <cell r="N795"/>
          <cell r="O795"/>
          <cell r="P795"/>
          <cell r="Q795"/>
        </row>
        <row r="796">
          <cell r="C796" t="str">
            <v>MLP14MP01</v>
          </cell>
          <cell r="D796" t="str">
            <v>MLP MH COAL CHUTE REPLACEMENT</v>
          </cell>
          <cell r="E796" t="str">
            <v>Charges Began Prior to Jan 2015</v>
          </cell>
          <cell r="F796" t="str">
            <v>7/1/2015</v>
          </cell>
          <cell r="G796">
            <v>-58453.290000000015</v>
          </cell>
          <cell r="H796"/>
          <cell r="I796"/>
          <cell r="J796"/>
          <cell r="K796"/>
          <cell r="L796">
            <v>-58453.290000000015</v>
          </cell>
          <cell r="M796">
            <v>23.062000000000001</v>
          </cell>
          <cell r="N796"/>
          <cell r="O796"/>
          <cell r="P796"/>
          <cell r="Q796"/>
        </row>
        <row r="797">
          <cell r="C797" t="str">
            <v>BS0000021</v>
          </cell>
          <cell r="D797" t="str">
            <v>Rep Main Steam Attemperator U1</v>
          </cell>
          <cell r="E797" t="str">
            <v>Charges Began Prior to Jan 2015</v>
          </cell>
          <cell r="F797" t="str">
            <v>10/1/2015</v>
          </cell>
          <cell r="G797">
            <v>-604009.80999999994</v>
          </cell>
          <cell r="H797"/>
          <cell r="I797"/>
          <cell r="J797"/>
          <cell r="K797"/>
          <cell r="L797">
            <v>-604009.80999999994</v>
          </cell>
          <cell r="M797">
            <v>404.18599999999998</v>
          </cell>
          <cell r="N797">
            <v>-952.62</v>
          </cell>
          <cell r="O797"/>
          <cell r="P797"/>
          <cell r="Q797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89"/>
  <sheetViews>
    <sheetView tabSelected="1" view="pageLayout" topLeftCell="F1" zoomScaleNormal="75" workbookViewId="0">
      <selection activeCell="F4" sqref="F4"/>
    </sheetView>
  </sheetViews>
  <sheetFormatPr defaultRowHeight="15" x14ac:dyDescent="0.25"/>
  <cols>
    <col min="1" max="1" width="9.140625" style="7"/>
    <col min="2" max="2" width="13.85546875" customWidth="1"/>
    <col min="3" max="3" width="12" bestFit="1" customWidth="1"/>
    <col min="4" max="4" width="36" bestFit="1" customWidth="1"/>
    <col min="5" max="5" width="31.28515625" bestFit="1" customWidth="1"/>
    <col min="6" max="6" width="31.28515625" customWidth="1"/>
    <col min="7" max="7" width="17.5703125" bestFit="1" customWidth="1"/>
    <col min="8" max="8" width="18.42578125" bestFit="1" customWidth="1"/>
    <col min="9" max="9" width="18" bestFit="1" customWidth="1"/>
    <col min="10" max="11" width="19" bestFit="1" customWidth="1"/>
    <col min="12" max="12" width="18.42578125" bestFit="1" customWidth="1"/>
    <col min="13" max="13" width="15.42578125" bestFit="1" customWidth="1"/>
    <col min="14" max="14" width="17" bestFit="1" customWidth="1"/>
    <col min="15" max="15" width="15.85546875" bestFit="1" customWidth="1"/>
    <col min="16" max="16" width="17" bestFit="1" customWidth="1"/>
    <col min="17" max="17" width="18" bestFit="1" customWidth="1"/>
    <col min="18" max="18" width="18" style="3" bestFit="1" customWidth="1"/>
    <col min="19" max="19" width="17.5703125" bestFit="1" customWidth="1"/>
    <col min="20" max="20" width="11.7109375" style="24" bestFit="1" customWidth="1"/>
    <col min="21" max="21" width="18" bestFit="1" customWidth="1"/>
    <col min="22" max="22" width="11.7109375" style="24" bestFit="1" customWidth="1"/>
    <col min="23" max="23" width="17" bestFit="1" customWidth="1"/>
    <col min="24" max="24" width="11.5703125" style="24" bestFit="1" customWidth="1"/>
    <col min="25" max="25" width="14.42578125" bestFit="1" customWidth="1"/>
    <col min="26" max="26" width="11.5703125" style="24" bestFit="1" customWidth="1"/>
    <col min="27" max="27" width="14.42578125" bestFit="1" customWidth="1"/>
    <col min="28" max="28" width="11.5703125" style="24" bestFit="1" customWidth="1"/>
    <col min="29" max="29" width="14.42578125" bestFit="1" customWidth="1"/>
    <col min="30" max="30" width="11.5703125" style="24" bestFit="1" customWidth="1"/>
  </cols>
  <sheetData>
    <row r="1" spans="1:30" x14ac:dyDescent="0.25">
      <c r="A1" s="20" t="s">
        <v>2344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30" x14ac:dyDescent="0.25">
      <c r="A2" s="20" t="s">
        <v>2345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30" ht="15" customHeight="1" x14ac:dyDescent="0.25">
      <c r="A3" s="20" t="s">
        <v>2346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30" x14ac:dyDescent="0.25">
      <c r="A4" s="20" t="s">
        <v>2347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30" x14ac:dyDescent="0.25">
      <c r="A5" s="20" t="s">
        <v>2356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30" x14ac:dyDescent="0.25">
      <c r="B6" s="2"/>
      <c r="S6" s="42" t="s">
        <v>2354</v>
      </c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</row>
    <row r="7" spans="1:30" s="1" customFormat="1" x14ac:dyDescent="0.25">
      <c r="A7" s="5"/>
      <c r="B7" s="43" t="s">
        <v>2265</v>
      </c>
      <c r="C7" s="43"/>
      <c r="D7" s="43"/>
      <c r="E7" s="43"/>
      <c r="F7" s="43"/>
      <c r="G7" s="46" t="s">
        <v>2260</v>
      </c>
      <c r="H7" s="46"/>
      <c r="I7" s="46"/>
      <c r="J7" s="46"/>
      <c r="K7" s="46"/>
      <c r="L7" s="46"/>
      <c r="M7" s="42" t="s">
        <v>2261</v>
      </c>
      <c r="N7" s="42"/>
      <c r="O7" s="42"/>
      <c r="P7" s="42"/>
      <c r="Q7" s="42"/>
      <c r="R7" s="42"/>
      <c r="S7" s="42">
        <v>2015</v>
      </c>
      <c r="T7" s="42"/>
      <c r="U7" s="42">
        <v>2016</v>
      </c>
      <c r="V7" s="42"/>
      <c r="W7" s="42">
        <v>2017</v>
      </c>
      <c r="X7" s="42"/>
      <c r="Y7" s="42">
        <v>2018</v>
      </c>
      <c r="Z7" s="42"/>
      <c r="AA7" s="42">
        <v>2019</v>
      </c>
      <c r="AB7" s="42"/>
      <c r="AC7" s="42" t="s">
        <v>2259</v>
      </c>
      <c r="AD7" s="42"/>
    </row>
    <row r="8" spans="1:30" s="1" customFormat="1" x14ac:dyDescent="0.25">
      <c r="A8" s="5" t="s">
        <v>2264</v>
      </c>
      <c r="B8" s="14" t="s">
        <v>2266</v>
      </c>
      <c r="C8" s="14" t="s">
        <v>0</v>
      </c>
      <c r="D8" s="14" t="s">
        <v>1</v>
      </c>
      <c r="E8" s="21" t="s">
        <v>2272</v>
      </c>
      <c r="F8" s="21" t="s">
        <v>2273</v>
      </c>
      <c r="G8" s="15">
        <v>2015</v>
      </c>
      <c r="H8" s="15">
        <v>2016</v>
      </c>
      <c r="I8" s="15">
        <v>2017</v>
      </c>
      <c r="J8" s="15">
        <v>2018</v>
      </c>
      <c r="K8" s="15">
        <v>2019</v>
      </c>
      <c r="L8" s="15" t="s">
        <v>2259</v>
      </c>
      <c r="M8" s="16">
        <v>2015</v>
      </c>
      <c r="N8" s="16">
        <v>2016</v>
      </c>
      <c r="O8" s="16">
        <v>2017</v>
      </c>
      <c r="P8" s="16">
        <v>2018</v>
      </c>
      <c r="Q8" s="16">
        <v>2019</v>
      </c>
      <c r="R8" s="23" t="s">
        <v>2259</v>
      </c>
      <c r="S8" s="16" t="s">
        <v>2262</v>
      </c>
      <c r="T8" s="25" t="s">
        <v>2263</v>
      </c>
      <c r="U8" s="16" t="s">
        <v>2262</v>
      </c>
      <c r="V8" s="25" t="s">
        <v>2263</v>
      </c>
      <c r="W8" s="16" t="s">
        <v>2262</v>
      </c>
      <c r="X8" s="25" t="s">
        <v>2263</v>
      </c>
      <c r="Y8" s="16" t="s">
        <v>2262</v>
      </c>
      <c r="Z8" s="25" t="s">
        <v>2263</v>
      </c>
      <c r="AA8" s="16" t="s">
        <v>2262</v>
      </c>
      <c r="AB8" s="25" t="s">
        <v>2263</v>
      </c>
      <c r="AC8" s="16" t="s">
        <v>2262</v>
      </c>
      <c r="AD8" s="25" t="s">
        <v>2263</v>
      </c>
    </row>
    <row r="9" spans="1:30" x14ac:dyDescent="0.25">
      <c r="A9" s="7">
        <v>1</v>
      </c>
      <c r="B9" t="s">
        <v>2</v>
      </c>
      <c r="C9" t="s">
        <v>3</v>
      </c>
      <c r="D9" t="s">
        <v>4</v>
      </c>
      <c r="E9" t="s">
        <v>2349</v>
      </c>
      <c r="F9" t="s">
        <v>2350</v>
      </c>
      <c r="G9" s="3">
        <v>1544393.8099999987</v>
      </c>
      <c r="H9" s="3">
        <v>1959643.9099999997</v>
      </c>
      <c r="I9" s="3">
        <v>3330130.149999999</v>
      </c>
      <c r="J9" s="3">
        <v>4089610.3800000055</v>
      </c>
      <c r="K9" s="3">
        <v>9196871.7400000077</v>
      </c>
      <c r="L9" s="3">
        <f>SUM(G9:K9)</f>
        <v>20120649.99000001</v>
      </c>
      <c r="M9" s="3">
        <v>2708274</v>
      </c>
      <c r="N9" s="3">
        <v>1580226</v>
      </c>
      <c r="O9" s="3">
        <v>1758586</v>
      </c>
      <c r="P9" s="3">
        <v>4317225</v>
      </c>
      <c r="Q9" s="3">
        <v>6849535</v>
      </c>
      <c r="R9" s="3">
        <f>SUM(M9:Q9)</f>
        <v>17213846</v>
      </c>
      <c r="S9" s="6">
        <f>G9-M9</f>
        <v>-1163880.1900000013</v>
      </c>
      <c r="T9" s="31">
        <f>IFERROR(S9/M9,"n.m.")</f>
        <v>-0.4297497926723815</v>
      </c>
      <c r="U9" s="6">
        <f>H9-N9</f>
        <v>379417.90999999968</v>
      </c>
      <c r="V9" s="31">
        <f>IFERROR(U9/N9,"n.m.")</f>
        <v>0.24010357379260922</v>
      </c>
      <c r="W9" s="6">
        <f>I9-O9</f>
        <v>1571544.149999999</v>
      </c>
      <c r="X9" s="31">
        <f>IFERROR(W9/O9,"n.m.")</f>
        <v>0.89364077161992583</v>
      </c>
      <c r="Y9" s="6">
        <f>J9-P9</f>
        <v>-227614.61999999452</v>
      </c>
      <c r="Z9" s="31">
        <f>IFERROR(Y9/P9,"n.m.")</f>
        <v>-5.2722436287197104E-2</v>
      </c>
      <c r="AA9" s="6">
        <f>K9-Q9</f>
        <v>2347336.7400000077</v>
      </c>
      <c r="AB9" s="31">
        <f>IFERROR(AA9/Q9,"n.m.")</f>
        <v>0.34270015993786551</v>
      </c>
      <c r="AC9" s="6">
        <f>L9-R9</f>
        <v>2906803.9900000095</v>
      </c>
      <c r="AD9" s="31">
        <f>IFERROR(AC9/R9,"n.m.")</f>
        <v>0.16886429621828902</v>
      </c>
    </row>
    <row r="10" spans="1:30" x14ac:dyDescent="0.25">
      <c r="A10" s="7">
        <f>A9+1</f>
        <v>2</v>
      </c>
      <c r="B10" t="s">
        <v>2</v>
      </c>
      <c r="C10" t="s">
        <v>5</v>
      </c>
      <c r="D10" t="s">
        <v>6</v>
      </c>
      <c r="E10" t="s">
        <v>2349</v>
      </c>
      <c r="F10" t="s">
        <v>2350</v>
      </c>
      <c r="G10" s="3">
        <v>3584312.0099999988</v>
      </c>
      <c r="H10" s="3">
        <v>2855592.7300000004</v>
      </c>
      <c r="I10" s="3">
        <v>3326170.7499999991</v>
      </c>
      <c r="J10" s="3">
        <v>3292740.4</v>
      </c>
      <c r="K10" s="3">
        <v>4169778.13</v>
      </c>
      <c r="L10" s="3">
        <f t="shared" ref="L10:L73" si="0">SUM(G10:K10)</f>
        <v>17228594.02</v>
      </c>
      <c r="M10" s="3">
        <v>2427453</v>
      </c>
      <c r="N10" s="3">
        <v>2340889</v>
      </c>
      <c r="O10" s="3">
        <v>2427931</v>
      </c>
      <c r="P10" s="3">
        <v>2365793</v>
      </c>
      <c r="Q10" s="3">
        <v>2437289</v>
      </c>
      <c r="R10" s="3">
        <f t="shared" ref="R10:R73" si="1">SUM(M10:Q10)</f>
        <v>11999355</v>
      </c>
      <c r="S10" s="6">
        <f t="shared" ref="S10:S73" si="2">G10-M10</f>
        <v>1156859.0099999988</v>
      </c>
      <c r="T10" s="31">
        <f t="shared" ref="T10:T73" si="3">IFERROR(S10/M10,"n.m.")</f>
        <v>0.47657318596899667</v>
      </c>
      <c r="U10" s="6">
        <f t="shared" ref="U10:U73" si="4">H10-N10</f>
        <v>514703.73000000045</v>
      </c>
      <c r="V10" s="31">
        <f t="shared" ref="V10:V73" si="5">IFERROR(U10/N10,"n.m.")</f>
        <v>0.21987532514356745</v>
      </c>
      <c r="W10" s="6">
        <f t="shared" ref="W10:W73" si="6">I10-O10</f>
        <v>898239.74999999907</v>
      </c>
      <c r="X10" s="31">
        <f t="shared" ref="X10:X73" si="7">IFERROR(W10/O10,"n.m.")</f>
        <v>0.36996098735919558</v>
      </c>
      <c r="Y10" s="6">
        <f t="shared" ref="Y10:Y73" si="8">J10-P10</f>
        <v>926947.39999999991</v>
      </c>
      <c r="Z10" s="31">
        <f t="shared" ref="Z10:Z73" si="9">IFERROR(Y10/P10,"n.m.")</f>
        <v>0.39181255502911705</v>
      </c>
      <c r="AA10" s="6">
        <f t="shared" ref="AA10:AA73" si="10">K10-Q10</f>
        <v>1732489.13</v>
      </c>
      <c r="AB10" s="31">
        <f t="shared" ref="AB10:AB73" si="11">IFERROR(AA10/Q10,"n.m.")</f>
        <v>0.71082630332307739</v>
      </c>
      <c r="AC10" s="6">
        <f t="shared" ref="AC10:AC73" si="12">L10-R10</f>
        <v>5229239.0199999996</v>
      </c>
      <c r="AD10" s="31">
        <f t="shared" ref="AD10:AD73" si="13">IFERROR(AC10/R10,"n.m.")</f>
        <v>0.43579334222547794</v>
      </c>
    </row>
    <row r="11" spans="1:30" x14ac:dyDescent="0.25">
      <c r="A11" s="7">
        <f t="shared" ref="A11:A74" si="14">A10+1</f>
        <v>3</v>
      </c>
      <c r="B11" t="s">
        <v>2</v>
      </c>
      <c r="C11" t="s">
        <v>7</v>
      </c>
      <c r="D11" t="s">
        <v>8</v>
      </c>
      <c r="E11" t="s">
        <v>2349</v>
      </c>
      <c r="F11" t="s">
        <v>2279</v>
      </c>
      <c r="G11" s="3">
        <v>5699747.9099999992</v>
      </c>
      <c r="H11" s="3">
        <v>3718526.0899999975</v>
      </c>
      <c r="I11" s="3">
        <v>3789067.120000002</v>
      </c>
      <c r="J11" s="3">
        <v>3124617.130000005</v>
      </c>
      <c r="K11" s="3">
        <v>145069.89999999967</v>
      </c>
      <c r="L11" s="3">
        <f t="shared" si="0"/>
        <v>16477028.150000002</v>
      </c>
      <c r="M11" s="3">
        <v>2637469</v>
      </c>
      <c r="N11" s="3">
        <v>2433956</v>
      </c>
      <c r="O11" s="3">
        <v>2510310</v>
      </c>
      <c r="P11" s="3">
        <v>3504729</v>
      </c>
      <c r="Q11" s="3">
        <v>34941</v>
      </c>
      <c r="R11" s="3">
        <f t="shared" si="1"/>
        <v>11121405</v>
      </c>
      <c r="S11" s="6">
        <f t="shared" si="2"/>
        <v>3062278.9099999992</v>
      </c>
      <c r="T11" s="31">
        <f t="shared" si="3"/>
        <v>1.1610672618332194</v>
      </c>
      <c r="U11" s="6">
        <f t="shared" si="4"/>
        <v>1284570.0899999975</v>
      </c>
      <c r="V11" s="31">
        <f t="shared" si="5"/>
        <v>0.52777046503716485</v>
      </c>
      <c r="W11" s="6">
        <f t="shared" si="6"/>
        <v>1278757.120000002</v>
      </c>
      <c r="X11" s="31">
        <f t="shared" si="7"/>
        <v>0.50940207384745384</v>
      </c>
      <c r="Y11" s="6">
        <f t="shared" si="8"/>
        <v>-380111.86999999499</v>
      </c>
      <c r="Z11" s="31">
        <f t="shared" si="9"/>
        <v>-0.10845685072939876</v>
      </c>
      <c r="AA11" s="6">
        <f t="shared" si="10"/>
        <v>110128.89999999967</v>
      </c>
      <c r="AB11" s="31">
        <f t="shared" si="11"/>
        <v>3.1518531238373164</v>
      </c>
      <c r="AC11" s="6">
        <f t="shared" si="12"/>
        <v>5355623.1500000022</v>
      </c>
      <c r="AD11" s="31">
        <f t="shared" si="13"/>
        <v>0.48155994229146426</v>
      </c>
    </row>
    <row r="12" spans="1:30" x14ac:dyDescent="0.25">
      <c r="A12" s="7">
        <f t="shared" si="14"/>
        <v>4</v>
      </c>
      <c r="B12" t="s">
        <v>2</v>
      </c>
      <c r="C12" t="s">
        <v>9</v>
      </c>
      <c r="D12" t="s">
        <v>10</v>
      </c>
      <c r="E12" t="s">
        <v>2349</v>
      </c>
      <c r="F12" t="s">
        <v>2350</v>
      </c>
      <c r="G12" s="3">
        <v>3335645.7100000014</v>
      </c>
      <c r="H12" s="3">
        <v>3210096.1699999967</v>
      </c>
      <c r="I12" s="3">
        <v>2794003.8399999943</v>
      </c>
      <c r="J12" s="3">
        <v>2799137.5899999971</v>
      </c>
      <c r="K12" s="3">
        <v>3205327.6699999906</v>
      </c>
      <c r="L12" s="3">
        <f t="shared" si="0"/>
        <v>15344210.979999978</v>
      </c>
      <c r="M12" s="3">
        <v>4155257</v>
      </c>
      <c r="N12" s="3">
        <v>4174634</v>
      </c>
      <c r="O12" s="3">
        <v>2556007</v>
      </c>
      <c r="P12" s="3">
        <v>2478649</v>
      </c>
      <c r="Q12" s="3">
        <v>3550848</v>
      </c>
      <c r="R12" s="3">
        <f t="shared" si="1"/>
        <v>16915395</v>
      </c>
      <c r="S12" s="6">
        <f t="shared" si="2"/>
        <v>-819611.28999999864</v>
      </c>
      <c r="T12" s="31">
        <f t="shared" si="3"/>
        <v>-0.19724683455199007</v>
      </c>
      <c r="U12" s="6">
        <f t="shared" si="4"/>
        <v>-964537.83000000333</v>
      </c>
      <c r="V12" s="31">
        <f t="shared" si="5"/>
        <v>-0.23104727983339457</v>
      </c>
      <c r="W12" s="6">
        <f t="shared" si="6"/>
        <v>237996.83999999426</v>
      </c>
      <c r="X12" s="31">
        <f t="shared" si="7"/>
        <v>9.3112749691215344E-2</v>
      </c>
      <c r="Y12" s="6">
        <f t="shared" si="8"/>
        <v>320488.58999999706</v>
      </c>
      <c r="Z12" s="31">
        <f t="shared" si="9"/>
        <v>0.12929970721953654</v>
      </c>
      <c r="AA12" s="6">
        <f t="shared" si="10"/>
        <v>-345520.33000000939</v>
      </c>
      <c r="AB12" s="31">
        <f t="shared" si="11"/>
        <v>-9.7306426521216738E-2</v>
      </c>
      <c r="AC12" s="6">
        <f t="shared" si="12"/>
        <v>-1571184.0200000219</v>
      </c>
      <c r="AD12" s="31">
        <f t="shared" si="13"/>
        <v>-9.2884855482240999E-2</v>
      </c>
    </row>
    <row r="13" spans="1:30" x14ac:dyDescent="0.25">
      <c r="A13" s="7">
        <f t="shared" si="14"/>
        <v>5</v>
      </c>
      <c r="B13" t="s">
        <v>2</v>
      </c>
      <c r="C13" t="s">
        <v>11</v>
      </c>
      <c r="D13" t="s">
        <v>12</v>
      </c>
      <c r="E13" t="s">
        <v>2349</v>
      </c>
      <c r="F13" t="s">
        <v>2350</v>
      </c>
      <c r="G13" s="3">
        <v>1861640.6499999987</v>
      </c>
      <c r="H13" s="3">
        <v>1853385.9600000025</v>
      </c>
      <c r="I13" s="3">
        <v>3010056.0199999991</v>
      </c>
      <c r="J13" s="3">
        <v>3735553.7500000042</v>
      </c>
      <c r="K13" s="3">
        <v>4814165.5200000005</v>
      </c>
      <c r="L13" s="3">
        <f t="shared" si="0"/>
        <v>15274801.900000006</v>
      </c>
      <c r="M13" s="3">
        <v>1624657</v>
      </c>
      <c r="N13" s="3">
        <v>1707031</v>
      </c>
      <c r="O13" s="3">
        <v>1855290</v>
      </c>
      <c r="P13" s="3">
        <v>1865612</v>
      </c>
      <c r="Q13" s="3">
        <v>3090207</v>
      </c>
      <c r="R13" s="3">
        <f t="shared" si="1"/>
        <v>10142797</v>
      </c>
      <c r="S13" s="6">
        <f t="shared" si="2"/>
        <v>236983.64999999874</v>
      </c>
      <c r="T13" s="31">
        <f t="shared" si="3"/>
        <v>0.14586688144020477</v>
      </c>
      <c r="U13" s="6">
        <f t="shared" si="4"/>
        <v>146354.96000000252</v>
      </c>
      <c r="V13" s="31">
        <f t="shared" si="5"/>
        <v>8.5736556629611604E-2</v>
      </c>
      <c r="W13" s="6">
        <f t="shared" si="6"/>
        <v>1154766.0199999991</v>
      </c>
      <c r="X13" s="31">
        <f t="shared" si="7"/>
        <v>0.62241806941232858</v>
      </c>
      <c r="Y13" s="6">
        <f t="shared" si="8"/>
        <v>1869941.7500000042</v>
      </c>
      <c r="Z13" s="31">
        <f t="shared" si="9"/>
        <v>1.0023208201919822</v>
      </c>
      <c r="AA13" s="6">
        <f t="shared" si="10"/>
        <v>1723958.5200000005</v>
      </c>
      <c r="AB13" s="31">
        <f t="shared" si="11"/>
        <v>0.55787800623065076</v>
      </c>
      <c r="AC13" s="6">
        <f t="shared" si="12"/>
        <v>5132004.900000006</v>
      </c>
      <c r="AD13" s="31">
        <f t="shared" si="13"/>
        <v>0.50597531430432907</v>
      </c>
    </row>
    <row r="14" spans="1:30" x14ac:dyDescent="0.25">
      <c r="A14" s="7">
        <f t="shared" si="14"/>
        <v>6</v>
      </c>
      <c r="B14" t="s">
        <v>2</v>
      </c>
      <c r="C14" t="s">
        <v>13</v>
      </c>
      <c r="D14" t="s">
        <v>14</v>
      </c>
      <c r="E14" t="s">
        <v>2349</v>
      </c>
      <c r="F14" t="s">
        <v>2350</v>
      </c>
      <c r="G14" s="3">
        <v>2244966.0100000002</v>
      </c>
      <c r="H14" s="3">
        <v>2234450.040000001</v>
      </c>
      <c r="I14" s="3">
        <v>2512743.98</v>
      </c>
      <c r="J14" s="3">
        <v>3570402.2009999934</v>
      </c>
      <c r="K14" s="3">
        <v>3166476.01</v>
      </c>
      <c r="L14" s="3">
        <f t="shared" si="0"/>
        <v>13729038.240999995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f t="shared" si="1"/>
        <v>0</v>
      </c>
      <c r="S14" s="6">
        <f t="shared" si="2"/>
        <v>2244966.0100000002</v>
      </c>
      <c r="T14" s="31" t="str">
        <f t="shared" si="3"/>
        <v>n.m.</v>
      </c>
      <c r="U14" s="6">
        <f t="shared" si="4"/>
        <v>2234450.040000001</v>
      </c>
      <c r="V14" s="31" t="str">
        <f t="shared" si="5"/>
        <v>n.m.</v>
      </c>
      <c r="W14" s="6">
        <f t="shared" si="6"/>
        <v>2512743.98</v>
      </c>
      <c r="X14" s="31" t="str">
        <f t="shared" si="7"/>
        <v>n.m.</v>
      </c>
      <c r="Y14" s="6">
        <f t="shared" si="8"/>
        <v>3570402.2009999934</v>
      </c>
      <c r="Z14" s="31" t="str">
        <f t="shared" si="9"/>
        <v>n.m.</v>
      </c>
      <c r="AA14" s="6">
        <f t="shared" si="10"/>
        <v>3166476.01</v>
      </c>
      <c r="AB14" s="31" t="str">
        <f t="shared" si="11"/>
        <v>n.m.</v>
      </c>
      <c r="AC14" s="6">
        <f t="shared" si="12"/>
        <v>13729038.240999995</v>
      </c>
      <c r="AD14" s="31" t="str">
        <f t="shared" si="13"/>
        <v>n.m.</v>
      </c>
    </row>
    <row r="15" spans="1:30" x14ac:dyDescent="0.25">
      <c r="A15" s="7">
        <f t="shared" si="14"/>
        <v>7</v>
      </c>
      <c r="B15" t="s">
        <v>2</v>
      </c>
      <c r="C15" t="s">
        <v>15</v>
      </c>
      <c r="D15" t="s">
        <v>16</v>
      </c>
      <c r="E15" t="s">
        <v>2349</v>
      </c>
      <c r="F15" t="s">
        <v>2350</v>
      </c>
      <c r="G15" s="3">
        <v>1865796.4700000011</v>
      </c>
      <c r="H15" s="3">
        <v>2831098.8300000085</v>
      </c>
      <c r="I15" s="3">
        <v>2075336.5300000077</v>
      </c>
      <c r="J15" s="3">
        <v>2226747.2000000034</v>
      </c>
      <c r="K15" s="3">
        <v>3059416.8800000013</v>
      </c>
      <c r="L15" s="3">
        <f t="shared" si="0"/>
        <v>12058395.910000023</v>
      </c>
      <c r="M15" s="3">
        <v>1179594</v>
      </c>
      <c r="N15" s="3">
        <v>1142649</v>
      </c>
      <c r="O15" s="3">
        <v>1304570</v>
      </c>
      <c r="P15" s="3">
        <v>1310580</v>
      </c>
      <c r="Q15" s="3">
        <v>2918934</v>
      </c>
      <c r="R15" s="3">
        <f t="shared" si="1"/>
        <v>7856327</v>
      </c>
      <c r="S15" s="6">
        <f t="shared" si="2"/>
        <v>686202.47000000114</v>
      </c>
      <c r="T15" s="31">
        <f t="shared" si="3"/>
        <v>0.58172767070704079</v>
      </c>
      <c r="U15" s="6">
        <f t="shared" si="4"/>
        <v>1688449.8300000085</v>
      </c>
      <c r="V15" s="31">
        <f t="shared" si="5"/>
        <v>1.4776627205729918</v>
      </c>
      <c r="W15" s="6">
        <f t="shared" si="6"/>
        <v>770766.53000000771</v>
      </c>
      <c r="X15" s="31">
        <f t="shared" si="7"/>
        <v>0.59082036993032783</v>
      </c>
      <c r="Y15" s="6">
        <f t="shared" si="8"/>
        <v>916167.20000000345</v>
      </c>
      <c r="Z15" s="31">
        <f t="shared" si="9"/>
        <v>0.69905476964397706</v>
      </c>
      <c r="AA15" s="6">
        <f t="shared" si="10"/>
        <v>140482.88000000129</v>
      </c>
      <c r="AB15" s="31">
        <f t="shared" si="11"/>
        <v>4.8128145411989884E-2</v>
      </c>
      <c r="AC15" s="6">
        <f t="shared" si="12"/>
        <v>4202068.9100000225</v>
      </c>
      <c r="AD15" s="31">
        <f t="shared" si="13"/>
        <v>0.53486430872849644</v>
      </c>
    </row>
    <row r="16" spans="1:30" x14ac:dyDescent="0.25">
      <c r="A16" s="7">
        <f t="shared" si="14"/>
        <v>8</v>
      </c>
      <c r="B16" t="s">
        <v>2</v>
      </c>
      <c r="C16" t="s">
        <v>17</v>
      </c>
      <c r="D16" t="s">
        <v>18</v>
      </c>
      <c r="E16" t="s">
        <v>2349</v>
      </c>
      <c r="F16" t="s">
        <v>2350</v>
      </c>
      <c r="G16" s="3">
        <v>2276665.0199999986</v>
      </c>
      <c r="H16" s="3">
        <v>2424539.5199999986</v>
      </c>
      <c r="I16" s="3">
        <v>2258601.009999997</v>
      </c>
      <c r="J16" s="3">
        <v>2314915.6000000061</v>
      </c>
      <c r="K16" s="3">
        <v>2646558.9200000041</v>
      </c>
      <c r="L16" s="3">
        <f t="shared" si="0"/>
        <v>11921280.070000004</v>
      </c>
      <c r="M16" s="3">
        <v>1398413</v>
      </c>
      <c r="N16" s="3">
        <v>2265066</v>
      </c>
      <c r="O16" s="3">
        <v>1017530</v>
      </c>
      <c r="P16" s="3">
        <v>987583</v>
      </c>
      <c r="Q16" s="3">
        <v>2223282</v>
      </c>
      <c r="R16" s="3">
        <f t="shared" si="1"/>
        <v>7891874</v>
      </c>
      <c r="S16" s="6">
        <f t="shared" si="2"/>
        <v>878252.01999999862</v>
      </c>
      <c r="T16" s="31">
        <f t="shared" si="3"/>
        <v>0.62803479372688797</v>
      </c>
      <c r="U16" s="6">
        <f t="shared" si="4"/>
        <v>159473.51999999862</v>
      </c>
      <c r="V16" s="31">
        <f t="shared" si="5"/>
        <v>7.0405683542995492E-2</v>
      </c>
      <c r="W16" s="6">
        <f t="shared" si="6"/>
        <v>1241071.009999997</v>
      </c>
      <c r="X16" s="31">
        <f t="shared" si="7"/>
        <v>1.2196898469823956</v>
      </c>
      <c r="Y16" s="6">
        <f t="shared" si="8"/>
        <v>1327332.6000000061</v>
      </c>
      <c r="Z16" s="31">
        <f t="shared" si="9"/>
        <v>1.3440213126390452</v>
      </c>
      <c r="AA16" s="6">
        <f t="shared" si="10"/>
        <v>423276.92000000412</v>
      </c>
      <c r="AB16" s="31">
        <f t="shared" si="11"/>
        <v>0.19038381995626472</v>
      </c>
      <c r="AC16" s="6">
        <f t="shared" si="12"/>
        <v>4029406.070000004</v>
      </c>
      <c r="AD16" s="31">
        <f t="shared" si="13"/>
        <v>0.51057658421814689</v>
      </c>
    </row>
    <row r="17" spans="1:30" x14ac:dyDescent="0.25">
      <c r="A17" s="7">
        <f t="shared" si="14"/>
        <v>9</v>
      </c>
      <c r="B17" t="s">
        <v>2</v>
      </c>
      <c r="C17" t="s">
        <v>19</v>
      </c>
      <c r="D17" t="s">
        <v>20</v>
      </c>
      <c r="E17" t="s">
        <v>2335</v>
      </c>
      <c r="F17" t="s">
        <v>2350</v>
      </c>
      <c r="G17" s="3"/>
      <c r="H17" s="3"/>
      <c r="I17" s="3"/>
      <c r="J17" s="3"/>
      <c r="K17" s="3">
        <v>11096862.670000002</v>
      </c>
      <c r="L17" s="3">
        <f t="shared" si="0"/>
        <v>11096862.670000002</v>
      </c>
      <c r="M17" s="3">
        <v>0</v>
      </c>
      <c r="N17" s="3">
        <v>0</v>
      </c>
      <c r="O17" s="3">
        <v>0</v>
      </c>
      <c r="P17" s="3">
        <v>0</v>
      </c>
      <c r="Q17" s="3">
        <v>7303071</v>
      </c>
      <c r="R17" s="3">
        <f t="shared" si="1"/>
        <v>7303071</v>
      </c>
      <c r="S17" s="6">
        <f t="shared" si="2"/>
        <v>0</v>
      </c>
      <c r="T17" s="31" t="str">
        <f t="shared" si="3"/>
        <v>n.m.</v>
      </c>
      <c r="U17" s="6">
        <f t="shared" si="4"/>
        <v>0</v>
      </c>
      <c r="V17" s="31" t="str">
        <f t="shared" si="5"/>
        <v>n.m.</v>
      </c>
      <c r="W17" s="6">
        <f t="shared" si="6"/>
        <v>0</v>
      </c>
      <c r="X17" s="31" t="str">
        <f t="shared" si="7"/>
        <v>n.m.</v>
      </c>
      <c r="Y17" s="6">
        <f t="shared" si="8"/>
        <v>0</v>
      </c>
      <c r="Z17" s="31" t="str">
        <f t="shared" si="9"/>
        <v>n.m.</v>
      </c>
      <c r="AA17" s="6">
        <f t="shared" si="10"/>
        <v>3793791.6700000018</v>
      </c>
      <c r="AB17" s="31">
        <f t="shared" si="11"/>
        <v>0.51947895207372374</v>
      </c>
      <c r="AC17" s="6">
        <f t="shared" si="12"/>
        <v>3793791.6700000018</v>
      </c>
      <c r="AD17" s="31">
        <f t="shared" si="13"/>
        <v>0.51947895207372374</v>
      </c>
    </row>
    <row r="18" spans="1:30" x14ac:dyDescent="0.25">
      <c r="A18" s="7">
        <f t="shared" si="14"/>
        <v>10</v>
      </c>
      <c r="B18" t="s">
        <v>2</v>
      </c>
      <c r="C18" t="s">
        <v>21</v>
      </c>
      <c r="D18" t="s">
        <v>22</v>
      </c>
      <c r="E18" t="s">
        <v>2349</v>
      </c>
      <c r="F18" t="s">
        <v>2350</v>
      </c>
      <c r="G18" s="3">
        <v>2513684.060000001</v>
      </c>
      <c r="H18" s="3">
        <v>1258024.6599999985</v>
      </c>
      <c r="I18" s="3">
        <v>838090.16000000073</v>
      </c>
      <c r="J18" s="3">
        <v>3274647.1</v>
      </c>
      <c r="K18" s="3">
        <v>2154427.2000000044</v>
      </c>
      <c r="L18" s="3">
        <f t="shared" si="0"/>
        <v>10038873.180000005</v>
      </c>
      <c r="M18" s="3">
        <v>977599</v>
      </c>
      <c r="N18" s="3">
        <v>1339520</v>
      </c>
      <c r="O18" s="3">
        <v>2116755</v>
      </c>
      <c r="P18" s="3">
        <v>3859086</v>
      </c>
      <c r="Q18" s="3">
        <v>2737897</v>
      </c>
      <c r="R18" s="3">
        <f t="shared" si="1"/>
        <v>11030857</v>
      </c>
      <c r="S18" s="6">
        <f t="shared" si="2"/>
        <v>1536085.060000001</v>
      </c>
      <c r="T18" s="31">
        <f t="shared" si="3"/>
        <v>1.5712833789723608</v>
      </c>
      <c r="U18" s="6">
        <f t="shared" si="4"/>
        <v>-81495.340000001481</v>
      </c>
      <c r="V18" s="31">
        <f t="shared" si="5"/>
        <v>-6.0839211060679556E-2</v>
      </c>
      <c r="W18" s="6">
        <f t="shared" si="6"/>
        <v>-1278664.8399999994</v>
      </c>
      <c r="X18" s="31">
        <f t="shared" si="7"/>
        <v>-0.60406841604247985</v>
      </c>
      <c r="Y18" s="6">
        <f t="shared" si="8"/>
        <v>-584438.89999999991</v>
      </c>
      <c r="Z18" s="31">
        <f t="shared" si="9"/>
        <v>-0.15144490172025188</v>
      </c>
      <c r="AA18" s="6">
        <f t="shared" si="10"/>
        <v>-583469.79999999562</v>
      </c>
      <c r="AB18" s="31">
        <f t="shared" si="11"/>
        <v>-0.21310874733417495</v>
      </c>
      <c r="AC18" s="6">
        <f t="shared" si="12"/>
        <v>-991983.81999999471</v>
      </c>
      <c r="AD18" s="31">
        <f t="shared" si="13"/>
        <v>-8.9928082650332128E-2</v>
      </c>
    </row>
    <row r="19" spans="1:30" x14ac:dyDescent="0.25">
      <c r="A19" s="7">
        <f t="shared" si="14"/>
        <v>11</v>
      </c>
      <c r="B19" t="s">
        <v>2</v>
      </c>
      <c r="C19" t="s">
        <v>23</v>
      </c>
      <c r="D19" t="s">
        <v>24</v>
      </c>
      <c r="E19" t="s">
        <v>2286</v>
      </c>
      <c r="F19" t="s">
        <v>2350</v>
      </c>
      <c r="G19" s="3"/>
      <c r="H19" s="3"/>
      <c r="I19" s="3">
        <v>1108843.6799999992</v>
      </c>
      <c r="J19" s="3">
        <v>35132.57</v>
      </c>
      <c r="K19" s="3">
        <v>5423767.5099999998</v>
      </c>
      <c r="L19" s="3">
        <f t="shared" si="0"/>
        <v>6567743.7599999988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f t="shared" si="1"/>
        <v>0</v>
      </c>
      <c r="S19" s="6">
        <f t="shared" si="2"/>
        <v>0</v>
      </c>
      <c r="T19" s="31" t="str">
        <f t="shared" si="3"/>
        <v>n.m.</v>
      </c>
      <c r="U19" s="6">
        <f t="shared" si="4"/>
        <v>0</v>
      </c>
      <c r="V19" s="31" t="str">
        <f t="shared" si="5"/>
        <v>n.m.</v>
      </c>
      <c r="W19" s="6">
        <f t="shared" si="6"/>
        <v>1108843.6799999992</v>
      </c>
      <c r="X19" s="31" t="str">
        <f t="shared" si="7"/>
        <v>n.m.</v>
      </c>
      <c r="Y19" s="6">
        <f t="shared" si="8"/>
        <v>35132.57</v>
      </c>
      <c r="Z19" s="31" t="str">
        <f t="shared" si="9"/>
        <v>n.m.</v>
      </c>
      <c r="AA19" s="6">
        <f t="shared" si="10"/>
        <v>5423767.5099999998</v>
      </c>
      <c r="AB19" s="31" t="str">
        <f t="shared" si="11"/>
        <v>n.m.</v>
      </c>
      <c r="AC19" s="6">
        <f t="shared" si="12"/>
        <v>6567743.7599999988</v>
      </c>
      <c r="AD19" s="31" t="str">
        <f t="shared" si="13"/>
        <v>n.m.</v>
      </c>
    </row>
    <row r="20" spans="1:30" x14ac:dyDescent="0.25">
      <c r="A20" s="7">
        <f t="shared" si="14"/>
        <v>12</v>
      </c>
      <c r="B20" t="s">
        <v>2</v>
      </c>
      <c r="C20" t="s">
        <v>25</v>
      </c>
      <c r="D20" t="s">
        <v>26</v>
      </c>
      <c r="E20" t="s">
        <v>2349</v>
      </c>
      <c r="F20" t="s">
        <v>2350</v>
      </c>
      <c r="G20" s="3"/>
      <c r="H20" s="3">
        <v>928814.84000000125</v>
      </c>
      <c r="I20" s="3">
        <v>1167879.1800000004</v>
      </c>
      <c r="J20" s="3">
        <v>1965461.6600000027</v>
      </c>
      <c r="K20" s="3">
        <v>2055322.590000001</v>
      </c>
      <c r="L20" s="3">
        <f t="shared" si="0"/>
        <v>6117478.2700000051</v>
      </c>
      <c r="M20" s="3">
        <v>556359</v>
      </c>
      <c r="N20" s="3">
        <v>549528</v>
      </c>
      <c r="O20" s="3">
        <v>594640</v>
      </c>
      <c r="P20" s="3">
        <v>1366391</v>
      </c>
      <c r="Q20" s="3">
        <v>1527534</v>
      </c>
      <c r="R20" s="3">
        <f t="shared" si="1"/>
        <v>4594452</v>
      </c>
      <c r="S20" s="6">
        <f t="shared" si="2"/>
        <v>-556359</v>
      </c>
      <c r="T20" s="31">
        <f t="shared" si="3"/>
        <v>-1</v>
      </c>
      <c r="U20" s="6">
        <f t="shared" si="4"/>
        <v>379286.84000000125</v>
      </c>
      <c r="V20" s="31">
        <f t="shared" si="5"/>
        <v>0.69020475753737975</v>
      </c>
      <c r="W20" s="6">
        <f t="shared" si="6"/>
        <v>573239.1800000004</v>
      </c>
      <c r="X20" s="31">
        <f t="shared" si="7"/>
        <v>0.96401046011031954</v>
      </c>
      <c r="Y20" s="6">
        <f t="shared" si="8"/>
        <v>599070.66000000271</v>
      </c>
      <c r="Z20" s="31">
        <f t="shared" si="9"/>
        <v>0.43843282047379023</v>
      </c>
      <c r="AA20" s="6">
        <f t="shared" si="10"/>
        <v>527788.59000000102</v>
      </c>
      <c r="AB20" s="31">
        <f t="shared" si="11"/>
        <v>0.34551675445522062</v>
      </c>
      <c r="AC20" s="6">
        <f t="shared" si="12"/>
        <v>1523026.2700000051</v>
      </c>
      <c r="AD20" s="31">
        <f t="shared" si="13"/>
        <v>0.33149247614296662</v>
      </c>
    </row>
    <row r="21" spans="1:30" x14ac:dyDescent="0.25">
      <c r="A21" s="7">
        <f t="shared" si="14"/>
        <v>13</v>
      </c>
      <c r="B21" t="s">
        <v>2</v>
      </c>
      <c r="C21" t="s">
        <v>27</v>
      </c>
      <c r="D21" t="s">
        <v>20</v>
      </c>
      <c r="E21" t="s">
        <v>2333</v>
      </c>
      <c r="F21" t="s">
        <v>2350</v>
      </c>
      <c r="G21" s="3"/>
      <c r="H21" s="3"/>
      <c r="I21" s="3"/>
      <c r="J21" s="3">
        <v>5800827.9199999999</v>
      </c>
      <c r="K21" s="3">
        <v>207427.85999999996</v>
      </c>
      <c r="L21" s="3">
        <f t="shared" si="0"/>
        <v>6008255.7800000003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f t="shared" si="1"/>
        <v>0</v>
      </c>
      <c r="S21" s="6">
        <f t="shared" si="2"/>
        <v>0</v>
      </c>
      <c r="T21" s="31" t="str">
        <f t="shared" si="3"/>
        <v>n.m.</v>
      </c>
      <c r="U21" s="6">
        <f t="shared" si="4"/>
        <v>0</v>
      </c>
      <c r="V21" s="31" t="str">
        <f t="shared" si="5"/>
        <v>n.m.</v>
      </c>
      <c r="W21" s="6">
        <f t="shared" si="6"/>
        <v>0</v>
      </c>
      <c r="X21" s="31" t="str">
        <f t="shared" si="7"/>
        <v>n.m.</v>
      </c>
      <c r="Y21" s="6">
        <f t="shared" si="8"/>
        <v>5800827.9199999999</v>
      </c>
      <c r="Z21" s="31" t="str">
        <f t="shared" si="9"/>
        <v>n.m.</v>
      </c>
      <c r="AA21" s="6">
        <f t="shared" si="10"/>
        <v>207427.85999999996</v>
      </c>
      <c r="AB21" s="31" t="str">
        <f t="shared" si="11"/>
        <v>n.m.</v>
      </c>
      <c r="AC21" s="6">
        <f t="shared" si="12"/>
        <v>6008255.7800000003</v>
      </c>
      <c r="AD21" s="31" t="str">
        <f t="shared" si="13"/>
        <v>n.m.</v>
      </c>
    </row>
    <row r="22" spans="1:30" x14ac:dyDescent="0.25">
      <c r="A22" s="7">
        <f t="shared" si="14"/>
        <v>14</v>
      </c>
      <c r="B22" t="s">
        <v>2</v>
      </c>
      <c r="C22" t="s">
        <v>28</v>
      </c>
      <c r="D22" t="s">
        <v>29</v>
      </c>
      <c r="E22" t="s">
        <v>2342</v>
      </c>
      <c r="F22" t="s">
        <v>2350</v>
      </c>
      <c r="G22" s="3"/>
      <c r="H22" s="3"/>
      <c r="I22" s="3"/>
      <c r="J22" s="3">
        <v>823609.80999999994</v>
      </c>
      <c r="K22" s="3">
        <v>4921431.4160000058</v>
      </c>
      <c r="L22" s="3">
        <f t="shared" si="0"/>
        <v>5745041.2260000054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f t="shared" si="1"/>
        <v>0</v>
      </c>
      <c r="S22" s="6">
        <f t="shared" si="2"/>
        <v>0</v>
      </c>
      <c r="T22" s="31" t="str">
        <f t="shared" si="3"/>
        <v>n.m.</v>
      </c>
      <c r="U22" s="6">
        <f t="shared" si="4"/>
        <v>0</v>
      </c>
      <c r="V22" s="31" t="str">
        <f t="shared" si="5"/>
        <v>n.m.</v>
      </c>
      <c r="W22" s="6">
        <f t="shared" si="6"/>
        <v>0</v>
      </c>
      <c r="X22" s="31" t="str">
        <f t="shared" si="7"/>
        <v>n.m.</v>
      </c>
      <c r="Y22" s="6">
        <f t="shared" si="8"/>
        <v>823609.80999999994</v>
      </c>
      <c r="Z22" s="31" t="str">
        <f t="shared" si="9"/>
        <v>n.m.</v>
      </c>
      <c r="AA22" s="6">
        <f t="shared" si="10"/>
        <v>4921431.4160000058</v>
      </c>
      <c r="AB22" s="31" t="str">
        <f t="shared" si="11"/>
        <v>n.m.</v>
      </c>
      <c r="AC22" s="6">
        <f t="shared" si="12"/>
        <v>5745041.2260000054</v>
      </c>
      <c r="AD22" s="31" t="str">
        <f t="shared" si="13"/>
        <v>n.m.</v>
      </c>
    </row>
    <row r="23" spans="1:30" x14ac:dyDescent="0.25">
      <c r="A23" s="7">
        <f t="shared" si="14"/>
        <v>15</v>
      </c>
      <c r="B23" t="s">
        <v>2</v>
      </c>
      <c r="C23" t="s">
        <v>30</v>
      </c>
      <c r="D23" t="s">
        <v>31</v>
      </c>
      <c r="E23" t="s">
        <v>2349</v>
      </c>
      <c r="F23" t="s">
        <v>2350</v>
      </c>
      <c r="G23" s="3">
        <v>1210393.6800000004</v>
      </c>
      <c r="H23" s="3">
        <v>1234451.1399999997</v>
      </c>
      <c r="I23" s="3">
        <v>829206.53000000049</v>
      </c>
      <c r="J23" s="3">
        <v>1125173.2499999998</v>
      </c>
      <c r="K23" s="3">
        <v>1191423.8599999973</v>
      </c>
      <c r="L23" s="3">
        <f t="shared" si="0"/>
        <v>5590648.4599999981</v>
      </c>
      <c r="M23" s="3">
        <v>930388</v>
      </c>
      <c r="N23" s="3">
        <v>898645</v>
      </c>
      <c r="O23" s="3">
        <v>716920</v>
      </c>
      <c r="P23" s="3">
        <v>707953</v>
      </c>
      <c r="Q23" s="3">
        <v>1270558</v>
      </c>
      <c r="R23" s="3">
        <f t="shared" si="1"/>
        <v>4524464</v>
      </c>
      <c r="S23" s="6">
        <f t="shared" si="2"/>
        <v>280005.6800000004</v>
      </c>
      <c r="T23" s="31">
        <f t="shared" si="3"/>
        <v>0.30095581628309953</v>
      </c>
      <c r="U23" s="6">
        <f t="shared" si="4"/>
        <v>335806.13999999966</v>
      </c>
      <c r="V23" s="31">
        <f t="shared" si="5"/>
        <v>0.37368053013147534</v>
      </c>
      <c r="W23" s="6">
        <f t="shared" si="6"/>
        <v>112286.53000000049</v>
      </c>
      <c r="X23" s="31">
        <f t="shared" si="7"/>
        <v>0.15662351447860359</v>
      </c>
      <c r="Y23" s="6">
        <f t="shared" si="8"/>
        <v>417220.24999999977</v>
      </c>
      <c r="Z23" s="31">
        <f t="shared" si="9"/>
        <v>0.58933326082381143</v>
      </c>
      <c r="AA23" s="6">
        <f t="shared" si="10"/>
        <v>-79134.140000002692</v>
      </c>
      <c r="AB23" s="31">
        <f t="shared" si="11"/>
        <v>-6.228298117835053E-2</v>
      </c>
      <c r="AC23" s="6">
        <f t="shared" si="12"/>
        <v>1066184.4599999981</v>
      </c>
      <c r="AD23" s="31">
        <f t="shared" si="13"/>
        <v>0.23564878845317325</v>
      </c>
    </row>
    <row r="24" spans="1:30" x14ac:dyDescent="0.25">
      <c r="A24" s="7">
        <f t="shared" si="14"/>
        <v>16</v>
      </c>
      <c r="B24" t="s">
        <v>2</v>
      </c>
      <c r="C24" t="s">
        <v>32</v>
      </c>
      <c r="D24" t="s">
        <v>33</v>
      </c>
      <c r="E24" t="s">
        <v>2349</v>
      </c>
      <c r="F24" t="s">
        <v>2350</v>
      </c>
      <c r="G24" s="3">
        <v>219900.18000000005</v>
      </c>
      <c r="H24" s="3">
        <v>1012209.0299999994</v>
      </c>
      <c r="I24" s="3">
        <v>1125927.1500000034</v>
      </c>
      <c r="J24" s="3">
        <v>1002217.6900000004</v>
      </c>
      <c r="K24" s="3">
        <v>1233400.3500000008</v>
      </c>
      <c r="L24" s="3">
        <f t="shared" si="0"/>
        <v>4593654.4000000041</v>
      </c>
      <c r="M24" s="3">
        <v>0</v>
      </c>
      <c r="N24" s="3">
        <v>1375486</v>
      </c>
      <c r="O24" s="3">
        <v>1510008</v>
      </c>
      <c r="P24" s="3">
        <v>1504505</v>
      </c>
      <c r="Q24" s="3">
        <v>1330458</v>
      </c>
      <c r="R24" s="3">
        <f t="shared" si="1"/>
        <v>5720457</v>
      </c>
      <c r="S24" s="6">
        <f t="shared" si="2"/>
        <v>219900.18000000005</v>
      </c>
      <c r="T24" s="31" t="str">
        <f t="shared" si="3"/>
        <v>n.m.</v>
      </c>
      <c r="U24" s="6">
        <f t="shared" si="4"/>
        <v>-363276.97000000055</v>
      </c>
      <c r="V24" s="31">
        <f t="shared" si="5"/>
        <v>-0.26410808252501339</v>
      </c>
      <c r="W24" s="6">
        <f t="shared" si="6"/>
        <v>-384080.8499999966</v>
      </c>
      <c r="X24" s="31">
        <f t="shared" si="7"/>
        <v>-0.25435683122208397</v>
      </c>
      <c r="Y24" s="6">
        <f t="shared" si="8"/>
        <v>-502287.30999999959</v>
      </c>
      <c r="Z24" s="31">
        <f t="shared" si="9"/>
        <v>-0.33385552723320933</v>
      </c>
      <c r="AA24" s="6">
        <f t="shared" si="10"/>
        <v>-97057.649999999208</v>
      </c>
      <c r="AB24" s="31">
        <f t="shared" si="11"/>
        <v>-7.2950555372660555E-2</v>
      </c>
      <c r="AC24" s="6">
        <f t="shared" si="12"/>
        <v>-1126802.5999999959</v>
      </c>
      <c r="AD24" s="31">
        <f t="shared" si="13"/>
        <v>-0.19697772398254124</v>
      </c>
    </row>
    <row r="25" spans="1:30" x14ac:dyDescent="0.25">
      <c r="A25" s="7">
        <f t="shared" si="14"/>
        <v>17</v>
      </c>
      <c r="B25" t="s">
        <v>2</v>
      </c>
      <c r="C25" t="s">
        <v>34</v>
      </c>
      <c r="D25" t="s">
        <v>35</v>
      </c>
      <c r="E25" t="s">
        <v>2349</v>
      </c>
      <c r="F25" t="s">
        <v>2350</v>
      </c>
      <c r="G25" s="3">
        <v>862622.03</v>
      </c>
      <c r="H25" s="3">
        <v>1262408.1600000001</v>
      </c>
      <c r="I25" s="3">
        <v>906579.23</v>
      </c>
      <c r="J25" s="3">
        <v>616111.6399999999</v>
      </c>
      <c r="K25" s="3">
        <v>659050.63000000012</v>
      </c>
      <c r="L25" s="3">
        <f t="shared" si="0"/>
        <v>4306771.6900000004</v>
      </c>
      <c r="M25" s="3">
        <v>1209121</v>
      </c>
      <c r="N25" s="3">
        <v>939350</v>
      </c>
      <c r="O25" s="3">
        <v>834163</v>
      </c>
      <c r="P25" s="3">
        <v>884425</v>
      </c>
      <c r="Q25" s="3">
        <v>815111</v>
      </c>
      <c r="R25" s="3">
        <f t="shared" si="1"/>
        <v>4682170</v>
      </c>
      <c r="S25" s="6">
        <f t="shared" si="2"/>
        <v>-346498.97</v>
      </c>
      <c r="T25" s="31">
        <f t="shared" si="3"/>
        <v>-0.28657096353466688</v>
      </c>
      <c r="U25" s="6">
        <f t="shared" si="4"/>
        <v>323058.16000000015</v>
      </c>
      <c r="V25" s="31">
        <f t="shared" si="5"/>
        <v>0.34391670836216548</v>
      </c>
      <c r="W25" s="6">
        <f t="shared" si="6"/>
        <v>72416.229999999981</v>
      </c>
      <c r="X25" s="31">
        <f t="shared" si="7"/>
        <v>8.6813044932465222E-2</v>
      </c>
      <c r="Y25" s="6">
        <f t="shared" si="8"/>
        <v>-268313.3600000001</v>
      </c>
      <c r="Z25" s="31">
        <f t="shared" si="9"/>
        <v>-0.30337604658393885</v>
      </c>
      <c r="AA25" s="6">
        <f t="shared" si="10"/>
        <v>-156060.36999999988</v>
      </c>
      <c r="AB25" s="31">
        <f t="shared" si="11"/>
        <v>-0.19145904054785162</v>
      </c>
      <c r="AC25" s="6">
        <f t="shared" si="12"/>
        <v>-375398.30999999959</v>
      </c>
      <c r="AD25" s="31">
        <f t="shared" si="13"/>
        <v>-8.0176138414453035E-2</v>
      </c>
    </row>
    <row r="26" spans="1:30" x14ac:dyDescent="0.25">
      <c r="A26" s="7">
        <f t="shared" si="14"/>
        <v>18</v>
      </c>
      <c r="B26" t="s">
        <v>2</v>
      </c>
      <c r="C26" t="s">
        <v>36</v>
      </c>
      <c r="D26" t="s">
        <v>37</v>
      </c>
      <c r="E26" t="s">
        <v>2349</v>
      </c>
      <c r="F26" t="s">
        <v>2350</v>
      </c>
      <c r="G26" s="3">
        <v>985805.7900000012</v>
      </c>
      <c r="H26" s="3">
        <v>855944.87</v>
      </c>
      <c r="I26" s="3">
        <v>691896.15000000014</v>
      </c>
      <c r="J26" s="3">
        <v>1122604.5499999989</v>
      </c>
      <c r="K26" s="3">
        <v>638681.61999999883</v>
      </c>
      <c r="L26" s="3">
        <f t="shared" si="0"/>
        <v>4294932.9799999995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f t="shared" si="1"/>
        <v>0</v>
      </c>
      <c r="S26" s="6">
        <f t="shared" si="2"/>
        <v>985805.7900000012</v>
      </c>
      <c r="T26" s="31" t="str">
        <f t="shared" si="3"/>
        <v>n.m.</v>
      </c>
      <c r="U26" s="6">
        <f t="shared" si="4"/>
        <v>855944.87</v>
      </c>
      <c r="V26" s="31" t="str">
        <f t="shared" si="5"/>
        <v>n.m.</v>
      </c>
      <c r="W26" s="6">
        <f t="shared" si="6"/>
        <v>691896.15000000014</v>
      </c>
      <c r="X26" s="31" t="str">
        <f t="shared" si="7"/>
        <v>n.m.</v>
      </c>
      <c r="Y26" s="6">
        <f t="shared" si="8"/>
        <v>1122604.5499999989</v>
      </c>
      <c r="Z26" s="31" t="str">
        <f t="shared" si="9"/>
        <v>n.m.</v>
      </c>
      <c r="AA26" s="6">
        <f t="shared" si="10"/>
        <v>638681.61999999883</v>
      </c>
      <c r="AB26" s="31" t="str">
        <f t="shared" si="11"/>
        <v>n.m.</v>
      </c>
      <c r="AC26" s="6">
        <f t="shared" si="12"/>
        <v>4294932.9799999995</v>
      </c>
      <c r="AD26" s="31" t="str">
        <f t="shared" si="13"/>
        <v>n.m.</v>
      </c>
    </row>
    <row r="27" spans="1:30" x14ac:dyDescent="0.25">
      <c r="A27" s="7">
        <f t="shared" si="14"/>
        <v>19</v>
      </c>
      <c r="B27" t="s">
        <v>2</v>
      </c>
      <c r="C27" t="s">
        <v>38</v>
      </c>
      <c r="D27" t="s">
        <v>39</v>
      </c>
      <c r="E27" t="s">
        <v>2328</v>
      </c>
      <c r="F27" t="s">
        <v>2350</v>
      </c>
      <c r="G27" s="3"/>
      <c r="H27" s="3"/>
      <c r="I27" s="3">
        <v>2017773.31</v>
      </c>
      <c r="J27" s="3">
        <v>431990.74</v>
      </c>
      <c r="K27" s="3">
        <v>1219442.5599999998</v>
      </c>
      <c r="L27" s="3">
        <f t="shared" si="0"/>
        <v>3669206.6099999994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f t="shared" si="1"/>
        <v>0</v>
      </c>
      <c r="S27" s="6">
        <f t="shared" si="2"/>
        <v>0</v>
      </c>
      <c r="T27" s="31" t="str">
        <f t="shared" si="3"/>
        <v>n.m.</v>
      </c>
      <c r="U27" s="6">
        <f t="shared" si="4"/>
        <v>0</v>
      </c>
      <c r="V27" s="31" t="str">
        <f t="shared" si="5"/>
        <v>n.m.</v>
      </c>
      <c r="W27" s="6">
        <f t="shared" si="6"/>
        <v>2017773.31</v>
      </c>
      <c r="X27" s="31" t="str">
        <f t="shared" si="7"/>
        <v>n.m.</v>
      </c>
      <c r="Y27" s="6">
        <f t="shared" si="8"/>
        <v>431990.74</v>
      </c>
      <c r="Z27" s="31" t="str">
        <f t="shared" si="9"/>
        <v>n.m.</v>
      </c>
      <c r="AA27" s="6">
        <f t="shared" si="10"/>
        <v>1219442.5599999998</v>
      </c>
      <c r="AB27" s="31" t="str">
        <f t="shared" si="11"/>
        <v>n.m.</v>
      </c>
      <c r="AC27" s="6">
        <f t="shared" si="12"/>
        <v>3669206.6099999994</v>
      </c>
      <c r="AD27" s="31" t="str">
        <f t="shared" si="13"/>
        <v>n.m.</v>
      </c>
    </row>
    <row r="28" spans="1:30" x14ac:dyDescent="0.25">
      <c r="A28" s="7">
        <f t="shared" si="14"/>
        <v>20</v>
      </c>
      <c r="B28" t="s">
        <v>2</v>
      </c>
      <c r="C28" t="s">
        <v>40</v>
      </c>
      <c r="D28" t="s">
        <v>41</v>
      </c>
      <c r="E28" t="s">
        <v>2330</v>
      </c>
      <c r="F28" t="s">
        <v>2350</v>
      </c>
      <c r="G28" s="3"/>
      <c r="H28" s="3"/>
      <c r="I28" s="3"/>
      <c r="J28" s="3">
        <v>483499.47000000003</v>
      </c>
      <c r="K28" s="3">
        <v>2564136.48</v>
      </c>
      <c r="L28" s="3">
        <f t="shared" si="0"/>
        <v>3047635.95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f t="shared" si="1"/>
        <v>0</v>
      </c>
      <c r="S28" s="6">
        <f t="shared" si="2"/>
        <v>0</v>
      </c>
      <c r="T28" s="31" t="str">
        <f t="shared" si="3"/>
        <v>n.m.</v>
      </c>
      <c r="U28" s="6">
        <f t="shared" si="4"/>
        <v>0</v>
      </c>
      <c r="V28" s="31" t="str">
        <f t="shared" si="5"/>
        <v>n.m.</v>
      </c>
      <c r="W28" s="6">
        <f t="shared" si="6"/>
        <v>0</v>
      </c>
      <c r="X28" s="31" t="str">
        <f t="shared" si="7"/>
        <v>n.m.</v>
      </c>
      <c r="Y28" s="6">
        <f t="shared" si="8"/>
        <v>483499.47000000003</v>
      </c>
      <c r="Z28" s="31" t="str">
        <f t="shared" si="9"/>
        <v>n.m.</v>
      </c>
      <c r="AA28" s="6">
        <f t="shared" si="10"/>
        <v>2564136.48</v>
      </c>
      <c r="AB28" s="31" t="str">
        <f t="shared" si="11"/>
        <v>n.m.</v>
      </c>
      <c r="AC28" s="6">
        <f t="shared" si="12"/>
        <v>3047635.95</v>
      </c>
      <c r="AD28" s="31" t="str">
        <f t="shared" si="13"/>
        <v>n.m.</v>
      </c>
    </row>
    <row r="29" spans="1:30" x14ac:dyDescent="0.25">
      <c r="A29" s="7">
        <f t="shared" si="14"/>
        <v>21</v>
      </c>
      <c r="B29" t="s">
        <v>2</v>
      </c>
      <c r="C29" t="s">
        <v>42</v>
      </c>
      <c r="D29" t="s">
        <v>43</v>
      </c>
      <c r="E29" t="s">
        <v>2302</v>
      </c>
      <c r="F29" t="s">
        <v>2309</v>
      </c>
      <c r="G29" s="3">
        <v>3486.22</v>
      </c>
      <c r="H29" s="3">
        <v>77727.549999999988</v>
      </c>
      <c r="I29" s="3">
        <v>220728.28999999995</v>
      </c>
      <c r="J29" s="3">
        <v>2657028.7599999993</v>
      </c>
      <c r="K29" s="3">
        <v>86497.01</v>
      </c>
      <c r="L29" s="3">
        <f t="shared" si="0"/>
        <v>3045467.8299999991</v>
      </c>
      <c r="M29" s="3">
        <v>0</v>
      </c>
      <c r="N29" s="3">
        <v>222342</v>
      </c>
      <c r="O29" s="3">
        <v>144339</v>
      </c>
      <c r="P29" s="3">
        <v>2707765</v>
      </c>
      <c r="Q29" s="3">
        <v>9754</v>
      </c>
      <c r="R29" s="3">
        <f t="shared" si="1"/>
        <v>3084200</v>
      </c>
      <c r="S29" s="6">
        <f t="shared" si="2"/>
        <v>3486.22</v>
      </c>
      <c r="T29" s="31" t="str">
        <f t="shared" si="3"/>
        <v>n.m.</v>
      </c>
      <c r="U29" s="6">
        <f t="shared" si="4"/>
        <v>-144614.45000000001</v>
      </c>
      <c r="V29" s="31">
        <f t="shared" si="5"/>
        <v>-0.65041445161058198</v>
      </c>
      <c r="W29" s="6">
        <f t="shared" si="6"/>
        <v>76389.28999999995</v>
      </c>
      <c r="X29" s="31">
        <f t="shared" si="7"/>
        <v>0.52923527251816871</v>
      </c>
      <c r="Y29" s="6">
        <f t="shared" si="8"/>
        <v>-50736.240000000689</v>
      </c>
      <c r="Z29" s="31">
        <f t="shared" si="9"/>
        <v>-1.8737312876117643E-2</v>
      </c>
      <c r="AA29" s="6">
        <f t="shared" si="10"/>
        <v>76743.009999999995</v>
      </c>
      <c r="AB29" s="31">
        <f t="shared" si="11"/>
        <v>7.8678501127742457</v>
      </c>
      <c r="AC29" s="6">
        <f t="shared" si="12"/>
        <v>-38732.170000000857</v>
      </c>
      <c r="AD29" s="31">
        <f t="shared" si="13"/>
        <v>-1.2558254976979721E-2</v>
      </c>
    </row>
    <row r="30" spans="1:30" x14ac:dyDescent="0.25">
      <c r="A30" s="7">
        <f t="shared" si="14"/>
        <v>22</v>
      </c>
      <c r="B30" t="s">
        <v>2</v>
      </c>
      <c r="C30" t="s">
        <v>44</v>
      </c>
      <c r="D30" t="s">
        <v>45</v>
      </c>
      <c r="E30" t="s">
        <v>2320</v>
      </c>
      <c r="F30" t="s">
        <v>2350</v>
      </c>
      <c r="G30" s="3"/>
      <c r="H30" s="3"/>
      <c r="I30" s="3"/>
      <c r="J30" s="3">
        <v>1096100.6000000015</v>
      </c>
      <c r="K30" s="3">
        <v>1866210.2900000003</v>
      </c>
      <c r="L30" s="3">
        <f t="shared" si="0"/>
        <v>2962310.8900000015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f t="shared" si="1"/>
        <v>0</v>
      </c>
      <c r="S30" s="6">
        <f t="shared" si="2"/>
        <v>0</v>
      </c>
      <c r="T30" s="31" t="str">
        <f t="shared" si="3"/>
        <v>n.m.</v>
      </c>
      <c r="U30" s="6">
        <f t="shared" si="4"/>
        <v>0</v>
      </c>
      <c r="V30" s="31" t="str">
        <f t="shared" si="5"/>
        <v>n.m.</v>
      </c>
      <c r="W30" s="6">
        <f t="shared" si="6"/>
        <v>0</v>
      </c>
      <c r="X30" s="31" t="str">
        <f t="shared" si="7"/>
        <v>n.m.</v>
      </c>
      <c r="Y30" s="6">
        <f t="shared" si="8"/>
        <v>1096100.6000000015</v>
      </c>
      <c r="Z30" s="31" t="str">
        <f t="shared" si="9"/>
        <v>n.m.</v>
      </c>
      <c r="AA30" s="6">
        <f t="shared" si="10"/>
        <v>1866210.2900000003</v>
      </c>
      <c r="AB30" s="31" t="str">
        <f t="shared" si="11"/>
        <v>n.m.</v>
      </c>
      <c r="AC30" s="6">
        <f t="shared" si="12"/>
        <v>2962310.8900000015</v>
      </c>
      <c r="AD30" s="31" t="str">
        <f t="shared" si="13"/>
        <v>n.m.</v>
      </c>
    </row>
    <row r="31" spans="1:30" x14ac:dyDescent="0.25">
      <c r="A31" s="7">
        <f t="shared" si="14"/>
        <v>23</v>
      </c>
      <c r="B31" t="s">
        <v>2</v>
      </c>
      <c r="C31" t="s">
        <v>46</v>
      </c>
      <c r="D31" t="s">
        <v>47</v>
      </c>
      <c r="E31" t="s">
        <v>2335</v>
      </c>
      <c r="F31" t="s">
        <v>2350</v>
      </c>
      <c r="G31" s="3"/>
      <c r="H31" s="3"/>
      <c r="I31" s="3"/>
      <c r="J31" s="3"/>
      <c r="K31" s="3">
        <v>2952531.33</v>
      </c>
      <c r="L31" s="3">
        <f t="shared" si="0"/>
        <v>2952531.33</v>
      </c>
      <c r="M31" s="3">
        <v>0</v>
      </c>
      <c r="N31" s="3">
        <v>0</v>
      </c>
      <c r="O31" s="3">
        <v>0</v>
      </c>
      <c r="P31" s="3">
        <v>0</v>
      </c>
      <c r="Q31" s="3">
        <v>3827319</v>
      </c>
      <c r="R31" s="3">
        <f t="shared" si="1"/>
        <v>3827319</v>
      </c>
      <c r="S31" s="6">
        <f t="shared" si="2"/>
        <v>0</v>
      </c>
      <c r="T31" s="31" t="str">
        <f t="shared" si="3"/>
        <v>n.m.</v>
      </c>
      <c r="U31" s="6">
        <f t="shared" si="4"/>
        <v>0</v>
      </c>
      <c r="V31" s="31" t="str">
        <f t="shared" si="5"/>
        <v>n.m.</v>
      </c>
      <c r="W31" s="6">
        <f t="shared" si="6"/>
        <v>0</v>
      </c>
      <c r="X31" s="31" t="str">
        <f t="shared" si="7"/>
        <v>n.m.</v>
      </c>
      <c r="Y31" s="6">
        <f t="shared" si="8"/>
        <v>0</v>
      </c>
      <c r="Z31" s="31" t="str">
        <f t="shared" si="9"/>
        <v>n.m.</v>
      </c>
      <c r="AA31" s="6">
        <f t="shared" si="10"/>
        <v>-874787.66999999993</v>
      </c>
      <c r="AB31" s="31">
        <f t="shared" si="11"/>
        <v>-0.22856408624418292</v>
      </c>
      <c r="AC31" s="6">
        <f t="shared" si="12"/>
        <v>-874787.66999999993</v>
      </c>
      <c r="AD31" s="31">
        <f t="shared" si="13"/>
        <v>-0.22856408624418292</v>
      </c>
    </row>
    <row r="32" spans="1:30" x14ac:dyDescent="0.25">
      <c r="A32" s="7">
        <f t="shared" si="14"/>
        <v>24</v>
      </c>
      <c r="B32" t="s">
        <v>2</v>
      </c>
      <c r="C32" t="s">
        <v>48</v>
      </c>
      <c r="D32" t="s">
        <v>49</v>
      </c>
      <c r="E32" t="s">
        <v>2349</v>
      </c>
      <c r="F32" t="s">
        <v>2350</v>
      </c>
      <c r="G32" s="3">
        <v>489702.65999999945</v>
      </c>
      <c r="H32" s="3">
        <v>-889006.14999999932</v>
      </c>
      <c r="I32" s="3">
        <v>883506.40000000328</v>
      </c>
      <c r="J32" s="3">
        <v>1475972.9000000011</v>
      </c>
      <c r="K32" s="3">
        <v>713622.11000000022</v>
      </c>
      <c r="L32" s="3">
        <f t="shared" si="0"/>
        <v>2673797.9200000046</v>
      </c>
      <c r="M32" s="3">
        <v>346340</v>
      </c>
      <c r="N32" s="3">
        <v>270915</v>
      </c>
      <c r="O32" s="3">
        <v>244878</v>
      </c>
      <c r="P32" s="3">
        <v>249038</v>
      </c>
      <c r="Q32" s="3">
        <v>402475</v>
      </c>
      <c r="R32" s="3">
        <f t="shared" si="1"/>
        <v>1513646</v>
      </c>
      <c r="S32" s="6">
        <f t="shared" si="2"/>
        <v>143362.65999999945</v>
      </c>
      <c r="T32" s="31">
        <f t="shared" si="3"/>
        <v>0.41393618987122321</v>
      </c>
      <c r="U32" s="6">
        <f t="shared" si="4"/>
        <v>-1159921.1499999994</v>
      </c>
      <c r="V32" s="31">
        <f t="shared" si="5"/>
        <v>-4.281494749275601</v>
      </c>
      <c r="W32" s="6">
        <f t="shared" si="6"/>
        <v>638628.40000000328</v>
      </c>
      <c r="X32" s="31">
        <f t="shared" si="7"/>
        <v>2.6079451808655874</v>
      </c>
      <c r="Y32" s="6">
        <f t="shared" si="8"/>
        <v>1226934.9000000011</v>
      </c>
      <c r="Z32" s="31">
        <f t="shared" si="9"/>
        <v>4.9266975321035389</v>
      </c>
      <c r="AA32" s="6">
        <f t="shared" si="10"/>
        <v>311147.11000000022</v>
      </c>
      <c r="AB32" s="31">
        <f t="shared" si="11"/>
        <v>0.77308431579601267</v>
      </c>
      <c r="AC32" s="6">
        <f t="shared" si="12"/>
        <v>1160151.9200000046</v>
      </c>
      <c r="AD32" s="31">
        <f t="shared" si="13"/>
        <v>0.76646185435696623</v>
      </c>
    </row>
    <row r="33" spans="1:30" x14ac:dyDescent="0.25">
      <c r="A33" s="7">
        <f t="shared" si="14"/>
        <v>25</v>
      </c>
      <c r="B33" t="s">
        <v>2</v>
      </c>
      <c r="C33" t="s">
        <v>50</v>
      </c>
      <c r="D33" t="s">
        <v>51</v>
      </c>
      <c r="E33" t="s">
        <v>2349</v>
      </c>
      <c r="F33" t="s">
        <v>2311</v>
      </c>
      <c r="G33" s="3">
        <v>495089.69000000006</v>
      </c>
      <c r="H33" s="3">
        <v>505575.0799999999</v>
      </c>
      <c r="I33" s="3">
        <v>1473289.5299999996</v>
      </c>
      <c r="J33" s="3">
        <v>17038.490000000009</v>
      </c>
      <c r="K33" s="3">
        <v>2189.150000000001</v>
      </c>
      <c r="L33" s="3">
        <f t="shared" si="0"/>
        <v>2493181.94</v>
      </c>
      <c r="M33" s="3">
        <v>1169024</v>
      </c>
      <c r="N33" s="3">
        <v>-8197</v>
      </c>
      <c r="O33" s="3">
        <v>141592</v>
      </c>
      <c r="P33" s="3">
        <v>0</v>
      </c>
      <c r="Q33" s="3">
        <v>0</v>
      </c>
      <c r="R33" s="3">
        <f t="shared" si="1"/>
        <v>1302419</v>
      </c>
      <c r="S33" s="6">
        <f t="shared" si="2"/>
        <v>-673934.30999999994</v>
      </c>
      <c r="T33" s="31">
        <f t="shared" si="3"/>
        <v>-0.57649313444377526</v>
      </c>
      <c r="U33" s="6">
        <f t="shared" si="4"/>
        <v>513772.0799999999</v>
      </c>
      <c r="V33" s="31">
        <f t="shared" si="5"/>
        <v>-62.678062705867987</v>
      </c>
      <c r="W33" s="6">
        <f t="shared" si="6"/>
        <v>1331697.5299999996</v>
      </c>
      <c r="X33" s="31">
        <f t="shared" si="7"/>
        <v>9.4051749392621016</v>
      </c>
      <c r="Y33" s="6">
        <f t="shared" si="8"/>
        <v>17038.490000000009</v>
      </c>
      <c r="Z33" s="31" t="str">
        <f t="shared" si="9"/>
        <v>n.m.</v>
      </c>
      <c r="AA33" s="6">
        <f t="shared" si="10"/>
        <v>2189.150000000001</v>
      </c>
      <c r="AB33" s="31" t="str">
        <f t="shared" si="11"/>
        <v>n.m.</v>
      </c>
      <c r="AC33" s="6">
        <f t="shared" si="12"/>
        <v>1190762.94</v>
      </c>
      <c r="AD33" s="31">
        <f t="shared" si="13"/>
        <v>0.91427024636464915</v>
      </c>
    </row>
    <row r="34" spans="1:30" x14ac:dyDescent="0.25">
      <c r="A34" s="7">
        <f t="shared" si="14"/>
        <v>26</v>
      </c>
      <c r="B34" t="s">
        <v>2</v>
      </c>
      <c r="C34" t="s">
        <v>52</v>
      </c>
      <c r="D34" t="s">
        <v>53</v>
      </c>
      <c r="E34" t="s">
        <v>2328</v>
      </c>
      <c r="F34" t="s">
        <v>2311</v>
      </c>
      <c r="G34" s="3"/>
      <c r="H34" s="3"/>
      <c r="I34" s="3">
        <v>1211927.4100000001</v>
      </c>
      <c r="J34" s="3">
        <v>1108482.2799999996</v>
      </c>
      <c r="K34" s="3">
        <v>109282.22</v>
      </c>
      <c r="L34" s="3">
        <f t="shared" si="0"/>
        <v>2429691.9099999997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f t="shared" si="1"/>
        <v>0</v>
      </c>
      <c r="S34" s="6">
        <f t="shared" si="2"/>
        <v>0</v>
      </c>
      <c r="T34" s="31" t="str">
        <f t="shared" si="3"/>
        <v>n.m.</v>
      </c>
      <c r="U34" s="6">
        <f t="shared" si="4"/>
        <v>0</v>
      </c>
      <c r="V34" s="31" t="str">
        <f t="shared" si="5"/>
        <v>n.m.</v>
      </c>
      <c r="W34" s="6">
        <f t="shared" si="6"/>
        <v>1211927.4100000001</v>
      </c>
      <c r="X34" s="31" t="str">
        <f t="shared" si="7"/>
        <v>n.m.</v>
      </c>
      <c r="Y34" s="6">
        <f t="shared" si="8"/>
        <v>1108482.2799999996</v>
      </c>
      <c r="Z34" s="31" t="str">
        <f t="shared" si="9"/>
        <v>n.m.</v>
      </c>
      <c r="AA34" s="6">
        <f t="shared" si="10"/>
        <v>109282.22</v>
      </c>
      <c r="AB34" s="31" t="str">
        <f t="shared" si="11"/>
        <v>n.m.</v>
      </c>
      <c r="AC34" s="6">
        <f t="shared" si="12"/>
        <v>2429691.9099999997</v>
      </c>
      <c r="AD34" s="31" t="str">
        <f t="shared" si="13"/>
        <v>n.m.</v>
      </c>
    </row>
    <row r="35" spans="1:30" x14ac:dyDescent="0.25">
      <c r="A35" s="7">
        <f t="shared" si="14"/>
        <v>27</v>
      </c>
      <c r="B35" t="s">
        <v>2</v>
      </c>
      <c r="C35" t="s">
        <v>54</v>
      </c>
      <c r="D35" t="s">
        <v>55</v>
      </c>
      <c r="E35" t="s">
        <v>2349</v>
      </c>
      <c r="F35" t="s">
        <v>2350</v>
      </c>
      <c r="G35" s="3">
        <v>283314.4900000004</v>
      </c>
      <c r="H35" s="3">
        <v>454586.89999999938</v>
      </c>
      <c r="I35" s="3">
        <v>47385.589999999887</v>
      </c>
      <c r="J35" s="3">
        <v>785162.78999999957</v>
      </c>
      <c r="K35" s="3">
        <v>831334.79999999842</v>
      </c>
      <c r="L35" s="3">
        <f t="shared" si="0"/>
        <v>2401784.5699999975</v>
      </c>
      <c r="M35" s="3">
        <v>0</v>
      </c>
      <c r="N35" s="3">
        <v>0</v>
      </c>
      <c r="O35" s="3">
        <v>0</v>
      </c>
      <c r="P35" s="3">
        <v>0</v>
      </c>
      <c r="Q35" s="3">
        <v>674130</v>
      </c>
      <c r="R35" s="3">
        <f t="shared" si="1"/>
        <v>674130</v>
      </c>
      <c r="S35" s="6">
        <f t="shared" si="2"/>
        <v>283314.4900000004</v>
      </c>
      <c r="T35" s="31" t="str">
        <f t="shared" si="3"/>
        <v>n.m.</v>
      </c>
      <c r="U35" s="6">
        <f t="shared" si="4"/>
        <v>454586.89999999938</v>
      </c>
      <c r="V35" s="31" t="str">
        <f t="shared" si="5"/>
        <v>n.m.</v>
      </c>
      <c r="W35" s="6">
        <f t="shared" si="6"/>
        <v>47385.589999999887</v>
      </c>
      <c r="X35" s="31" t="str">
        <f t="shared" si="7"/>
        <v>n.m.</v>
      </c>
      <c r="Y35" s="6">
        <f t="shared" si="8"/>
        <v>785162.78999999957</v>
      </c>
      <c r="Z35" s="31" t="str">
        <f t="shared" si="9"/>
        <v>n.m.</v>
      </c>
      <c r="AA35" s="6">
        <f t="shared" si="10"/>
        <v>157204.79999999842</v>
      </c>
      <c r="AB35" s="31">
        <f t="shared" si="11"/>
        <v>0.23319656446085832</v>
      </c>
      <c r="AC35" s="6">
        <f t="shared" si="12"/>
        <v>1727654.5699999975</v>
      </c>
      <c r="AD35" s="31">
        <f t="shared" si="13"/>
        <v>2.5627914052185745</v>
      </c>
    </row>
    <row r="36" spans="1:30" x14ac:dyDescent="0.25">
      <c r="A36" s="7">
        <f t="shared" si="14"/>
        <v>28</v>
      </c>
      <c r="B36" t="s">
        <v>2</v>
      </c>
      <c r="C36" t="s">
        <v>56</v>
      </c>
      <c r="D36" t="s">
        <v>57</v>
      </c>
      <c r="E36" t="s">
        <v>2341</v>
      </c>
      <c r="F36" t="s">
        <v>2350</v>
      </c>
      <c r="G36" s="3"/>
      <c r="H36" s="3">
        <v>31483.19</v>
      </c>
      <c r="I36" s="3">
        <v>715273.98999999976</v>
      </c>
      <c r="J36" s="3">
        <v>694499.53999999922</v>
      </c>
      <c r="K36" s="3">
        <v>912988.96000000066</v>
      </c>
      <c r="L36" s="3">
        <f t="shared" si="0"/>
        <v>2354245.6799999997</v>
      </c>
      <c r="M36" s="3">
        <v>0</v>
      </c>
      <c r="N36" s="3">
        <v>0</v>
      </c>
      <c r="O36" s="3">
        <v>0</v>
      </c>
      <c r="P36" s="3">
        <v>1442302</v>
      </c>
      <c r="Q36" s="3">
        <v>953626</v>
      </c>
      <c r="R36" s="3">
        <f t="shared" si="1"/>
        <v>2395928</v>
      </c>
      <c r="S36" s="6">
        <f t="shared" si="2"/>
        <v>0</v>
      </c>
      <c r="T36" s="31" t="str">
        <f t="shared" si="3"/>
        <v>n.m.</v>
      </c>
      <c r="U36" s="6">
        <f t="shared" si="4"/>
        <v>31483.19</v>
      </c>
      <c r="V36" s="31" t="str">
        <f t="shared" si="5"/>
        <v>n.m.</v>
      </c>
      <c r="W36" s="6">
        <f t="shared" si="6"/>
        <v>715273.98999999976</v>
      </c>
      <c r="X36" s="31" t="str">
        <f t="shared" si="7"/>
        <v>n.m.</v>
      </c>
      <c r="Y36" s="6">
        <f t="shared" si="8"/>
        <v>-747802.46000000078</v>
      </c>
      <c r="Z36" s="31">
        <f t="shared" si="9"/>
        <v>-0.51847841852815901</v>
      </c>
      <c r="AA36" s="6">
        <f t="shared" si="10"/>
        <v>-40637.039999999339</v>
      </c>
      <c r="AB36" s="31">
        <f t="shared" si="11"/>
        <v>-4.2613183784837388E-2</v>
      </c>
      <c r="AC36" s="6">
        <f t="shared" si="12"/>
        <v>-41682.320000000298</v>
      </c>
      <c r="AD36" s="31">
        <f t="shared" si="13"/>
        <v>-1.7397150498679549E-2</v>
      </c>
    </row>
    <row r="37" spans="1:30" x14ac:dyDescent="0.25">
      <c r="A37" s="7">
        <f t="shared" si="14"/>
        <v>29</v>
      </c>
      <c r="B37" t="s">
        <v>2</v>
      </c>
      <c r="C37" t="s">
        <v>58</v>
      </c>
      <c r="D37" t="s">
        <v>59</v>
      </c>
      <c r="E37" t="s">
        <v>2349</v>
      </c>
      <c r="F37" t="s">
        <v>2350</v>
      </c>
      <c r="G37" s="3">
        <v>480321.98000000027</v>
      </c>
      <c r="H37" s="3">
        <v>401894.12999999995</v>
      </c>
      <c r="I37" s="3">
        <v>1270.8400000000174</v>
      </c>
      <c r="J37" s="3">
        <v>752217.29999999981</v>
      </c>
      <c r="K37" s="3">
        <v>486999.35999999981</v>
      </c>
      <c r="L37" s="3">
        <f t="shared" si="0"/>
        <v>2122703.61</v>
      </c>
      <c r="M37" s="3">
        <v>249390</v>
      </c>
      <c r="N37" s="3">
        <v>60964</v>
      </c>
      <c r="O37" s="3">
        <v>2090923</v>
      </c>
      <c r="P37" s="3">
        <v>2086548</v>
      </c>
      <c r="Q37" s="3">
        <v>2376977</v>
      </c>
      <c r="R37" s="3">
        <f t="shared" si="1"/>
        <v>6864802</v>
      </c>
      <c r="S37" s="6">
        <f t="shared" si="2"/>
        <v>230931.98000000027</v>
      </c>
      <c r="T37" s="31">
        <f t="shared" si="3"/>
        <v>0.92598732908296355</v>
      </c>
      <c r="U37" s="6">
        <f t="shared" si="4"/>
        <v>340930.12999999995</v>
      </c>
      <c r="V37" s="31">
        <f t="shared" si="5"/>
        <v>5.5923189095203716</v>
      </c>
      <c r="W37" s="6">
        <f t="shared" si="6"/>
        <v>-2089652.16</v>
      </c>
      <c r="X37" s="31">
        <f t="shared" si="7"/>
        <v>-0.99939221099963982</v>
      </c>
      <c r="Y37" s="6">
        <f t="shared" si="8"/>
        <v>-1334330.7000000002</v>
      </c>
      <c r="Z37" s="31">
        <f t="shared" si="9"/>
        <v>-0.63949197430397009</v>
      </c>
      <c r="AA37" s="6">
        <f t="shared" si="10"/>
        <v>-1889977.6400000001</v>
      </c>
      <c r="AB37" s="31">
        <f t="shared" si="11"/>
        <v>-0.79511818583015326</v>
      </c>
      <c r="AC37" s="6">
        <f t="shared" si="12"/>
        <v>-4742098.3900000006</v>
      </c>
      <c r="AD37" s="31">
        <f t="shared" si="13"/>
        <v>-0.69078443777402476</v>
      </c>
    </row>
    <row r="38" spans="1:30" x14ac:dyDescent="0.25">
      <c r="A38" s="7">
        <f t="shared" si="14"/>
        <v>30</v>
      </c>
      <c r="B38" t="s">
        <v>2</v>
      </c>
      <c r="C38" t="s">
        <v>60</v>
      </c>
      <c r="D38" t="s">
        <v>61</v>
      </c>
      <c r="E38" t="s">
        <v>2349</v>
      </c>
      <c r="F38" t="s">
        <v>2350</v>
      </c>
      <c r="G38" s="3">
        <v>531417.31999999844</v>
      </c>
      <c r="H38" s="3">
        <v>-262696.24000000331</v>
      </c>
      <c r="I38" s="3">
        <v>-383147.72999999544</v>
      </c>
      <c r="J38" s="3">
        <v>1735717.1399999957</v>
      </c>
      <c r="K38" s="3">
        <v>259951.17999997557</v>
      </c>
      <c r="L38" s="3">
        <f t="shared" si="0"/>
        <v>1881241.6699999708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f t="shared" si="1"/>
        <v>0</v>
      </c>
      <c r="S38" s="6">
        <f t="shared" si="2"/>
        <v>531417.31999999844</v>
      </c>
      <c r="T38" s="31" t="str">
        <f t="shared" si="3"/>
        <v>n.m.</v>
      </c>
      <c r="U38" s="6">
        <f t="shared" si="4"/>
        <v>-262696.24000000331</v>
      </c>
      <c r="V38" s="31" t="str">
        <f t="shared" si="5"/>
        <v>n.m.</v>
      </c>
      <c r="W38" s="6">
        <f t="shared" si="6"/>
        <v>-383147.72999999544</v>
      </c>
      <c r="X38" s="31" t="str">
        <f t="shared" si="7"/>
        <v>n.m.</v>
      </c>
      <c r="Y38" s="6">
        <f t="shared" si="8"/>
        <v>1735717.1399999957</v>
      </c>
      <c r="Z38" s="31" t="str">
        <f t="shared" si="9"/>
        <v>n.m.</v>
      </c>
      <c r="AA38" s="6">
        <f t="shared" si="10"/>
        <v>259951.17999997557</v>
      </c>
      <c r="AB38" s="31" t="str">
        <f t="shared" si="11"/>
        <v>n.m.</v>
      </c>
      <c r="AC38" s="6">
        <f t="shared" si="12"/>
        <v>1881241.6699999708</v>
      </c>
      <c r="AD38" s="31" t="str">
        <f t="shared" si="13"/>
        <v>n.m.</v>
      </c>
    </row>
    <row r="39" spans="1:30" x14ac:dyDescent="0.25">
      <c r="A39" s="7">
        <f t="shared" si="14"/>
        <v>31</v>
      </c>
      <c r="B39" t="s">
        <v>2</v>
      </c>
      <c r="C39" t="s">
        <v>62</v>
      </c>
      <c r="D39" t="s">
        <v>63</v>
      </c>
      <c r="E39" t="s">
        <v>2325</v>
      </c>
      <c r="F39" t="s">
        <v>2350</v>
      </c>
      <c r="G39" s="3"/>
      <c r="H39" s="3"/>
      <c r="I39" s="3"/>
      <c r="J39" s="3">
        <v>984.2</v>
      </c>
      <c r="K39" s="3">
        <v>1842610.8399999994</v>
      </c>
      <c r="L39" s="3">
        <f t="shared" si="0"/>
        <v>1843595.0399999993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f t="shared" si="1"/>
        <v>0</v>
      </c>
      <c r="S39" s="6">
        <f t="shared" si="2"/>
        <v>0</v>
      </c>
      <c r="T39" s="31" t="str">
        <f t="shared" si="3"/>
        <v>n.m.</v>
      </c>
      <c r="U39" s="6">
        <f t="shared" si="4"/>
        <v>0</v>
      </c>
      <c r="V39" s="31" t="str">
        <f t="shared" si="5"/>
        <v>n.m.</v>
      </c>
      <c r="W39" s="6">
        <f t="shared" si="6"/>
        <v>0</v>
      </c>
      <c r="X39" s="31" t="str">
        <f t="shared" si="7"/>
        <v>n.m.</v>
      </c>
      <c r="Y39" s="6">
        <f t="shared" si="8"/>
        <v>984.2</v>
      </c>
      <c r="Z39" s="31" t="str">
        <f t="shared" si="9"/>
        <v>n.m.</v>
      </c>
      <c r="AA39" s="6">
        <f t="shared" si="10"/>
        <v>1842610.8399999994</v>
      </c>
      <c r="AB39" s="31" t="str">
        <f t="shared" si="11"/>
        <v>n.m.</v>
      </c>
      <c r="AC39" s="6">
        <f t="shared" si="12"/>
        <v>1843595.0399999993</v>
      </c>
      <c r="AD39" s="31" t="str">
        <f t="shared" si="13"/>
        <v>n.m.</v>
      </c>
    </row>
    <row r="40" spans="1:30" x14ac:dyDescent="0.25">
      <c r="A40" s="7">
        <f t="shared" si="14"/>
        <v>32</v>
      </c>
      <c r="B40" t="s">
        <v>2</v>
      </c>
      <c r="C40" t="s">
        <v>64</v>
      </c>
      <c r="D40" t="s">
        <v>65</v>
      </c>
      <c r="E40" t="s">
        <v>2302</v>
      </c>
      <c r="F40" t="s">
        <v>2305</v>
      </c>
      <c r="G40" s="3">
        <v>830365.80999999959</v>
      </c>
      <c r="H40" s="3">
        <v>967949.29</v>
      </c>
      <c r="I40" s="3"/>
      <c r="J40" s="3"/>
      <c r="K40" s="3"/>
      <c r="L40" s="3">
        <f t="shared" si="0"/>
        <v>1798315.0999999996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f t="shared" si="1"/>
        <v>0</v>
      </c>
      <c r="S40" s="6">
        <f t="shared" si="2"/>
        <v>830365.80999999959</v>
      </c>
      <c r="T40" s="31" t="str">
        <f t="shared" si="3"/>
        <v>n.m.</v>
      </c>
      <c r="U40" s="6">
        <f t="shared" si="4"/>
        <v>967949.29</v>
      </c>
      <c r="V40" s="31" t="str">
        <f t="shared" si="5"/>
        <v>n.m.</v>
      </c>
      <c r="W40" s="6">
        <f t="shared" si="6"/>
        <v>0</v>
      </c>
      <c r="X40" s="31" t="str">
        <f t="shared" si="7"/>
        <v>n.m.</v>
      </c>
      <c r="Y40" s="6">
        <f t="shared" si="8"/>
        <v>0</v>
      </c>
      <c r="Z40" s="31" t="str">
        <f t="shared" si="9"/>
        <v>n.m.</v>
      </c>
      <c r="AA40" s="6">
        <f t="shared" si="10"/>
        <v>0</v>
      </c>
      <c r="AB40" s="31" t="str">
        <f t="shared" si="11"/>
        <v>n.m.</v>
      </c>
      <c r="AC40" s="6">
        <f t="shared" si="12"/>
        <v>1798315.0999999996</v>
      </c>
      <c r="AD40" s="31" t="str">
        <f t="shared" si="13"/>
        <v>n.m.</v>
      </c>
    </row>
    <row r="41" spans="1:30" x14ac:dyDescent="0.25">
      <c r="A41" s="7">
        <f t="shared" si="14"/>
        <v>33</v>
      </c>
      <c r="B41" t="s">
        <v>2</v>
      </c>
      <c r="C41" t="s">
        <v>66</v>
      </c>
      <c r="D41" t="s">
        <v>67</v>
      </c>
      <c r="E41" t="s">
        <v>2314</v>
      </c>
      <c r="F41" t="s">
        <v>2350</v>
      </c>
      <c r="G41" s="3"/>
      <c r="H41" s="3"/>
      <c r="I41" s="3">
        <v>4086.2700000000004</v>
      </c>
      <c r="J41" s="3">
        <v>765874.35000000056</v>
      </c>
      <c r="K41" s="3">
        <v>999432.21999999904</v>
      </c>
      <c r="L41" s="3">
        <f t="shared" si="0"/>
        <v>1769392.8399999996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f t="shared" si="1"/>
        <v>0</v>
      </c>
      <c r="S41" s="6">
        <f t="shared" si="2"/>
        <v>0</v>
      </c>
      <c r="T41" s="31" t="str">
        <f t="shared" si="3"/>
        <v>n.m.</v>
      </c>
      <c r="U41" s="6">
        <f t="shared" si="4"/>
        <v>0</v>
      </c>
      <c r="V41" s="31" t="str">
        <f t="shared" si="5"/>
        <v>n.m.</v>
      </c>
      <c r="W41" s="6">
        <f t="shared" si="6"/>
        <v>4086.2700000000004</v>
      </c>
      <c r="X41" s="31" t="str">
        <f t="shared" si="7"/>
        <v>n.m.</v>
      </c>
      <c r="Y41" s="6">
        <f t="shared" si="8"/>
        <v>765874.35000000056</v>
      </c>
      <c r="Z41" s="31" t="str">
        <f t="shared" si="9"/>
        <v>n.m.</v>
      </c>
      <c r="AA41" s="6">
        <f t="shared" si="10"/>
        <v>999432.21999999904</v>
      </c>
      <c r="AB41" s="31" t="str">
        <f t="shared" si="11"/>
        <v>n.m.</v>
      </c>
      <c r="AC41" s="6">
        <f t="shared" si="12"/>
        <v>1769392.8399999996</v>
      </c>
      <c r="AD41" s="31" t="str">
        <f t="shared" si="13"/>
        <v>n.m.</v>
      </c>
    </row>
    <row r="42" spans="1:30" x14ac:dyDescent="0.25">
      <c r="A42" s="7">
        <f t="shared" si="14"/>
        <v>34</v>
      </c>
      <c r="B42" t="s">
        <v>2</v>
      </c>
      <c r="C42" t="s">
        <v>68</v>
      </c>
      <c r="D42" t="s">
        <v>69</v>
      </c>
      <c r="E42" t="s">
        <v>2326</v>
      </c>
      <c r="F42" t="s">
        <v>2350</v>
      </c>
      <c r="G42" s="3"/>
      <c r="H42" s="3"/>
      <c r="I42" s="3">
        <v>457746.16000000003</v>
      </c>
      <c r="J42" s="3">
        <v>980687.65000000014</v>
      </c>
      <c r="K42" s="3">
        <v>232200.47000000012</v>
      </c>
      <c r="L42" s="3">
        <f t="shared" si="0"/>
        <v>1670634.2800000003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f t="shared" si="1"/>
        <v>0</v>
      </c>
      <c r="S42" s="6">
        <f t="shared" si="2"/>
        <v>0</v>
      </c>
      <c r="T42" s="31" t="str">
        <f t="shared" si="3"/>
        <v>n.m.</v>
      </c>
      <c r="U42" s="6">
        <f t="shared" si="4"/>
        <v>0</v>
      </c>
      <c r="V42" s="31" t="str">
        <f t="shared" si="5"/>
        <v>n.m.</v>
      </c>
      <c r="W42" s="6">
        <f t="shared" si="6"/>
        <v>457746.16000000003</v>
      </c>
      <c r="X42" s="31" t="str">
        <f t="shared" si="7"/>
        <v>n.m.</v>
      </c>
      <c r="Y42" s="6">
        <f t="shared" si="8"/>
        <v>980687.65000000014</v>
      </c>
      <c r="Z42" s="31" t="str">
        <f t="shared" si="9"/>
        <v>n.m.</v>
      </c>
      <c r="AA42" s="6">
        <f t="shared" si="10"/>
        <v>232200.47000000012</v>
      </c>
      <c r="AB42" s="31" t="str">
        <f t="shared" si="11"/>
        <v>n.m.</v>
      </c>
      <c r="AC42" s="6">
        <f t="shared" si="12"/>
        <v>1670634.2800000003</v>
      </c>
      <c r="AD42" s="31" t="str">
        <f t="shared" si="13"/>
        <v>n.m.</v>
      </c>
    </row>
    <row r="43" spans="1:30" x14ac:dyDescent="0.25">
      <c r="A43" s="7">
        <f t="shared" si="14"/>
        <v>35</v>
      </c>
      <c r="B43" t="s">
        <v>2</v>
      </c>
      <c r="C43" t="s">
        <v>70</v>
      </c>
      <c r="D43" t="s">
        <v>71</v>
      </c>
      <c r="E43" t="s">
        <v>2294</v>
      </c>
      <c r="F43" t="s">
        <v>2350</v>
      </c>
      <c r="G43" s="3"/>
      <c r="H43" s="3">
        <v>178843.92000000027</v>
      </c>
      <c r="I43" s="3">
        <v>339019.22000000055</v>
      </c>
      <c r="J43" s="3">
        <v>547153.30000000016</v>
      </c>
      <c r="K43" s="3">
        <v>605026.08000000031</v>
      </c>
      <c r="L43" s="3">
        <f t="shared" si="0"/>
        <v>1670042.5200000012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f t="shared" si="1"/>
        <v>0</v>
      </c>
      <c r="S43" s="6">
        <f t="shared" si="2"/>
        <v>0</v>
      </c>
      <c r="T43" s="31" t="str">
        <f t="shared" si="3"/>
        <v>n.m.</v>
      </c>
      <c r="U43" s="6">
        <f t="shared" si="4"/>
        <v>178843.92000000027</v>
      </c>
      <c r="V43" s="31" t="str">
        <f t="shared" si="5"/>
        <v>n.m.</v>
      </c>
      <c r="W43" s="6">
        <f t="shared" si="6"/>
        <v>339019.22000000055</v>
      </c>
      <c r="X43" s="31" t="str">
        <f t="shared" si="7"/>
        <v>n.m.</v>
      </c>
      <c r="Y43" s="6">
        <f t="shared" si="8"/>
        <v>547153.30000000016</v>
      </c>
      <c r="Z43" s="31" t="str">
        <f t="shared" si="9"/>
        <v>n.m.</v>
      </c>
      <c r="AA43" s="6">
        <f t="shared" si="10"/>
        <v>605026.08000000031</v>
      </c>
      <c r="AB43" s="31" t="str">
        <f t="shared" si="11"/>
        <v>n.m.</v>
      </c>
      <c r="AC43" s="6">
        <f t="shared" si="12"/>
        <v>1670042.5200000012</v>
      </c>
      <c r="AD43" s="31" t="str">
        <f t="shared" si="13"/>
        <v>n.m.</v>
      </c>
    </row>
    <row r="44" spans="1:30" x14ac:dyDescent="0.25">
      <c r="A44" s="7">
        <f t="shared" si="14"/>
        <v>36</v>
      </c>
      <c r="B44" t="s">
        <v>2</v>
      </c>
      <c r="C44" t="s">
        <v>72</v>
      </c>
      <c r="D44" t="s">
        <v>73</v>
      </c>
      <c r="E44" t="s">
        <v>2342</v>
      </c>
      <c r="F44" t="s">
        <v>2350</v>
      </c>
      <c r="G44" s="3"/>
      <c r="H44" s="3"/>
      <c r="I44" s="3"/>
      <c r="J44" s="3">
        <v>1283232.0899999999</v>
      </c>
      <c r="K44" s="3">
        <v>202700.73000000021</v>
      </c>
      <c r="L44" s="3">
        <f t="shared" si="0"/>
        <v>1485932.82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f t="shared" si="1"/>
        <v>0</v>
      </c>
      <c r="S44" s="6">
        <f t="shared" si="2"/>
        <v>0</v>
      </c>
      <c r="T44" s="31" t="str">
        <f t="shared" si="3"/>
        <v>n.m.</v>
      </c>
      <c r="U44" s="6">
        <f t="shared" si="4"/>
        <v>0</v>
      </c>
      <c r="V44" s="31" t="str">
        <f t="shared" si="5"/>
        <v>n.m.</v>
      </c>
      <c r="W44" s="6">
        <f t="shared" si="6"/>
        <v>0</v>
      </c>
      <c r="X44" s="31" t="str">
        <f t="shared" si="7"/>
        <v>n.m.</v>
      </c>
      <c r="Y44" s="6">
        <f t="shared" si="8"/>
        <v>1283232.0899999999</v>
      </c>
      <c r="Z44" s="31" t="str">
        <f t="shared" si="9"/>
        <v>n.m.</v>
      </c>
      <c r="AA44" s="6">
        <f t="shared" si="10"/>
        <v>202700.73000000021</v>
      </c>
      <c r="AB44" s="31" t="str">
        <f t="shared" si="11"/>
        <v>n.m.</v>
      </c>
      <c r="AC44" s="6">
        <f t="shared" si="12"/>
        <v>1485932.82</v>
      </c>
      <c r="AD44" s="31" t="str">
        <f t="shared" si="13"/>
        <v>n.m.</v>
      </c>
    </row>
    <row r="45" spans="1:30" x14ac:dyDescent="0.25">
      <c r="A45" s="7">
        <f t="shared" si="14"/>
        <v>37</v>
      </c>
      <c r="B45" t="s">
        <v>2</v>
      </c>
      <c r="C45" t="s">
        <v>74</v>
      </c>
      <c r="D45" t="s">
        <v>75</v>
      </c>
      <c r="E45" t="s">
        <v>2349</v>
      </c>
      <c r="F45" t="s">
        <v>2299</v>
      </c>
      <c r="G45" s="3">
        <v>1174471.5400000003</v>
      </c>
      <c r="H45" s="3">
        <v>182648.43000000025</v>
      </c>
      <c r="I45" s="3">
        <v>-17000</v>
      </c>
      <c r="J45" s="3"/>
      <c r="K45" s="3"/>
      <c r="L45" s="3">
        <f t="shared" si="0"/>
        <v>1340119.9700000004</v>
      </c>
      <c r="M45" s="3">
        <v>278243</v>
      </c>
      <c r="N45" s="3">
        <v>238030</v>
      </c>
      <c r="O45" s="3">
        <v>0</v>
      </c>
      <c r="P45" s="3">
        <v>0</v>
      </c>
      <c r="Q45" s="3">
        <v>0</v>
      </c>
      <c r="R45" s="3">
        <f t="shared" si="1"/>
        <v>516273</v>
      </c>
      <c r="S45" s="6">
        <f t="shared" si="2"/>
        <v>896228.54000000027</v>
      </c>
      <c r="T45" s="31">
        <f t="shared" si="3"/>
        <v>3.2210281660275379</v>
      </c>
      <c r="U45" s="6">
        <f t="shared" si="4"/>
        <v>-55381.569999999745</v>
      </c>
      <c r="V45" s="31">
        <f t="shared" si="5"/>
        <v>-0.23266634457841343</v>
      </c>
      <c r="W45" s="6">
        <f t="shared" si="6"/>
        <v>-17000</v>
      </c>
      <c r="X45" s="31" t="str">
        <f t="shared" si="7"/>
        <v>n.m.</v>
      </c>
      <c r="Y45" s="6">
        <f t="shared" si="8"/>
        <v>0</v>
      </c>
      <c r="Z45" s="31" t="str">
        <f t="shared" si="9"/>
        <v>n.m.</v>
      </c>
      <c r="AA45" s="6">
        <f t="shared" si="10"/>
        <v>0</v>
      </c>
      <c r="AB45" s="31" t="str">
        <f t="shared" si="11"/>
        <v>n.m.</v>
      </c>
      <c r="AC45" s="6">
        <f t="shared" si="12"/>
        <v>823846.97000000044</v>
      </c>
      <c r="AD45" s="31">
        <f t="shared" si="13"/>
        <v>1.5957583875197821</v>
      </c>
    </row>
    <row r="46" spans="1:30" x14ac:dyDescent="0.25">
      <c r="A46" s="7">
        <f t="shared" si="14"/>
        <v>38</v>
      </c>
      <c r="B46" t="s">
        <v>2</v>
      </c>
      <c r="C46" t="s">
        <v>76</v>
      </c>
      <c r="D46" t="s">
        <v>77</v>
      </c>
      <c r="E46" t="s">
        <v>2294</v>
      </c>
      <c r="F46" t="s">
        <v>2320</v>
      </c>
      <c r="G46" s="3"/>
      <c r="H46" s="3">
        <v>790143.13000000024</v>
      </c>
      <c r="I46" s="3">
        <v>528106.02999999956</v>
      </c>
      <c r="J46" s="3">
        <v>6168.57</v>
      </c>
      <c r="K46" s="3"/>
      <c r="L46" s="3">
        <f t="shared" si="0"/>
        <v>1324417.7299999997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f t="shared" si="1"/>
        <v>0</v>
      </c>
      <c r="S46" s="6">
        <f t="shared" si="2"/>
        <v>0</v>
      </c>
      <c r="T46" s="31" t="str">
        <f t="shared" si="3"/>
        <v>n.m.</v>
      </c>
      <c r="U46" s="6">
        <f t="shared" si="4"/>
        <v>790143.13000000024</v>
      </c>
      <c r="V46" s="31" t="str">
        <f t="shared" si="5"/>
        <v>n.m.</v>
      </c>
      <c r="W46" s="6">
        <f t="shared" si="6"/>
        <v>528106.02999999956</v>
      </c>
      <c r="X46" s="31" t="str">
        <f t="shared" si="7"/>
        <v>n.m.</v>
      </c>
      <c r="Y46" s="6">
        <f t="shared" si="8"/>
        <v>6168.57</v>
      </c>
      <c r="Z46" s="31" t="str">
        <f t="shared" si="9"/>
        <v>n.m.</v>
      </c>
      <c r="AA46" s="6">
        <f t="shared" si="10"/>
        <v>0</v>
      </c>
      <c r="AB46" s="31" t="str">
        <f t="shared" si="11"/>
        <v>n.m.</v>
      </c>
      <c r="AC46" s="6">
        <f t="shared" si="12"/>
        <v>1324417.7299999997</v>
      </c>
      <c r="AD46" s="31" t="str">
        <f t="shared" si="13"/>
        <v>n.m.</v>
      </c>
    </row>
    <row r="47" spans="1:30" x14ac:dyDescent="0.25">
      <c r="A47" s="7">
        <f t="shared" si="14"/>
        <v>39</v>
      </c>
      <c r="B47" t="s">
        <v>2</v>
      </c>
      <c r="C47" t="s">
        <v>78</v>
      </c>
      <c r="D47" t="s">
        <v>79</v>
      </c>
      <c r="E47" t="s">
        <v>2349</v>
      </c>
      <c r="F47" t="s">
        <v>2350</v>
      </c>
      <c r="G47" s="3">
        <v>60297.34</v>
      </c>
      <c r="H47" s="3">
        <v>218202.67000000007</v>
      </c>
      <c r="I47" s="3">
        <v>130494.23000000001</v>
      </c>
      <c r="J47" s="3">
        <v>383665.93000000005</v>
      </c>
      <c r="K47" s="3">
        <v>463033.16999999981</v>
      </c>
      <c r="L47" s="3">
        <f t="shared" si="0"/>
        <v>1255693.3399999999</v>
      </c>
      <c r="M47" s="3">
        <v>0</v>
      </c>
      <c r="N47" s="3">
        <v>0</v>
      </c>
      <c r="O47" s="3">
        <v>0</v>
      </c>
      <c r="P47" s="3">
        <v>222923</v>
      </c>
      <c r="Q47" s="3">
        <v>426949</v>
      </c>
      <c r="R47" s="3">
        <f t="shared" si="1"/>
        <v>649872</v>
      </c>
      <c r="S47" s="6">
        <f t="shared" si="2"/>
        <v>60297.34</v>
      </c>
      <c r="T47" s="31" t="str">
        <f t="shared" si="3"/>
        <v>n.m.</v>
      </c>
      <c r="U47" s="6">
        <f t="shared" si="4"/>
        <v>218202.67000000007</v>
      </c>
      <c r="V47" s="31" t="str">
        <f t="shared" si="5"/>
        <v>n.m.</v>
      </c>
      <c r="W47" s="6">
        <f t="shared" si="6"/>
        <v>130494.23000000001</v>
      </c>
      <c r="X47" s="31" t="str">
        <f t="shared" si="7"/>
        <v>n.m.</v>
      </c>
      <c r="Y47" s="6">
        <f t="shared" si="8"/>
        <v>160742.93000000005</v>
      </c>
      <c r="Z47" s="31">
        <f t="shared" si="9"/>
        <v>0.72106929298457334</v>
      </c>
      <c r="AA47" s="6">
        <f t="shared" si="10"/>
        <v>36084.169999999809</v>
      </c>
      <c r="AB47" s="31">
        <f t="shared" si="11"/>
        <v>8.451634738575288E-2</v>
      </c>
      <c r="AC47" s="6">
        <f t="shared" si="12"/>
        <v>605821.33999999985</v>
      </c>
      <c r="AD47" s="31">
        <f t="shared" si="13"/>
        <v>0.93221640569219766</v>
      </c>
    </row>
    <row r="48" spans="1:30" x14ac:dyDescent="0.25">
      <c r="A48" s="7">
        <f t="shared" si="14"/>
        <v>40</v>
      </c>
      <c r="B48" t="s">
        <v>2</v>
      </c>
      <c r="C48" t="s">
        <v>80</v>
      </c>
      <c r="D48" t="s">
        <v>81</v>
      </c>
      <c r="E48" t="s">
        <v>2349</v>
      </c>
      <c r="F48" t="s">
        <v>2350</v>
      </c>
      <c r="G48" s="3">
        <v>297262.14999999944</v>
      </c>
      <c r="H48" s="3">
        <v>296814.09000000032</v>
      </c>
      <c r="I48" s="3">
        <v>226686.69999999992</v>
      </c>
      <c r="J48" s="3">
        <v>172256.35000000015</v>
      </c>
      <c r="K48" s="3">
        <v>261639.35999999972</v>
      </c>
      <c r="L48" s="3">
        <f t="shared" si="0"/>
        <v>1254658.6499999994</v>
      </c>
      <c r="M48" s="3">
        <v>62402</v>
      </c>
      <c r="N48" s="3">
        <v>62788</v>
      </c>
      <c r="O48" s="3">
        <v>46466</v>
      </c>
      <c r="P48" s="3">
        <v>42029</v>
      </c>
      <c r="Q48" s="3">
        <v>164801</v>
      </c>
      <c r="R48" s="3">
        <f t="shared" si="1"/>
        <v>378486</v>
      </c>
      <c r="S48" s="6">
        <f t="shared" si="2"/>
        <v>234860.14999999944</v>
      </c>
      <c r="T48" s="31">
        <f t="shared" si="3"/>
        <v>3.763663824877399</v>
      </c>
      <c r="U48" s="6">
        <f t="shared" si="4"/>
        <v>234026.09000000032</v>
      </c>
      <c r="V48" s="31">
        <f t="shared" si="5"/>
        <v>3.727242307447288</v>
      </c>
      <c r="W48" s="6">
        <f t="shared" si="6"/>
        <v>180220.69999999992</v>
      </c>
      <c r="X48" s="31">
        <f t="shared" si="7"/>
        <v>3.8785499074592158</v>
      </c>
      <c r="Y48" s="6">
        <f t="shared" si="8"/>
        <v>130227.35000000015</v>
      </c>
      <c r="Z48" s="31">
        <f t="shared" si="9"/>
        <v>3.0985117418925063</v>
      </c>
      <c r="AA48" s="6">
        <f t="shared" si="10"/>
        <v>96838.359999999724</v>
      </c>
      <c r="AB48" s="31">
        <f t="shared" si="11"/>
        <v>0.58760784218542195</v>
      </c>
      <c r="AC48" s="6">
        <f t="shared" si="12"/>
        <v>876172.64999999944</v>
      </c>
      <c r="AD48" s="31">
        <f t="shared" si="13"/>
        <v>2.314940711149156</v>
      </c>
    </row>
    <row r="49" spans="1:30" x14ac:dyDescent="0.25">
      <c r="A49" s="7">
        <f t="shared" si="14"/>
        <v>41</v>
      </c>
      <c r="B49" t="s">
        <v>2</v>
      </c>
      <c r="C49" t="s">
        <v>82</v>
      </c>
      <c r="D49" t="s">
        <v>83</v>
      </c>
      <c r="E49" t="s">
        <v>2349</v>
      </c>
      <c r="F49" t="s">
        <v>2350</v>
      </c>
      <c r="G49" s="3">
        <v>212367.55999999979</v>
      </c>
      <c r="H49" s="3">
        <v>300964.28999999969</v>
      </c>
      <c r="I49" s="3">
        <v>230250.25000000015</v>
      </c>
      <c r="J49" s="3">
        <v>237814.73999999987</v>
      </c>
      <c r="K49" s="3">
        <v>234703.53000000003</v>
      </c>
      <c r="L49" s="3">
        <f t="shared" si="0"/>
        <v>1216100.3699999996</v>
      </c>
      <c r="M49" s="3">
        <v>-188291</v>
      </c>
      <c r="N49" s="3">
        <v>58439</v>
      </c>
      <c r="O49" s="3">
        <v>-28541</v>
      </c>
      <c r="P49" s="3">
        <v>-26791</v>
      </c>
      <c r="Q49" s="3">
        <v>110887</v>
      </c>
      <c r="R49" s="3">
        <f t="shared" si="1"/>
        <v>-74297</v>
      </c>
      <c r="S49" s="6">
        <f t="shared" si="2"/>
        <v>400658.55999999982</v>
      </c>
      <c r="T49" s="31">
        <f t="shared" si="3"/>
        <v>-2.1278688838021989</v>
      </c>
      <c r="U49" s="6">
        <f t="shared" si="4"/>
        <v>242525.28999999969</v>
      </c>
      <c r="V49" s="31">
        <f t="shared" si="5"/>
        <v>4.1500588647991874</v>
      </c>
      <c r="W49" s="6">
        <f t="shared" si="6"/>
        <v>258791.25000000015</v>
      </c>
      <c r="X49" s="31">
        <f t="shared" si="7"/>
        <v>-9.0673504782593515</v>
      </c>
      <c r="Y49" s="6">
        <f t="shared" si="8"/>
        <v>264605.73999999987</v>
      </c>
      <c r="Z49" s="31">
        <f t="shared" si="9"/>
        <v>-9.8766652980478469</v>
      </c>
      <c r="AA49" s="6">
        <f t="shared" si="10"/>
        <v>123816.53000000003</v>
      </c>
      <c r="AB49" s="31">
        <f t="shared" si="11"/>
        <v>1.1166009541244692</v>
      </c>
      <c r="AC49" s="6">
        <f t="shared" si="12"/>
        <v>1290397.3699999996</v>
      </c>
      <c r="AD49" s="31">
        <f t="shared" si="13"/>
        <v>-17.368095212458101</v>
      </c>
    </row>
    <row r="50" spans="1:30" x14ac:dyDescent="0.25">
      <c r="A50" s="7">
        <f t="shared" si="14"/>
        <v>42</v>
      </c>
      <c r="B50" t="s">
        <v>2</v>
      </c>
      <c r="C50" t="s">
        <v>84</v>
      </c>
      <c r="D50" t="s">
        <v>85</v>
      </c>
      <c r="E50" t="s">
        <v>2334</v>
      </c>
      <c r="F50" t="s">
        <v>2350</v>
      </c>
      <c r="G50" s="3"/>
      <c r="H50" s="3"/>
      <c r="I50" s="3"/>
      <c r="J50" s="3">
        <v>341023.9800000001</v>
      </c>
      <c r="K50" s="3">
        <v>863555.6599999991</v>
      </c>
      <c r="L50" s="3">
        <f t="shared" si="0"/>
        <v>1204579.6399999992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f t="shared" si="1"/>
        <v>0</v>
      </c>
      <c r="S50" s="6">
        <f t="shared" si="2"/>
        <v>0</v>
      </c>
      <c r="T50" s="31" t="str">
        <f t="shared" si="3"/>
        <v>n.m.</v>
      </c>
      <c r="U50" s="6">
        <f t="shared" si="4"/>
        <v>0</v>
      </c>
      <c r="V50" s="31" t="str">
        <f t="shared" si="5"/>
        <v>n.m.</v>
      </c>
      <c r="W50" s="6">
        <f t="shared" si="6"/>
        <v>0</v>
      </c>
      <c r="X50" s="31" t="str">
        <f t="shared" si="7"/>
        <v>n.m.</v>
      </c>
      <c r="Y50" s="6">
        <f t="shared" si="8"/>
        <v>341023.9800000001</v>
      </c>
      <c r="Z50" s="31" t="str">
        <f t="shared" si="9"/>
        <v>n.m.</v>
      </c>
      <c r="AA50" s="6">
        <f t="shared" si="10"/>
        <v>863555.6599999991</v>
      </c>
      <c r="AB50" s="31" t="str">
        <f t="shared" si="11"/>
        <v>n.m.</v>
      </c>
      <c r="AC50" s="6">
        <f t="shared" si="12"/>
        <v>1204579.6399999992</v>
      </c>
      <c r="AD50" s="31" t="str">
        <f t="shared" si="13"/>
        <v>n.m.</v>
      </c>
    </row>
    <row r="51" spans="1:30" x14ac:dyDescent="0.25">
      <c r="A51" s="7">
        <f t="shared" si="14"/>
        <v>43</v>
      </c>
      <c r="B51" t="s">
        <v>2</v>
      </c>
      <c r="C51" t="s">
        <v>86</v>
      </c>
      <c r="D51" t="s">
        <v>87</v>
      </c>
      <c r="E51" t="s">
        <v>2318</v>
      </c>
      <c r="F51" t="s">
        <v>2350</v>
      </c>
      <c r="G51" s="3"/>
      <c r="H51" s="3"/>
      <c r="I51" s="3"/>
      <c r="J51" s="3">
        <v>737337.68</v>
      </c>
      <c r="K51" s="3">
        <v>403072.35</v>
      </c>
      <c r="L51" s="3">
        <f t="shared" si="0"/>
        <v>1140410.03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f t="shared" si="1"/>
        <v>0</v>
      </c>
      <c r="S51" s="6">
        <f t="shared" si="2"/>
        <v>0</v>
      </c>
      <c r="T51" s="31" t="str">
        <f t="shared" si="3"/>
        <v>n.m.</v>
      </c>
      <c r="U51" s="6">
        <f t="shared" si="4"/>
        <v>0</v>
      </c>
      <c r="V51" s="31" t="str">
        <f t="shared" si="5"/>
        <v>n.m.</v>
      </c>
      <c r="W51" s="6">
        <f t="shared" si="6"/>
        <v>0</v>
      </c>
      <c r="X51" s="31" t="str">
        <f t="shared" si="7"/>
        <v>n.m.</v>
      </c>
      <c r="Y51" s="6">
        <f t="shared" si="8"/>
        <v>737337.68</v>
      </c>
      <c r="Z51" s="31" t="str">
        <f t="shared" si="9"/>
        <v>n.m.</v>
      </c>
      <c r="AA51" s="6">
        <f t="shared" si="10"/>
        <v>403072.35</v>
      </c>
      <c r="AB51" s="31" t="str">
        <f t="shared" si="11"/>
        <v>n.m.</v>
      </c>
      <c r="AC51" s="6">
        <f t="shared" si="12"/>
        <v>1140410.03</v>
      </c>
      <c r="AD51" s="31" t="str">
        <f t="shared" si="13"/>
        <v>n.m.</v>
      </c>
    </row>
    <row r="52" spans="1:30" x14ac:dyDescent="0.25">
      <c r="A52" s="7">
        <f t="shared" si="14"/>
        <v>44</v>
      </c>
      <c r="B52" t="s">
        <v>2</v>
      </c>
      <c r="C52" t="s">
        <v>88</v>
      </c>
      <c r="D52" t="s">
        <v>89</v>
      </c>
      <c r="E52" t="s">
        <v>2349</v>
      </c>
      <c r="F52" t="s">
        <v>2350</v>
      </c>
      <c r="G52" s="3">
        <v>336640.38</v>
      </c>
      <c r="H52" s="3">
        <v>452536.59000000154</v>
      </c>
      <c r="I52" s="3">
        <v>64188.7</v>
      </c>
      <c r="J52" s="3">
        <v>185457.01999999973</v>
      </c>
      <c r="K52" s="3">
        <v>81473.14999999998</v>
      </c>
      <c r="L52" s="3">
        <f t="shared" si="0"/>
        <v>1120295.8400000012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f t="shared" si="1"/>
        <v>0</v>
      </c>
      <c r="S52" s="6">
        <f t="shared" si="2"/>
        <v>336640.38</v>
      </c>
      <c r="T52" s="31" t="str">
        <f t="shared" si="3"/>
        <v>n.m.</v>
      </c>
      <c r="U52" s="6">
        <f t="shared" si="4"/>
        <v>452536.59000000154</v>
      </c>
      <c r="V52" s="31" t="str">
        <f t="shared" si="5"/>
        <v>n.m.</v>
      </c>
      <c r="W52" s="6">
        <f t="shared" si="6"/>
        <v>64188.7</v>
      </c>
      <c r="X52" s="31" t="str">
        <f t="shared" si="7"/>
        <v>n.m.</v>
      </c>
      <c r="Y52" s="6">
        <f t="shared" si="8"/>
        <v>185457.01999999973</v>
      </c>
      <c r="Z52" s="31" t="str">
        <f t="shared" si="9"/>
        <v>n.m.</v>
      </c>
      <c r="AA52" s="6">
        <f t="shared" si="10"/>
        <v>81473.14999999998</v>
      </c>
      <c r="AB52" s="31" t="str">
        <f t="shared" si="11"/>
        <v>n.m.</v>
      </c>
      <c r="AC52" s="6">
        <f t="shared" si="12"/>
        <v>1120295.8400000012</v>
      </c>
      <c r="AD52" s="31" t="str">
        <f t="shared" si="13"/>
        <v>n.m.</v>
      </c>
    </row>
    <row r="53" spans="1:30" x14ac:dyDescent="0.25">
      <c r="A53" s="7">
        <f t="shared" si="14"/>
        <v>45</v>
      </c>
      <c r="B53" t="s">
        <v>2</v>
      </c>
      <c r="C53" t="s">
        <v>90</v>
      </c>
      <c r="D53" t="s">
        <v>91</v>
      </c>
      <c r="E53" t="s">
        <v>2281</v>
      </c>
      <c r="F53" t="s">
        <v>2342</v>
      </c>
      <c r="G53" s="3"/>
      <c r="H53" s="3">
        <v>26473.870000000003</v>
      </c>
      <c r="I53" s="3">
        <v>1041844.2600000002</v>
      </c>
      <c r="J53" s="3">
        <v>23114.04</v>
      </c>
      <c r="K53" s="3"/>
      <c r="L53" s="3">
        <f t="shared" si="0"/>
        <v>1091432.1700000004</v>
      </c>
      <c r="M53" s="3">
        <v>0</v>
      </c>
      <c r="N53" s="3">
        <v>0</v>
      </c>
      <c r="O53" s="3">
        <v>56540</v>
      </c>
      <c r="P53" s="3">
        <v>0</v>
      </c>
      <c r="Q53" s="3">
        <v>0</v>
      </c>
      <c r="R53" s="3">
        <f t="shared" si="1"/>
        <v>56540</v>
      </c>
      <c r="S53" s="6">
        <f t="shared" si="2"/>
        <v>0</v>
      </c>
      <c r="T53" s="31" t="str">
        <f t="shared" si="3"/>
        <v>n.m.</v>
      </c>
      <c r="U53" s="6">
        <f t="shared" si="4"/>
        <v>26473.870000000003</v>
      </c>
      <c r="V53" s="31" t="str">
        <f t="shared" si="5"/>
        <v>n.m.</v>
      </c>
      <c r="W53" s="6">
        <f t="shared" si="6"/>
        <v>985304.26000000024</v>
      </c>
      <c r="X53" s="31">
        <f t="shared" si="7"/>
        <v>17.426675981605946</v>
      </c>
      <c r="Y53" s="6">
        <f t="shared" si="8"/>
        <v>23114.04</v>
      </c>
      <c r="Z53" s="31" t="str">
        <f t="shared" si="9"/>
        <v>n.m.</v>
      </c>
      <c r="AA53" s="6">
        <f t="shared" si="10"/>
        <v>0</v>
      </c>
      <c r="AB53" s="31" t="str">
        <f t="shared" si="11"/>
        <v>n.m.</v>
      </c>
      <c r="AC53" s="6">
        <f t="shared" si="12"/>
        <v>1034892.1700000004</v>
      </c>
      <c r="AD53" s="31">
        <f t="shared" si="13"/>
        <v>18.30371719136895</v>
      </c>
    </row>
    <row r="54" spans="1:30" x14ac:dyDescent="0.25">
      <c r="A54" s="7">
        <f t="shared" si="14"/>
        <v>46</v>
      </c>
      <c r="B54" t="s">
        <v>2</v>
      </c>
      <c r="C54" t="s">
        <v>92</v>
      </c>
      <c r="D54" t="s">
        <v>93</v>
      </c>
      <c r="E54" t="s">
        <v>2349</v>
      </c>
      <c r="F54" t="s">
        <v>2325</v>
      </c>
      <c r="G54" s="3">
        <v>-1115.2100000000009</v>
      </c>
      <c r="H54" s="3">
        <v>918.71000000000015</v>
      </c>
      <c r="I54" s="3">
        <v>1057533.9499999997</v>
      </c>
      <c r="J54" s="3">
        <v>33137.789999999994</v>
      </c>
      <c r="K54" s="3"/>
      <c r="L54" s="3">
        <f t="shared" si="0"/>
        <v>1090475.2399999998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f t="shared" si="1"/>
        <v>0</v>
      </c>
      <c r="S54" s="6">
        <f t="shared" si="2"/>
        <v>-1115.2100000000009</v>
      </c>
      <c r="T54" s="31" t="str">
        <f t="shared" si="3"/>
        <v>n.m.</v>
      </c>
      <c r="U54" s="6">
        <f t="shared" si="4"/>
        <v>918.71000000000015</v>
      </c>
      <c r="V54" s="31" t="str">
        <f t="shared" si="5"/>
        <v>n.m.</v>
      </c>
      <c r="W54" s="6">
        <f t="shared" si="6"/>
        <v>1057533.9499999997</v>
      </c>
      <c r="X54" s="31" t="str">
        <f t="shared" si="7"/>
        <v>n.m.</v>
      </c>
      <c r="Y54" s="6">
        <f t="shared" si="8"/>
        <v>33137.789999999994</v>
      </c>
      <c r="Z54" s="31" t="str">
        <f t="shared" si="9"/>
        <v>n.m.</v>
      </c>
      <c r="AA54" s="6">
        <f t="shared" si="10"/>
        <v>0</v>
      </c>
      <c r="AB54" s="31" t="str">
        <f t="shared" si="11"/>
        <v>n.m.</v>
      </c>
      <c r="AC54" s="6">
        <f t="shared" si="12"/>
        <v>1090475.2399999998</v>
      </c>
      <c r="AD54" s="31" t="str">
        <f t="shared" si="13"/>
        <v>n.m.</v>
      </c>
    </row>
    <row r="55" spans="1:30" x14ac:dyDescent="0.25">
      <c r="A55" s="7">
        <f t="shared" si="14"/>
        <v>47</v>
      </c>
      <c r="B55" t="s">
        <v>2</v>
      </c>
      <c r="C55" t="s">
        <v>94</v>
      </c>
      <c r="D55" t="s">
        <v>95</v>
      </c>
      <c r="E55" t="s">
        <v>2349</v>
      </c>
      <c r="F55" t="s">
        <v>2350</v>
      </c>
      <c r="G55" s="3">
        <v>579833.45000000042</v>
      </c>
      <c r="H55" s="3">
        <v>373749.52999999956</v>
      </c>
      <c r="I55" s="3">
        <v>100694.64000000003</v>
      </c>
      <c r="J55" s="3">
        <v>-11732.420000000007</v>
      </c>
      <c r="K55" s="3">
        <v>1755.18</v>
      </c>
      <c r="L55" s="3">
        <f t="shared" si="0"/>
        <v>1044300.3800000001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f t="shared" si="1"/>
        <v>0</v>
      </c>
      <c r="S55" s="6">
        <f t="shared" si="2"/>
        <v>579833.45000000042</v>
      </c>
      <c r="T55" s="31" t="str">
        <f t="shared" si="3"/>
        <v>n.m.</v>
      </c>
      <c r="U55" s="6">
        <f t="shared" si="4"/>
        <v>373749.52999999956</v>
      </c>
      <c r="V55" s="31" t="str">
        <f t="shared" si="5"/>
        <v>n.m.</v>
      </c>
      <c r="W55" s="6">
        <f t="shared" si="6"/>
        <v>100694.64000000003</v>
      </c>
      <c r="X55" s="31" t="str">
        <f t="shared" si="7"/>
        <v>n.m.</v>
      </c>
      <c r="Y55" s="6">
        <f t="shared" si="8"/>
        <v>-11732.420000000007</v>
      </c>
      <c r="Z55" s="31" t="str">
        <f t="shared" si="9"/>
        <v>n.m.</v>
      </c>
      <c r="AA55" s="6">
        <f t="shared" si="10"/>
        <v>1755.18</v>
      </c>
      <c r="AB55" s="31" t="str">
        <f t="shared" si="11"/>
        <v>n.m.</v>
      </c>
      <c r="AC55" s="6">
        <f t="shared" si="12"/>
        <v>1044300.3800000001</v>
      </c>
      <c r="AD55" s="31" t="str">
        <f t="shared" si="13"/>
        <v>n.m.</v>
      </c>
    </row>
    <row r="56" spans="1:30" x14ac:dyDescent="0.25">
      <c r="A56" s="7">
        <f t="shared" si="14"/>
        <v>48</v>
      </c>
      <c r="B56" t="s">
        <v>2</v>
      </c>
      <c r="C56" t="s">
        <v>96</v>
      </c>
      <c r="D56" t="s">
        <v>97</v>
      </c>
      <c r="E56" t="s">
        <v>2311</v>
      </c>
      <c r="F56" t="s">
        <v>2350</v>
      </c>
      <c r="G56" s="3"/>
      <c r="H56" s="3"/>
      <c r="I56" s="3"/>
      <c r="J56" s="3"/>
      <c r="K56" s="3">
        <v>1001143.9099999995</v>
      </c>
      <c r="L56" s="3">
        <f t="shared" si="0"/>
        <v>1001143.9099999995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f t="shared" si="1"/>
        <v>0</v>
      </c>
      <c r="S56" s="6">
        <f t="shared" si="2"/>
        <v>0</v>
      </c>
      <c r="T56" s="31" t="str">
        <f t="shared" si="3"/>
        <v>n.m.</v>
      </c>
      <c r="U56" s="6">
        <f t="shared" si="4"/>
        <v>0</v>
      </c>
      <c r="V56" s="31" t="str">
        <f t="shared" si="5"/>
        <v>n.m.</v>
      </c>
      <c r="W56" s="6">
        <f t="shared" si="6"/>
        <v>0</v>
      </c>
      <c r="X56" s="31" t="str">
        <f t="shared" si="7"/>
        <v>n.m.</v>
      </c>
      <c r="Y56" s="6">
        <f t="shared" si="8"/>
        <v>0</v>
      </c>
      <c r="Z56" s="31" t="str">
        <f t="shared" si="9"/>
        <v>n.m.</v>
      </c>
      <c r="AA56" s="6">
        <f t="shared" si="10"/>
        <v>1001143.9099999995</v>
      </c>
      <c r="AB56" s="31" t="str">
        <f t="shared" si="11"/>
        <v>n.m.</v>
      </c>
      <c r="AC56" s="6">
        <f t="shared" si="12"/>
        <v>1001143.9099999995</v>
      </c>
      <c r="AD56" s="31" t="str">
        <f t="shared" si="13"/>
        <v>n.m.</v>
      </c>
    </row>
    <row r="57" spans="1:30" x14ac:dyDescent="0.25">
      <c r="A57" s="7">
        <f t="shared" si="14"/>
        <v>49</v>
      </c>
      <c r="B57" t="s">
        <v>2</v>
      </c>
      <c r="C57" t="s">
        <v>98</v>
      </c>
      <c r="D57" t="s">
        <v>99</v>
      </c>
      <c r="E57" t="s">
        <v>2301</v>
      </c>
      <c r="F57" t="s">
        <v>2343</v>
      </c>
      <c r="G57" s="3">
        <v>3284.9300000000003</v>
      </c>
      <c r="H57" s="3">
        <v>812912.00000000012</v>
      </c>
      <c r="I57" s="3">
        <v>138141.46999999994</v>
      </c>
      <c r="J57" s="3"/>
      <c r="K57" s="3"/>
      <c r="L57" s="3">
        <f t="shared" si="0"/>
        <v>954338.40000000014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f t="shared" si="1"/>
        <v>0</v>
      </c>
      <c r="S57" s="6">
        <f t="shared" si="2"/>
        <v>3284.9300000000003</v>
      </c>
      <c r="T57" s="31" t="str">
        <f t="shared" si="3"/>
        <v>n.m.</v>
      </c>
      <c r="U57" s="6">
        <f t="shared" si="4"/>
        <v>812912.00000000012</v>
      </c>
      <c r="V57" s="31" t="str">
        <f t="shared" si="5"/>
        <v>n.m.</v>
      </c>
      <c r="W57" s="6">
        <f t="shared" si="6"/>
        <v>138141.46999999994</v>
      </c>
      <c r="X57" s="31" t="str">
        <f t="shared" si="7"/>
        <v>n.m.</v>
      </c>
      <c r="Y57" s="6">
        <f t="shared" si="8"/>
        <v>0</v>
      </c>
      <c r="Z57" s="31" t="str">
        <f t="shared" si="9"/>
        <v>n.m.</v>
      </c>
      <c r="AA57" s="6">
        <f t="shared" si="10"/>
        <v>0</v>
      </c>
      <c r="AB57" s="31" t="str">
        <f t="shared" si="11"/>
        <v>n.m.</v>
      </c>
      <c r="AC57" s="6">
        <f t="shared" si="12"/>
        <v>954338.40000000014</v>
      </c>
      <c r="AD57" s="31" t="str">
        <f t="shared" si="13"/>
        <v>n.m.</v>
      </c>
    </row>
    <row r="58" spans="1:30" x14ac:dyDescent="0.25">
      <c r="A58" s="7">
        <f t="shared" si="14"/>
        <v>50</v>
      </c>
      <c r="B58" t="s">
        <v>2</v>
      </c>
      <c r="C58" t="s">
        <v>100</v>
      </c>
      <c r="D58" t="s">
        <v>101</v>
      </c>
      <c r="E58" t="s">
        <v>2317</v>
      </c>
      <c r="F58" t="s">
        <v>2326</v>
      </c>
      <c r="G58" s="3"/>
      <c r="H58" s="3"/>
      <c r="I58" s="3">
        <v>945096.06999999972</v>
      </c>
      <c r="J58" s="3"/>
      <c r="K58" s="3"/>
      <c r="L58" s="3">
        <f t="shared" si="0"/>
        <v>945096.06999999972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f t="shared" si="1"/>
        <v>0</v>
      </c>
      <c r="S58" s="6">
        <f t="shared" si="2"/>
        <v>0</v>
      </c>
      <c r="T58" s="31" t="str">
        <f t="shared" si="3"/>
        <v>n.m.</v>
      </c>
      <c r="U58" s="6">
        <f t="shared" si="4"/>
        <v>0</v>
      </c>
      <c r="V58" s="31" t="str">
        <f t="shared" si="5"/>
        <v>n.m.</v>
      </c>
      <c r="W58" s="6">
        <f t="shared" si="6"/>
        <v>945096.06999999972</v>
      </c>
      <c r="X58" s="31" t="str">
        <f t="shared" si="7"/>
        <v>n.m.</v>
      </c>
      <c r="Y58" s="6">
        <f t="shared" si="8"/>
        <v>0</v>
      </c>
      <c r="Z58" s="31" t="str">
        <f t="shared" si="9"/>
        <v>n.m.</v>
      </c>
      <c r="AA58" s="6">
        <f t="shared" si="10"/>
        <v>0</v>
      </c>
      <c r="AB58" s="31" t="str">
        <f t="shared" si="11"/>
        <v>n.m.</v>
      </c>
      <c r="AC58" s="6">
        <f t="shared" si="12"/>
        <v>945096.06999999972</v>
      </c>
      <c r="AD58" s="31" t="str">
        <f t="shared" si="13"/>
        <v>n.m.</v>
      </c>
    </row>
    <row r="59" spans="1:30" x14ac:dyDescent="0.25">
      <c r="A59" s="7">
        <f t="shared" si="14"/>
        <v>51</v>
      </c>
      <c r="B59" t="s">
        <v>2</v>
      </c>
      <c r="C59" t="s">
        <v>102</v>
      </c>
      <c r="D59" t="s">
        <v>77</v>
      </c>
      <c r="E59" t="s">
        <v>2317</v>
      </c>
      <c r="F59" t="s">
        <v>2350</v>
      </c>
      <c r="G59" s="3"/>
      <c r="H59" s="3"/>
      <c r="I59" s="3">
        <v>698962.88999999966</v>
      </c>
      <c r="J59" s="3">
        <v>173478.84000000017</v>
      </c>
      <c r="K59" s="3">
        <v>396.90000000000003</v>
      </c>
      <c r="L59" s="3">
        <f t="shared" si="0"/>
        <v>872838.62999999989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f t="shared" si="1"/>
        <v>0</v>
      </c>
      <c r="S59" s="6">
        <f t="shared" si="2"/>
        <v>0</v>
      </c>
      <c r="T59" s="31" t="str">
        <f t="shared" si="3"/>
        <v>n.m.</v>
      </c>
      <c r="U59" s="6">
        <f t="shared" si="4"/>
        <v>0</v>
      </c>
      <c r="V59" s="31" t="str">
        <f t="shared" si="5"/>
        <v>n.m.</v>
      </c>
      <c r="W59" s="6">
        <f t="shared" si="6"/>
        <v>698962.88999999966</v>
      </c>
      <c r="X59" s="31" t="str">
        <f t="shared" si="7"/>
        <v>n.m.</v>
      </c>
      <c r="Y59" s="6">
        <f t="shared" si="8"/>
        <v>173478.84000000017</v>
      </c>
      <c r="Z59" s="31" t="str">
        <f t="shared" si="9"/>
        <v>n.m.</v>
      </c>
      <c r="AA59" s="6">
        <f t="shared" si="10"/>
        <v>396.90000000000003</v>
      </c>
      <c r="AB59" s="31" t="str">
        <f t="shared" si="11"/>
        <v>n.m.</v>
      </c>
      <c r="AC59" s="6">
        <f t="shared" si="12"/>
        <v>872838.62999999989</v>
      </c>
      <c r="AD59" s="31" t="str">
        <f t="shared" si="13"/>
        <v>n.m.</v>
      </c>
    </row>
    <row r="60" spans="1:30" x14ac:dyDescent="0.25">
      <c r="A60" s="7">
        <f t="shared" si="14"/>
        <v>52</v>
      </c>
      <c r="B60" t="s">
        <v>2</v>
      </c>
      <c r="C60" t="s">
        <v>103</v>
      </c>
      <c r="D60" t="s">
        <v>104</v>
      </c>
      <c r="E60" t="s">
        <v>2300</v>
      </c>
      <c r="F60" t="s">
        <v>2320</v>
      </c>
      <c r="G60" s="3">
        <v>761100.31999999983</v>
      </c>
      <c r="H60" s="3">
        <v>60227.69</v>
      </c>
      <c r="I60" s="3">
        <v>43675.909999999996</v>
      </c>
      <c r="J60" s="3">
        <v>-6795.75</v>
      </c>
      <c r="K60" s="3"/>
      <c r="L60" s="3">
        <f t="shared" si="0"/>
        <v>858208.16999999981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f t="shared" si="1"/>
        <v>0</v>
      </c>
      <c r="S60" s="6">
        <f t="shared" si="2"/>
        <v>761100.31999999983</v>
      </c>
      <c r="T60" s="31" t="str">
        <f t="shared" si="3"/>
        <v>n.m.</v>
      </c>
      <c r="U60" s="6">
        <f t="shared" si="4"/>
        <v>60227.69</v>
      </c>
      <c r="V60" s="31" t="str">
        <f t="shared" si="5"/>
        <v>n.m.</v>
      </c>
      <c r="W60" s="6">
        <f t="shared" si="6"/>
        <v>43675.909999999996</v>
      </c>
      <c r="X60" s="31" t="str">
        <f t="shared" si="7"/>
        <v>n.m.</v>
      </c>
      <c r="Y60" s="6">
        <f t="shared" si="8"/>
        <v>-6795.75</v>
      </c>
      <c r="Z60" s="31" t="str">
        <f t="shared" si="9"/>
        <v>n.m.</v>
      </c>
      <c r="AA60" s="6">
        <f t="shared" si="10"/>
        <v>0</v>
      </c>
      <c r="AB60" s="31" t="str">
        <f t="shared" si="11"/>
        <v>n.m.</v>
      </c>
      <c r="AC60" s="6">
        <f t="shared" si="12"/>
        <v>858208.16999999981</v>
      </c>
      <c r="AD60" s="31" t="str">
        <f t="shared" si="13"/>
        <v>n.m.</v>
      </c>
    </row>
    <row r="61" spans="1:30" x14ac:dyDescent="0.25">
      <c r="A61" s="7">
        <f t="shared" si="14"/>
        <v>53</v>
      </c>
      <c r="B61" t="s">
        <v>2</v>
      </c>
      <c r="C61" t="s">
        <v>105</v>
      </c>
      <c r="D61" t="s">
        <v>106</v>
      </c>
      <c r="E61" t="s">
        <v>2280</v>
      </c>
      <c r="F61" t="s">
        <v>2309</v>
      </c>
      <c r="G61" s="3">
        <v>1809.15</v>
      </c>
      <c r="H61" s="3">
        <v>50432.229999999981</v>
      </c>
      <c r="I61" s="3">
        <v>132539.47000000003</v>
      </c>
      <c r="J61" s="3">
        <v>585543.55000000016</v>
      </c>
      <c r="K61" s="3">
        <v>67952.080000000016</v>
      </c>
      <c r="L61" s="3">
        <f t="shared" si="0"/>
        <v>838276.48000000021</v>
      </c>
      <c r="M61" s="3">
        <v>0</v>
      </c>
      <c r="N61" s="3">
        <v>97376</v>
      </c>
      <c r="O61" s="3">
        <v>50877</v>
      </c>
      <c r="P61" s="3">
        <v>473057</v>
      </c>
      <c r="Q61" s="3">
        <v>0</v>
      </c>
      <c r="R61" s="3">
        <f t="shared" si="1"/>
        <v>621310</v>
      </c>
      <c r="S61" s="6">
        <f t="shared" si="2"/>
        <v>1809.15</v>
      </c>
      <c r="T61" s="31" t="str">
        <f t="shared" si="3"/>
        <v>n.m.</v>
      </c>
      <c r="U61" s="6">
        <f t="shared" si="4"/>
        <v>-46943.770000000019</v>
      </c>
      <c r="V61" s="31">
        <f t="shared" si="5"/>
        <v>-0.48208768074268832</v>
      </c>
      <c r="W61" s="6">
        <f t="shared" si="6"/>
        <v>81662.47000000003</v>
      </c>
      <c r="X61" s="31">
        <f t="shared" si="7"/>
        <v>1.6050960158814402</v>
      </c>
      <c r="Y61" s="6">
        <f t="shared" si="8"/>
        <v>112486.55000000016</v>
      </c>
      <c r="Z61" s="31">
        <f t="shared" si="9"/>
        <v>0.23778646125097011</v>
      </c>
      <c r="AA61" s="6">
        <f t="shared" si="10"/>
        <v>67952.080000000016</v>
      </c>
      <c r="AB61" s="31" t="str">
        <f t="shared" si="11"/>
        <v>n.m.</v>
      </c>
      <c r="AC61" s="6">
        <f t="shared" si="12"/>
        <v>216966.48000000021</v>
      </c>
      <c r="AD61" s="31">
        <f t="shared" si="13"/>
        <v>0.34920809257858432</v>
      </c>
    </row>
    <row r="62" spans="1:30" x14ac:dyDescent="0.25">
      <c r="A62" s="7">
        <f t="shared" si="14"/>
        <v>54</v>
      </c>
      <c r="B62" t="s">
        <v>2</v>
      </c>
      <c r="C62" t="s">
        <v>107</v>
      </c>
      <c r="D62" t="s">
        <v>108</v>
      </c>
      <c r="E62" t="s">
        <v>2311</v>
      </c>
      <c r="F62" t="s">
        <v>2350</v>
      </c>
      <c r="G62" s="3"/>
      <c r="H62" s="3"/>
      <c r="I62" s="3"/>
      <c r="J62" s="3"/>
      <c r="K62" s="3">
        <v>782023.01999999874</v>
      </c>
      <c r="L62" s="3">
        <f t="shared" si="0"/>
        <v>782023.01999999874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f t="shared" si="1"/>
        <v>0</v>
      </c>
      <c r="S62" s="6">
        <f t="shared" si="2"/>
        <v>0</v>
      </c>
      <c r="T62" s="31" t="str">
        <f t="shared" si="3"/>
        <v>n.m.</v>
      </c>
      <c r="U62" s="6">
        <f t="shared" si="4"/>
        <v>0</v>
      </c>
      <c r="V62" s="31" t="str">
        <f t="shared" si="5"/>
        <v>n.m.</v>
      </c>
      <c r="W62" s="6">
        <f t="shared" si="6"/>
        <v>0</v>
      </c>
      <c r="X62" s="31" t="str">
        <f t="shared" si="7"/>
        <v>n.m.</v>
      </c>
      <c r="Y62" s="6">
        <f t="shared" si="8"/>
        <v>0</v>
      </c>
      <c r="Z62" s="31" t="str">
        <f t="shared" si="9"/>
        <v>n.m.</v>
      </c>
      <c r="AA62" s="6">
        <f t="shared" si="10"/>
        <v>782023.01999999874</v>
      </c>
      <c r="AB62" s="31" t="str">
        <f t="shared" si="11"/>
        <v>n.m.</v>
      </c>
      <c r="AC62" s="6">
        <f t="shared" si="12"/>
        <v>782023.01999999874</v>
      </c>
      <c r="AD62" s="31" t="str">
        <f t="shared" si="13"/>
        <v>n.m.</v>
      </c>
    </row>
    <row r="63" spans="1:30" x14ac:dyDescent="0.25">
      <c r="A63" s="7">
        <f t="shared" si="14"/>
        <v>55</v>
      </c>
      <c r="B63" t="s">
        <v>2</v>
      </c>
      <c r="C63" t="s">
        <v>109</v>
      </c>
      <c r="D63" t="s">
        <v>110</v>
      </c>
      <c r="E63" t="s">
        <v>2331</v>
      </c>
      <c r="F63" t="s">
        <v>2350</v>
      </c>
      <c r="G63" s="3"/>
      <c r="H63" s="3"/>
      <c r="I63" s="3"/>
      <c r="J63" s="3">
        <v>344446.14999999991</v>
      </c>
      <c r="K63" s="3">
        <v>430200.14999999985</v>
      </c>
      <c r="L63" s="3">
        <f t="shared" si="0"/>
        <v>774646.29999999981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f t="shared" si="1"/>
        <v>0</v>
      </c>
      <c r="S63" s="6">
        <f t="shared" si="2"/>
        <v>0</v>
      </c>
      <c r="T63" s="31" t="str">
        <f t="shared" si="3"/>
        <v>n.m.</v>
      </c>
      <c r="U63" s="6">
        <f t="shared" si="4"/>
        <v>0</v>
      </c>
      <c r="V63" s="31" t="str">
        <f t="shared" si="5"/>
        <v>n.m.</v>
      </c>
      <c r="W63" s="6">
        <f t="shared" si="6"/>
        <v>0</v>
      </c>
      <c r="X63" s="31" t="str">
        <f t="shared" si="7"/>
        <v>n.m.</v>
      </c>
      <c r="Y63" s="6">
        <f t="shared" si="8"/>
        <v>344446.14999999991</v>
      </c>
      <c r="Z63" s="31" t="str">
        <f t="shared" si="9"/>
        <v>n.m.</v>
      </c>
      <c r="AA63" s="6">
        <f t="shared" si="10"/>
        <v>430200.14999999985</v>
      </c>
      <c r="AB63" s="31" t="str">
        <f t="shared" si="11"/>
        <v>n.m.</v>
      </c>
      <c r="AC63" s="6">
        <f t="shared" si="12"/>
        <v>774646.29999999981</v>
      </c>
      <c r="AD63" s="31" t="str">
        <f t="shared" si="13"/>
        <v>n.m.</v>
      </c>
    </row>
    <row r="64" spans="1:30" x14ac:dyDescent="0.25">
      <c r="A64" s="7">
        <f t="shared" si="14"/>
        <v>56</v>
      </c>
      <c r="B64" t="s">
        <v>2</v>
      </c>
      <c r="C64" t="s">
        <v>111</v>
      </c>
      <c r="D64" t="s">
        <v>112</v>
      </c>
      <c r="E64" t="s">
        <v>2285</v>
      </c>
      <c r="F64" t="s">
        <v>2329</v>
      </c>
      <c r="G64" s="3">
        <v>115.75</v>
      </c>
      <c r="H64" s="3">
        <v>16024.569999999996</v>
      </c>
      <c r="I64" s="3">
        <v>704218.23000000021</v>
      </c>
      <c r="J64" s="3">
        <v>13923.969999999998</v>
      </c>
      <c r="K64" s="3">
        <v>3998.6900000000005</v>
      </c>
      <c r="L64" s="3">
        <f t="shared" si="0"/>
        <v>738281.21000000008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f t="shared" si="1"/>
        <v>0</v>
      </c>
      <c r="S64" s="6">
        <f t="shared" si="2"/>
        <v>115.75</v>
      </c>
      <c r="T64" s="31" t="str">
        <f t="shared" si="3"/>
        <v>n.m.</v>
      </c>
      <c r="U64" s="6">
        <f t="shared" si="4"/>
        <v>16024.569999999996</v>
      </c>
      <c r="V64" s="31" t="str">
        <f t="shared" si="5"/>
        <v>n.m.</v>
      </c>
      <c r="W64" s="6">
        <f t="shared" si="6"/>
        <v>704218.23000000021</v>
      </c>
      <c r="X64" s="31" t="str">
        <f t="shared" si="7"/>
        <v>n.m.</v>
      </c>
      <c r="Y64" s="6">
        <f t="shared" si="8"/>
        <v>13923.969999999998</v>
      </c>
      <c r="Z64" s="31" t="str">
        <f t="shared" si="9"/>
        <v>n.m.</v>
      </c>
      <c r="AA64" s="6">
        <f t="shared" si="10"/>
        <v>3998.6900000000005</v>
      </c>
      <c r="AB64" s="31" t="str">
        <f t="shared" si="11"/>
        <v>n.m.</v>
      </c>
      <c r="AC64" s="6">
        <f t="shared" si="12"/>
        <v>738281.21000000008</v>
      </c>
      <c r="AD64" s="31" t="str">
        <f t="shared" si="13"/>
        <v>n.m.</v>
      </c>
    </row>
    <row r="65" spans="1:30" x14ac:dyDescent="0.25">
      <c r="A65" s="7">
        <f t="shared" si="14"/>
        <v>57</v>
      </c>
      <c r="B65" t="s">
        <v>2</v>
      </c>
      <c r="C65" t="s">
        <v>113</v>
      </c>
      <c r="D65" t="s">
        <v>114</v>
      </c>
      <c r="E65" t="s">
        <v>2349</v>
      </c>
      <c r="F65" t="s">
        <v>2350</v>
      </c>
      <c r="G65" s="3">
        <v>178765.68999999989</v>
      </c>
      <c r="H65" s="3">
        <v>203394.79000000007</v>
      </c>
      <c r="I65" s="3">
        <v>160230.96999999994</v>
      </c>
      <c r="J65" s="3">
        <v>46726.920000000035</v>
      </c>
      <c r="K65" s="3">
        <v>134290.16000000003</v>
      </c>
      <c r="L65" s="3">
        <f t="shared" si="0"/>
        <v>723408.53</v>
      </c>
      <c r="M65" s="3">
        <v>103596</v>
      </c>
      <c r="N65" s="3">
        <v>102838</v>
      </c>
      <c r="O65" s="3">
        <v>105759</v>
      </c>
      <c r="P65" s="3">
        <v>107114</v>
      </c>
      <c r="Q65" s="3">
        <v>232736</v>
      </c>
      <c r="R65" s="3">
        <f t="shared" si="1"/>
        <v>652043</v>
      </c>
      <c r="S65" s="6">
        <f t="shared" si="2"/>
        <v>75169.689999999886</v>
      </c>
      <c r="T65" s="31">
        <f t="shared" si="3"/>
        <v>0.72560417390632737</v>
      </c>
      <c r="U65" s="6">
        <f t="shared" si="4"/>
        <v>100556.79000000007</v>
      </c>
      <c r="V65" s="31">
        <f t="shared" si="5"/>
        <v>0.97781744102374668</v>
      </c>
      <c r="W65" s="6">
        <f t="shared" si="6"/>
        <v>54471.969999999943</v>
      </c>
      <c r="X65" s="31">
        <f t="shared" si="7"/>
        <v>0.51505753647443664</v>
      </c>
      <c r="Y65" s="6">
        <f t="shared" si="8"/>
        <v>-60387.079999999965</v>
      </c>
      <c r="Z65" s="31">
        <f t="shared" si="9"/>
        <v>-0.56376458726216894</v>
      </c>
      <c r="AA65" s="6">
        <f t="shared" si="10"/>
        <v>-98445.839999999967</v>
      </c>
      <c r="AB65" s="31">
        <f t="shared" si="11"/>
        <v>-0.42299360648975648</v>
      </c>
      <c r="AC65" s="6">
        <f t="shared" si="12"/>
        <v>71365.530000000028</v>
      </c>
      <c r="AD65" s="31">
        <f t="shared" si="13"/>
        <v>0.10944911608590235</v>
      </c>
    </row>
    <row r="66" spans="1:30" x14ac:dyDescent="0.25">
      <c r="A66" s="7">
        <f t="shared" si="14"/>
        <v>58</v>
      </c>
      <c r="B66" t="s">
        <v>2</v>
      </c>
      <c r="C66" t="s">
        <v>115</v>
      </c>
      <c r="D66" t="s">
        <v>116</v>
      </c>
      <c r="E66" t="s">
        <v>2349</v>
      </c>
      <c r="F66" t="s">
        <v>2294</v>
      </c>
      <c r="G66" s="3">
        <v>524351.84999999951</v>
      </c>
      <c r="H66" s="3">
        <v>183092.44</v>
      </c>
      <c r="I66" s="3"/>
      <c r="J66" s="3"/>
      <c r="K66" s="3"/>
      <c r="L66" s="3">
        <f t="shared" si="0"/>
        <v>707444.28999999957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f t="shared" si="1"/>
        <v>0</v>
      </c>
      <c r="S66" s="6">
        <f t="shared" si="2"/>
        <v>524351.84999999951</v>
      </c>
      <c r="T66" s="31" t="str">
        <f t="shared" si="3"/>
        <v>n.m.</v>
      </c>
      <c r="U66" s="6">
        <f t="shared" si="4"/>
        <v>183092.44</v>
      </c>
      <c r="V66" s="31" t="str">
        <f t="shared" si="5"/>
        <v>n.m.</v>
      </c>
      <c r="W66" s="6">
        <f t="shared" si="6"/>
        <v>0</v>
      </c>
      <c r="X66" s="31" t="str">
        <f t="shared" si="7"/>
        <v>n.m.</v>
      </c>
      <c r="Y66" s="6">
        <f t="shared" si="8"/>
        <v>0</v>
      </c>
      <c r="Z66" s="31" t="str">
        <f t="shared" si="9"/>
        <v>n.m.</v>
      </c>
      <c r="AA66" s="6">
        <f t="shared" si="10"/>
        <v>0</v>
      </c>
      <c r="AB66" s="31" t="str">
        <f t="shared" si="11"/>
        <v>n.m.</v>
      </c>
      <c r="AC66" s="6">
        <f t="shared" si="12"/>
        <v>707444.28999999957</v>
      </c>
      <c r="AD66" s="31" t="str">
        <f t="shared" si="13"/>
        <v>n.m.</v>
      </c>
    </row>
    <row r="67" spans="1:30" x14ac:dyDescent="0.25">
      <c r="A67" s="7">
        <f t="shared" si="14"/>
        <v>59</v>
      </c>
      <c r="B67" t="s">
        <v>2</v>
      </c>
      <c r="C67" t="s">
        <v>117</v>
      </c>
      <c r="D67" t="s">
        <v>118</v>
      </c>
      <c r="E67" t="s">
        <v>2330</v>
      </c>
      <c r="F67" t="s">
        <v>2350</v>
      </c>
      <c r="G67" s="3"/>
      <c r="H67" s="3"/>
      <c r="I67" s="3"/>
      <c r="J67" s="3">
        <v>64563.590000000011</v>
      </c>
      <c r="K67" s="3">
        <v>639872.63000000024</v>
      </c>
      <c r="L67" s="3">
        <f t="shared" si="0"/>
        <v>704436.2200000002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f t="shared" si="1"/>
        <v>0</v>
      </c>
      <c r="S67" s="6">
        <f t="shared" si="2"/>
        <v>0</v>
      </c>
      <c r="T67" s="31" t="str">
        <f t="shared" si="3"/>
        <v>n.m.</v>
      </c>
      <c r="U67" s="6">
        <f t="shared" si="4"/>
        <v>0</v>
      </c>
      <c r="V67" s="31" t="str">
        <f t="shared" si="5"/>
        <v>n.m.</v>
      </c>
      <c r="W67" s="6">
        <f t="shared" si="6"/>
        <v>0</v>
      </c>
      <c r="X67" s="31" t="str">
        <f t="shared" si="7"/>
        <v>n.m.</v>
      </c>
      <c r="Y67" s="6">
        <f t="shared" si="8"/>
        <v>64563.590000000011</v>
      </c>
      <c r="Z67" s="31" t="str">
        <f t="shared" si="9"/>
        <v>n.m.</v>
      </c>
      <c r="AA67" s="6">
        <f t="shared" si="10"/>
        <v>639872.63000000024</v>
      </c>
      <c r="AB67" s="31" t="str">
        <f t="shared" si="11"/>
        <v>n.m.</v>
      </c>
      <c r="AC67" s="6">
        <f t="shared" si="12"/>
        <v>704436.2200000002</v>
      </c>
      <c r="AD67" s="31" t="str">
        <f t="shared" si="13"/>
        <v>n.m.</v>
      </c>
    </row>
    <row r="68" spans="1:30" x14ac:dyDescent="0.25">
      <c r="A68" s="7">
        <f t="shared" si="14"/>
        <v>60</v>
      </c>
      <c r="B68" t="s">
        <v>2</v>
      </c>
      <c r="C68" t="s">
        <v>119</v>
      </c>
      <c r="D68" t="s">
        <v>120</v>
      </c>
      <c r="E68" t="s">
        <v>2289</v>
      </c>
      <c r="F68" t="s">
        <v>2350</v>
      </c>
      <c r="G68" s="3">
        <v>270774.21999999997</v>
      </c>
      <c r="H68" s="3">
        <v>-222225.27</v>
      </c>
      <c r="I68" s="3">
        <v>638992.06000000006</v>
      </c>
      <c r="J68" s="3">
        <v>812.37</v>
      </c>
      <c r="K68" s="3"/>
      <c r="L68" s="3">
        <f t="shared" si="0"/>
        <v>688353.38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f t="shared" si="1"/>
        <v>0</v>
      </c>
      <c r="S68" s="6">
        <f t="shared" si="2"/>
        <v>270774.21999999997</v>
      </c>
      <c r="T68" s="31" t="str">
        <f t="shared" si="3"/>
        <v>n.m.</v>
      </c>
      <c r="U68" s="6">
        <f t="shared" si="4"/>
        <v>-222225.27</v>
      </c>
      <c r="V68" s="31" t="str">
        <f t="shared" si="5"/>
        <v>n.m.</v>
      </c>
      <c r="W68" s="6">
        <f t="shared" si="6"/>
        <v>638992.06000000006</v>
      </c>
      <c r="X68" s="31" t="str">
        <f t="shared" si="7"/>
        <v>n.m.</v>
      </c>
      <c r="Y68" s="6">
        <f t="shared" si="8"/>
        <v>812.37</v>
      </c>
      <c r="Z68" s="31" t="str">
        <f t="shared" si="9"/>
        <v>n.m.</v>
      </c>
      <c r="AA68" s="6">
        <f t="shared" si="10"/>
        <v>0</v>
      </c>
      <c r="AB68" s="31" t="str">
        <f t="shared" si="11"/>
        <v>n.m.</v>
      </c>
      <c r="AC68" s="6">
        <f t="shared" si="12"/>
        <v>688353.38</v>
      </c>
      <c r="AD68" s="31" t="str">
        <f t="shared" si="13"/>
        <v>n.m.</v>
      </c>
    </row>
    <row r="69" spans="1:30" x14ac:dyDescent="0.25">
      <c r="A69" s="7">
        <f t="shared" si="14"/>
        <v>61</v>
      </c>
      <c r="B69" t="s">
        <v>2</v>
      </c>
      <c r="C69" t="s">
        <v>121</v>
      </c>
      <c r="D69" t="s">
        <v>122</v>
      </c>
      <c r="E69" t="s">
        <v>2330</v>
      </c>
      <c r="F69" t="s">
        <v>2350</v>
      </c>
      <c r="G69" s="3"/>
      <c r="H69" s="3"/>
      <c r="I69" s="3"/>
      <c r="J69" s="3">
        <v>467454.47</v>
      </c>
      <c r="K69" s="3">
        <v>212242.62999999998</v>
      </c>
      <c r="L69" s="3">
        <f t="shared" si="0"/>
        <v>679697.1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f t="shared" si="1"/>
        <v>0</v>
      </c>
      <c r="S69" s="6">
        <f t="shared" si="2"/>
        <v>0</v>
      </c>
      <c r="T69" s="31" t="str">
        <f t="shared" si="3"/>
        <v>n.m.</v>
      </c>
      <c r="U69" s="6">
        <f t="shared" si="4"/>
        <v>0</v>
      </c>
      <c r="V69" s="31" t="str">
        <f t="shared" si="5"/>
        <v>n.m.</v>
      </c>
      <c r="W69" s="6">
        <f t="shared" si="6"/>
        <v>0</v>
      </c>
      <c r="X69" s="31" t="str">
        <f t="shared" si="7"/>
        <v>n.m.</v>
      </c>
      <c r="Y69" s="6">
        <f t="shared" si="8"/>
        <v>467454.47</v>
      </c>
      <c r="Z69" s="31" t="str">
        <f t="shared" si="9"/>
        <v>n.m.</v>
      </c>
      <c r="AA69" s="6">
        <f t="shared" si="10"/>
        <v>212242.62999999998</v>
      </c>
      <c r="AB69" s="31" t="str">
        <f t="shared" si="11"/>
        <v>n.m.</v>
      </c>
      <c r="AC69" s="6">
        <f t="shared" si="12"/>
        <v>679697.1</v>
      </c>
      <c r="AD69" s="31" t="str">
        <f t="shared" si="13"/>
        <v>n.m.</v>
      </c>
    </row>
    <row r="70" spans="1:30" x14ac:dyDescent="0.25">
      <c r="A70" s="7">
        <f t="shared" si="14"/>
        <v>62</v>
      </c>
      <c r="B70" t="s">
        <v>2</v>
      </c>
      <c r="C70" t="s">
        <v>123</v>
      </c>
      <c r="D70" t="s">
        <v>124</v>
      </c>
      <c r="E70" t="s">
        <v>2293</v>
      </c>
      <c r="F70" t="s">
        <v>2328</v>
      </c>
      <c r="G70" s="3"/>
      <c r="H70" s="3">
        <v>560518.98999999987</v>
      </c>
      <c r="I70" s="3">
        <v>97146.070000000022</v>
      </c>
      <c r="J70" s="3"/>
      <c r="K70" s="3"/>
      <c r="L70" s="3">
        <f t="shared" si="0"/>
        <v>657665.05999999994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f t="shared" si="1"/>
        <v>0</v>
      </c>
      <c r="S70" s="6">
        <f t="shared" si="2"/>
        <v>0</v>
      </c>
      <c r="T70" s="31" t="str">
        <f t="shared" si="3"/>
        <v>n.m.</v>
      </c>
      <c r="U70" s="6">
        <f t="shared" si="4"/>
        <v>560518.98999999987</v>
      </c>
      <c r="V70" s="31" t="str">
        <f t="shared" si="5"/>
        <v>n.m.</v>
      </c>
      <c r="W70" s="6">
        <f t="shared" si="6"/>
        <v>97146.070000000022</v>
      </c>
      <c r="X70" s="31" t="str">
        <f t="shared" si="7"/>
        <v>n.m.</v>
      </c>
      <c r="Y70" s="6">
        <f t="shared" si="8"/>
        <v>0</v>
      </c>
      <c r="Z70" s="31" t="str">
        <f t="shared" si="9"/>
        <v>n.m.</v>
      </c>
      <c r="AA70" s="6">
        <f t="shared" si="10"/>
        <v>0</v>
      </c>
      <c r="AB70" s="31" t="str">
        <f t="shared" si="11"/>
        <v>n.m.</v>
      </c>
      <c r="AC70" s="6">
        <f t="shared" si="12"/>
        <v>657665.05999999994</v>
      </c>
      <c r="AD70" s="31" t="str">
        <f t="shared" si="13"/>
        <v>n.m.</v>
      </c>
    </row>
    <row r="71" spans="1:30" x14ac:dyDescent="0.25">
      <c r="A71" s="7">
        <f t="shared" si="14"/>
        <v>63</v>
      </c>
      <c r="B71" t="s">
        <v>2</v>
      </c>
      <c r="C71" t="s">
        <v>125</v>
      </c>
      <c r="D71" t="s">
        <v>126</v>
      </c>
      <c r="E71" t="s">
        <v>2349</v>
      </c>
      <c r="F71" t="s">
        <v>2285</v>
      </c>
      <c r="G71" s="3">
        <v>655672.14000000013</v>
      </c>
      <c r="H71" s="3"/>
      <c r="I71" s="3"/>
      <c r="J71" s="3"/>
      <c r="K71" s="3"/>
      <c r="L71" s="3">
        <f t="shared" si="0"/>
        <v>655672.14000000013</v>
      </c>
      <c r="M71" s="3">
        <v>456789</v>
      </c>
      <c r="N71" s="3">
        <v>0</v>
      </c>
      <c r="O71" s="3">
        <v>0</v>
      </c>
      <c r="P71" s="3">
        <v>0</v>
      </c>
      <c r="Q71" s="3">
        <v>0</v>
      </c>
      <c r="R71" s="3">
        <f t="shared" si="1"/>
        <v>456789</v>
      </c>
      <c r="S71" s="6">
        <f t="shared" si="2"/>
        <v>198883.14000000013</v>
      </c>
      <c r="T71" s="31">
        <f t="shared" si="3"/>
        <v>0.43539389083362368</v>
      </c>
      <c r="U71" s="6">
        <f t="shared" si="4"/>
        <v>0</v>
      </c>
      <c r="V71" s="31" t="str">
        <f t="shared" si="5"/>
        <v>n.m.</v>
      </c>
      <c r="W71" s="6">
        <f t="shared" si="6"/>
        <v>0</v>
      </c>
      <c r="X71" s="31" t="str">
        <f t="shared" si="7"/>
        <v>n.m.</v>
      </c>
      <c r="Y71" s="6">
        <f t="shared" si="8"/>
        <v>0</v>
      </c>
      <c r="Z71" s="31" t="str">
        <f t="shared" si="9"/>
        <v>n.m.</v>
      </c>
      <c r="AA71" s="6">
        <f t="shared" si="10"/>
        <v>0</v>
      </c>
      <c r="AB71" s="31" t="str">
        <f t="shared" si="11"/>
        <v>n.m.</v>
      </c>
      <c r="AC71" s="6">
        <f t="shared" si="12"/>
        <v>198883.14000000013</v>
      </c>
      <c r="AD71" s="31">
        <f t="shared" si="13"/>
        <v>0.43539389083362368</v>
      </c>
    </row>
    <row r="72" spans="1:30" x14ac:dyDescent="0.25">
      <c r="A72" s="7">
        <f t="shared" si="14"/>
        <v>64</v>
      </c>
      <c r="B72" t="s">
        <v>2</v>
      </c>
      <c r="C72" t="s">
        <v>127</v>
      </c>
      <c r="D72" t="s">
        <v>128</v>
      </c>
      <c r="E72" t="s">
        <v>2349</v>
      </c>
      <c r="F72" t="s">
        <v>2350</v>
      </c>
      <c r="G72" s="3">
        <v>178292.90999999997</v>
      </c>
      <c r="H72" s="3">
        <v>121167.95999999995</v>
      </c>
      <c r="I72" s="3">
        <v>107943.06000000003</v>
      </c>
      <c r="J72" s="3">
        <v>131836.05999999994</v>
      </c>
      <c r="K72" s="3">
        <v>106813.27000000002</v>
      </c>
      <c r="L72" s="3">
        <f t="shared" si="0"/>
        <v>646053.25999999989</v>
      </c>
      <c r="M72" s="3">
        <v>0</v>
      </c>
      <c r="N72" s="3">
        <v>0</v>
      </c>
      <c r="O72" s="3">
        <v>0</v>
      </c>
      <c r="P72" s="3">
        <v>0</v>
      </c>
      <c r="Q72" s="3">
        <v>86240</v>
      </c>
      <c r="R72" s="3">
        <f t="shared" si="1"/>
        <v>86240</v>
      </c>
      <c r="S72" s="6">
        <f t="shared" si="2"/>
        <v>178292.90999999997</v>
      </c>
      <c r="T72" s="31" t="str">
        <f t="shared" si="3"/>
        <v>n.m.</v>
      </c>
      <c r="U72" s="6">
        <f t="shared" si="4"/>
        <v>121167.95999999995</v>
      </c>
      <c r="V72" s="31" t="str">
        <f t="shared" si="5"/>
        <v>n.m.</v>
      </c>
      <c r="W72" s="6">
        <f t="shared" si="6"/>
        <v>107943.06000000003</v>
      </c>
      <c r="X72" s="31" t="str">
        <f t="shared" si="7"/>
        <v>n.m.</v>
      </c>
      <c r="Y72" s="6">
        <f t="shared" si="8"/>
        <v>131836.05999999994</v>
      </c>
      <c r="Z72" s="31" t="str">
        <f t="shared" si="9"/>
        <v>n.m.</v>
      </c>
      <c r="AA72" s="6">
        <f t="shared" si="10"/>
        <v>20573.270000000019</v>
      </c>
      <c r="AB72" s="31">
        <f t="shared" si="11"/>
        <v>0.23855832560296866</v>
      </c>
      <c r="AC72" s="6">
        <f t="shared" si="12"/>
        <v>559813.25999999989</v>
      </c>
      <c r="AD72" s="31">
        <f t="shared" si="13"/>
        <v>6.491341141001854</v>
      </c>
    </row>
    <row r="73" spans="1:30" x14ac:dyDescent="0.25">
      <c r="A73" s="7">
        <f t="shared" si="14"/>
        <v>65</v>
      </c>
      <c r="B73" t="s">
        <v>2</v>
      </c>
      <c r="C73" t="s">
        <v>129</v>
      </c>
      <c r="D73" t="s">
        <v>130</v>
      </c>
      <c r="E73" t="s">
        <v>2328</v>
      </c>
      <c r="F73" t="s">
        <v>2338</v>
      </c>
      <c r="G73" s="3"/>
      <c r="H73" s="3"/>
      <c r="I73" s="3">
        <v>72454.37</v>
      </c>
      <c r="J73" s="3">
        <v>471649.67999999988</v>
      </c>
      <c r="K73" s="3">
        <v>96611.16999999994</v>
      </c>
      <c r="L73" s="3">
        <f t="shared" si="0"/>
        <v>640715.21999999974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f t="shared" si="1"/>
        <v>0</v>
      </c>
      <c r="S73" s="6">
        <f t="shared" si="2"/>
        <v>0</v>
      </c>
      <c r="T73" s="31" t="str">
        <f t="shared" si="3"/>
        <v>n.m.</v>
      </c>
      <c r="U73" s="6">
        <f t="shared" si="4"/>
        <v>0</v>
      </c>
      <c r="V73" s="31" t="str">
        <f t="shared" si="5"/>
        <v>n.m.</v>
      </c>
      <c r="W73" s="6">
        <f t="shared" si="6"/>
        <v>72454.37</v>
      </c>
      <c r="X73" s="31" t="str">
        <f t="shared" si="7"/>
        <v>n.m.</v>
      </c>
      <c r="Y73" s="6">
        <f t="shared" si="8"/>
        <v>471649.67999999988</v>
      </c>
      <c r="Z73" s="31" t="str">
        <f t="shared" si="9"/>
        <v>n.m.</v>
      </c>
      <c r="AA73" s="6">
        <f t="shared" si="10"/>
        <v>96611.16999999994</v>
      </c>
      <c r="AB73" s="31" t="str">
        <f t="shared" si="11"/>
        <v>n.m.</v>
      </c>
      <c r="AC73" s="6">
        <f t="shared" si="12"/>
        <v>640715.21999999974</v>
      </c>
      <c r="AD73" s="31" t="str">
        <f t="shared" si="13"/>
        <v>n.m.</v>
      </c>
    </row>
    <row r="74" spans="1:30" x14ac:dyDescent="0.25">
      <c r="A74" s="7">
        <f t="shared" si="14"/>
        <v>66</v>
      </c>
      <c r="B74" t="s">
        <v>2</v>
      </c>
      <c r="C74" t="s">
        <v>131</v>
      </c>
      <c r="D74" t="s">
        <v>132</v>
      </c>
      <c r="E74" t="s">
        <v>2301</v>
      </c>
      <c r="F74" t="s">
        <v>2318</v>
      </c>
      <c r="G74" s="3">
        <v>214316.7</v>
      </c>
      <c r="H74" s="3">
        <v>259753.72999999969</v>
      </c>
      <c r="I74" s="3">
        <v>151073.39999999997</v>
      </c>
      <c r="J74" s="3">
        <v>242</v>
      </c>
      <c r="K74" s="3"/>
      <c r="L74" s="3">
        <f t="shared" ref="L74:L137" si="15">SUM(G74:K74)</f>
        <v>625385.82999999961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f t="shared" ref="R74:R137" si="16">SUM(M74:Q74)</f>
        <v>0</v>
      </c>
      <c r="S74" s="6">
        <f t="shared" ref="S74:S137" si="17">G74-M74</f>
        <v>214316.7</v>
      </c>
      <c r="T74" s="31" t="str">
        <f t="shared" ref="T74:T137" si="18">IFERROR(S74/M74,"n.m.")</f>
        <v>n.m.</v>
      </c>
      <c r="U74" s="6">
        <f t="shared" ref="U74:U137" si="19">H74-N74</f>
        <v>259753.72999999969</v>
      </c>
      <c r="V74" s="31" t="str">
        <f t="shared" ref="V74:V137" si="20">IFERROR(U74/N74,"n.m.")</f>
        <v>n.m.</v>
      </c>
      <c r="W74" s="6">
        <f t="shared" ref="W74:W137" si="21">I74-O74</f>
        <v>151073.39999999997</v>
      </c>
      <c r="X74" s="31" t="str">
        <f t="shared" ref="X74:X137" si="22">IFERROR(W74/O74,"n.m.")</f>
        <v>n.m.</v>
      </c>
      <c r="Y74" s="6">
        <f t="shared" ref="Y74:Y137" si="23">J74-P74</f>
        <v>242</v>
      </c>
      <c r="Z74" s="31" t="str">
        <f t="shared" ref="Z74:Z137" si="24">IFERROR(Y74/P74,"n.m.")</f>
        <v>n.m.</v>
      </c>
      <c r="AA74" s="6">
        <f t="shared" ref="AA74:AA137" si="25">K74-Q74</f>
        <v>0</v>
      </c>
      <c r="AB74" s="31" t="str">
        <f t="shared" ref="AB74:AB137" si="26">IFERROR(AA74/Q74,"n.m.")</f>
        <v>n.m.</v>
      </c>
      <c r="AC74" s="6">
        <f t="shared" ref="AC74:AC137" si="27">L74-R74</f>
        <v>625385.82999999961</v>
      </c>
      <c r="AD74" s="31" t="str">
        <f t="shared" ref="AD74:AD137" si="28">IFERROR(AC74/R74,"n.m.")</f>
        <v>n.m.</v>
      </c>
    </row>
    <row r="75" spans="1:30" x14ac:dyDescent="0.25">
      <c r="A75" s="7">
        <f t="shared" ref="A75:A138" si="29">A74+1</f>
        <v>67</v>
      </c>
      <c r="B75" t="s">
        <v>2</v>
      </c>
      <c r="C75" t="s">
        <v>133</v>
      </c>
      <c r="D75" t="s">
        <v>134</v>
      </c>
      <c r="E75" t="s">
        <v>2280</v>
      </c>
      <c r="F75" t="s">
        <v>2334</v>
      </c>
      <c r="G75" s="3">
        <v>170514.1</v>
      </c>
      <c r="H75" s="3">
        <v>270878.27999999991</v>
      </c>
      <c r="I75" s="3">
        <v>123192.77</v>
      </c>
      <c r="J75" s="3">
        <v>49400.989999999991</v>
      </c>
      <c r="K75" s="3"/>
      <c r="L75" s="3">
        <f t="shared" si="15"/>
        <v>613986.1399999999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f t="shared" si="16"/>
        <v>0</v>
      </c>
      <c r="S75" s="6">
        <f t="shared" si="17"/>
        <v>170514.1</v>
      </c>
      <c r="T75" s="31" t="str">
        <f t="shared" si="18"/>
        <v>n.m.</v>
      </c>
      <c r="U75" s="6">
        <f t="shared" si="19"/>
        <v>270878.27999999991</v>
      </c>
      <c r="V75" s="31" t="str">
        <f t="shared" si="20"/>
        <v>n.m.</v>
      </c>
      <c r="W75" s="6">
        <f t="shared" si="21"/>
        <v>123192.77</v>
      </c>
      <c r="X75" s="31" t="str">
        <f t="shared" si="22"/>
        <v>n.m.</v>
      </c>
      <c r="Y75" s="6">
        <f t="shared" si="23"/>
        <v>49400.989999999991</v>
      </c>
      <c r="Z75" s="31" t="str">
        <f t="shared" si="24"/>
        <v>n.m.</v>
      </c>
      <c r="AA75" s="6">
        <f t="shared" si="25"/>
        <v>0</v>
      </c>
      <c r="AB75" s="31" t="str">
        <f t="shared" si="26"/>
        <v>n.m.</v>
      </c>
      <c r="AC75" s="6">
        <f t="shared" si="27"/>
        <v>613986.1399999999</v>
      </c>
      <c r="AD75" s="31" t="str">
        <f t="shared" si="28"/>
        <v>n.m.</v>
      </c>
    </row>
    <row r="76" spans="1:30" x14ac:dyDescent="0.25">
      <c r="A76" s="7">
        <f t="shared" si="29"/>
        <v>68</v>
      </c>
      <c r="B76" t="s">
        <v>2</v>
      </c>
      <c r="C76" t="s">
        <v>135</v>
      </c>
      <c r="D76" t="s">
        <v>136</v>
      </c>
      <c r="E76" t="s">
        <v>2314</v>
      </c>
      <c r="F76" t="s">
        <v>2324</v>
      </c>
      <c r="G76" s="3"/>
      <c r="H76" s="3"/>
      <c r="I76" s="3">
        <v>596356.47</v>
      </c>
      <c r="J76" s="3">
        <v>5684.59</v>
      </c>
      <c r="K76" s="3"/>
      <c r="L76" s="3">
        <f t="shared" si="15"/>
        <v>602041.05999999994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f t="shared" si="16"/>
        <v>0</v>
      </c>
      <c r="S76" s="6">
        <f t="shared" si="17"/>
        <v>0</v>
      </c>
      <c r="T76" s="31" t="str">
        <f t="shared" si="18"/>
        <v>n.m.</v>
      </c>
      <c r="U76" s="6">
        <f t="shared" si="19"/>
        <v>0</v>
      </c>
      <c r="V76" s="31" t="str">
        <f t="shared" si="20"/>
        <v>n.m.</v>
      </c>
      <c r="W76" s="6">
        <f t="shared" si="21"/>
        <v>596356.47</v>
      </c>
      <c r="X76" s="31" t="str">
        <f t="shared" si="22"/>
        <v>n.m.</v>
      </c>
      <c r="Y76" s="6">
        <f t="shared" si="23"/>
        <v>5684.59</v>
      </c>
      <c r="Z76" s="31" t="str">
        <f t="shared" si="24"/>
        <v>n.m.</v>
      </c>
      <c r="AA76" s="6">
        <f t="shared" si="25"/>
        <v>0</v>
      </c>
      <c r="AB76" s="31" t="str">
        <f t="shared" si="26"/>
        <v>n.m.</v>
      </c>
      <c r="AC76" s="6">
        <f t="shared" si="27"/>
        <v>602041.05999999994</v>
      </c>
      <c r="AD76" s="31" t="str">
        <f t="shared" si="28"/>
        <v>n.m.</v>
      </c>
    </row>
    <row r="77" spans="1:30" x14ac:dyDescent="0.25">
      <c r="A77" s="7">
        <f t="shared" si="29"/>
        <v>69</v>
      </c>
      <c r="B77" t="s">
        <v>2</v>
      </c>
      <c r="C77" t="s">
        <v>137</v>
      </c>
      <c r="D77" t="s">
        <v>138</v>
      </c>
      <c r="E77" t="s">
        <v>2314</v>
      </c>
      <c r="F77" t="s">
        <v>2335</v>
      </c>
      <c r="G77" s="3"/>
      <c r="H77" s="3"/>
      <c r="I77" s="3">
        <v>337807.94</v>
      </c>
      <c r="J77" s="3">
        <v>249639.95000000019</v>
      </c>
      <c r="K77" s="3">
        <v>2672.51</v>
      </c>
      <c r="L77" s="3">
        <f t="shared" si="15"/>
        <v>590120.40000000014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f t="shared" si="16"/>
        <v>0</v>
      </c>
      <c r="S77" s="6">
        <f t="shared" si="17"/>
        <v>0</v>
      </c>
      <c r="T77" s="31" t="str">
        <f t="shared" si="18"/>
        <v>n.m.</v>
      </c>
      <c r="U77" s="6">
        <f t="shared" si="19"/>
        <v>0</v>
      </c>
      <c r="V77" s="31" t="str">
        <f t="shared" si="20"/>
        <v>n.m.</v>
      </c>
      <c r="W77" s="6">
        <f t="shared" si="21"/>
        <v>337807.94</v>
      </c>
      <c r="X77" s="31" t="str">
        <f t="shared" si="22"/>
        <v>n.m.</v>
      </c>
      <c r="Y77" s="6">
        <f t="shared" si="23"/>
        <v>249639.95000000019</v>
      </c>
      <c r="Z77" s="31" t="str">
        <f t="shared" si="24"/>
        <v>n.m.</v>
      </c>
      <c r="AA77" s="6">
        <f t="shared" si="25"/>
        <v>2672.51</v>
      </c>
      <c r="AB77" s="31" t="str">
        <f t="shared" si="26"/>
        <v>n.m.</v>
      </c>
      <c r="AC77" s="6">
        <f t="shared" si="27"/>
        <v>590120.40000000014</v>
      </c>
      <c r="AD77" s="31" t="str">
        <f t="shared" si="28"/>
        <v>n.m.</v>
      </c>
    </row>
    <row r="78" spans="1:30" x14ac:dyDescent="0.25">
      <c r="A78" s="7">
        <f t="shared" si="29"/>
        <v>70</v>
      </c>
      <c r="B78" t="s">
        <v>2</v>
      </c>
      <c r="C78" t="s">
        <v>139</v>
      </c>
      <c r="D78" t="s">
        <v>140</v>
      </c>
      <c r="E78" t="s">
        <v>2349</v>
      </c>
      <c r="F78" t="s">
        <v>2287</v>
      </c>
      <c r="G78" s="3">
        <v>262674.16999999993</v>
      </c>
      <c r="H78" s="3">
        <v>208815.47999999998</v>
      </c>
      <c r="I78" s="3">
        <v>113960.38000000002</v>
      </c>
      <c r="J78" s="3"/>
      <c r="K78" s="3"/>
      <c r="L78" s="3">
        <f t="shared" si="15"/>
        <v>585450.02999999991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f t="shared" si="16"/>
        <v>0</v>
      </c>
      <c r="S78" s="6">
        <f t="shared" si="17"/>
        <v>262674.16999999993</v>
      </c>
      <c r="T78" s="31" t="str">
        <f t="shared" si="18"/>
        <v>n.m.</v>
      </c>
      <c r="U78" s="6">
        <f t="shared" si="19"/>
        <v>208815.47999999998</v>
      </c>
      <c r="V78" s="31" t="str">
        <f t="shared" si="20"/>
        <v>n.m.</v>
      </c>
      <c r="W78" s="6">
        <f t="shared" si="21"/>
        <v>113960.38000000002</v>
      </c>
      <c r="X78" s="31" t="str">
        <f t="shared" si="22"/>
        <v>n.m.</v>
      </c>
      <c r="Y78" s="6">
        <f t="shared" si="23"/>
        <v>0</v>
      </c>
      <c r="Z78" s="31" t="str">
        <f t="shared" si="24"/>
        <v>n.m.</v>
      </c>
      <c r="AA78" s="6">
        <f t="shared" si="25"/>
        <v>0</v>
      </c>
      <c r="AB78" s="31" t="str">
        <f t="shared" si="26"/>
        <v>n.m.</v>
      </c>
      <c r="AC78" s="6">
        <f t="shared" si="27"/>
        <v>585450.02999999991</v>
      </c>
      <c r="AD78" s="31" t="str">
        <f t="shared" si="28"/>
        <v>n.m.</v>
      </c>
    </row>
    <row r="79" spans="1:30" x14ac:dyDescent="0.25">
      <c r="A79" s="7">
        <f t="shared" si="29"/>
        <v>71</v>
      </c>
      <c r="B79" t="s">
        <v>2</v>
      </c>
      <c r="C79" t="s">
        <v>141</v>
      </c>
      <c r="D79" t="s">
        <v>142</v>
      </c>
      <c r="E79" t="s">
        <v>2339</v>
      </c>
      <c r="F79" t="s">
        <v>2350</v>
      </c>
      <c r="G79" s="3"/>
      <c r="H79" s="3"/>
      <c r="I79" s="3"/>
      <c r="J79" s="3"/>
      <c r="K79" s="3">
        <v>556826.61000000045</v>
      </c>
      <c r="L79" s="3">
        <f t="shared" si="15"/>
        <v>556826.61000000045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f t="shared" si="16"/>
        <v>0</v>
      </c>
      <c r="S79" s="6">
        <f t="shared" si="17"/>
        <v>0</v>
      </c>
      <c r="T79" s="31" t="str">
        <f t="shared" si="18"/>
        <v>n.m.</v>
      </c>
      <c r="U79" s="6">
        <f t="shared" si="19"/>
        <v>0</v>
      </c>
      <c r="V79" s="31" t="str">
        <f t="shared" si="20"/>
        <v>n.m.</v>
      </c>
      <c r="W79" s="6">
        <f t="shared" si="21"/>
        <v>0</v>
      </c>
      <c r="X79" s="31" t="str">
        <f t="shared" si="22"/>
        <v>n.m.</v>
      </c>
      <c r="Y79" s="6">
        <f t="shared" si="23"/>
        <v>0</v>
      </c>
      <c r="Z79" s="31" t="str">
        <f t="shared" si="24"/>
        <v>n.m.</v>
      </c>
      <c r="AA79" s="6">
        <f t="shared" si="25"/>
        <v>556826.61000000045</v>
      </c>
      <c r="AB79" s="31" t="str">
        <f t="shared" si="26"/>
        <v>n.m.</v>
      </c>
      <c r="AC79" s="6">
        <f t="shared" si="27"/>
        <v>556826.61000000045</v>
      </c>
      <c r="AD79" s="31" t="str">
        <f t="shared" si="28"/>
        <v>n.m.</v>
      </c>
    </row>
    <row r="80" spans="1:30" x14ac:dyDescent="0.25">
      <c r="A80" s="7">
        <f t="shared" si="29"/>
        <v>72</v>
      </c>
      <c r="B80" t="s">
        <v>2</v>
      </c>
      <c r="C80" t="s">
        <v>143</v>
      </c>
      <c r="D80" t="s">
        <v>144</v>
      </c>
      <c r="E80" t="s">
        <v>2349</v>
      </c>
      <c r="F80" t="s">
        <v>2287</v>
      </c>
      <c r="G80" s="3">
        <v>363175.64000000031</v>
      </c>
      <c r="H80" s="3">
        <v>189083.81999999989</v>
      </c>
      <c r="I80" s="3">
        <v>-3242.3999999999992</v>
      </c>
      <c r="J80" s="3"/>
      <c r="K80" s="3"/>
      <c r="L80" s="3">
        <f t="shared" si="15"/>
        <v>549017.06000000017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f t="shared" si="16"/>
        <v>0</v>
      </c>
      <c r="S80" s="6">
        <f t="shared" si="17"/>
        <v>363175.64000000031</v>
      </c>
      <c r="T80" s="31" t="str">
        <f t="shared" si="18"/>
        <v>n.m.</v>
      </c>
      <c r="U80" s="6">
        <f t="shared" si="19"/>
        <v>189083.81999999989</v>
      </c>
      <c r="V80" s="31" t="str">
        <f t="shared" si="20"/>
        <v>n.m.</v>
      </c>
      <c r="W80" s="6">
        <f t="shared" si="21"/>
        <v>-3242.3999999999992</v>
      </c>
      <c r="X80" s="31" t="str">
        <f t="shared" si="22"/>
        <v>n.m.</v>
      </c>
      <c r="Y80" s="6">
        <f t="shared" si="23"/>
        <v>0</v>
      </c>
      <c r="Z80" s="31" t="str">
        <f t="shared" si="24"/>
        <v>n.m.</v>
      </c>
      <c r="AA80" s="6">
        <f t="shared" si="25"/>
        <v>0</v>
      </c>
      <c r="AB80" s="31" t="str">
        <f t="shared" si="26"/>
        <v>n.m.</v>
      </c>
      <c r="AC80" s="6">
        <f t="shared" si="27"/>
        <v>549017.06000000017</v>
      </c>
      <c r="AD80" s="31" t="str">
        <f t="shared" si="28"/>
        <v>n.m.</v>
      </c>
    </row>
    <row r="81" spans="1:30" x14ac:dyDescent="0.25">
      <c r="A81" s="7">
        <f t="shared" si="29"/>
        <v>73</v>
      </c>
      <c r="B81" t="s">
        <v>2</v>
      </c>
      <c r="C81" t="s">
        <v>145</v>
      </c>
      <c r="D81" t="s">
        <v>146</v>
      </c>
      <c r="E81" t="s">
        <v>2310</v>
      </c>
      <c r="F81" t="s">
        <v>2350</v>
      </c>
      <c r="G81" s="3"/>
      <c r="H81" s="3"/>
      <c r="I81" s="3"/>
      <c r="J81" s="3"/>
      <c r="K81" s="3">
        <v>534591.07999999996</v>
      </c>
      <c r="L81" s="3">
        <f t="shared" si="15"/>
        <v>534591.07999999996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f t="shared" si="16"/>
        <v>0</v>
      </c>
      <c r="S81" s="6">
        <f t="shared" si="17"/>
        <v>0</v>
      </c>
      <c r="T81" s="31" t="str">
        <f t="shared" si="18"/>
        <v>n.m.</v>
      </c>
      <c r="U81" s="6">
        <f t="shared" si="19"/>
        <v>0</v>
      </c>
      <c r="V81" s="31" t="str">
        <f t="shared" si="20"/>
        <v>n.m.</v>
      </c>
      <c r="W81" s="6">
        <f t="shared" si="21"/>
        <v>0</v>
      </c>
      <c r="X81" s="31" t="str">
        <f t="shared" si="22"/>
        <v>n.m.</v>
      </c>
      <c r="Y81" s="6">
        <f t="shared" si="23"/>
        <v>0</v>
      </c>
      <c r="Z81" s="31" t="str">
        <f t="shared" si="24"/>
        <v>n.m.</v>
      </c>
      <c r="AA81" s="6">
        <f t="shared" si="25"/>
        <v>534591.07999999996</v>
      </c>
      <c r="AB81" s="31" t="str">
        <f t="shared" si="26"/>
        <v>n.m.</v>
      </c>
      <c r="AC81" s="6">
        <f t="shared" si="27"/>
        <v>534591.07999999996</v>
      </c>
      <c r="AD81" s="31" t="str">
        <f t="shared" si="28"/>
        <v>n.m.</v>
      </c>
    </row>
    <row r="82" spans="1:30" x14ac:dyDescent="0.25">
      <c r="A82" s="7">
        <f t="shared" si="29"/>
        <v>74</v>
      </c>
      <c r="B82" t="s">
        <v>2</v>
      </c>
      <c r="C82" t="s">
        <v>147</v>
      </c>
      <c r="D82" t="s">
        <v>148</v>
      </c>
      <c r="E82" t="s">
        <v>2332</v>
      </c>
      <c r="F82" t="s">
        <v>2335</v>
      </c>
      <c r="G82" s="3"/>
      <c r="H82" s="3"/>
      <c r="I82" s="3">
        <v>119149.01000000004</v>
      </c>
      <c r="J82" s="3">
        <v>394738.32999999984</v>
      </c>
      <c r="K82" s="3">
        <v>3.09</v>
      </c>
      <c r="L82" s="3">
        <f t="shared" si="15"/>
        <v>513890.42999999988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f t="shared" si="16"/>
        <v>0</v>
      </c>
      <c r="S82" s="6">
        <f t="shared" si="17"/>
        <v>0</v>
      </c>
      <c r="T82" s="31" t="str">
        <f t="shared" si="18"/>
        <v>n.m.</v>
      </c>
      <c r="U82" s="6">
        <f t="shared" si="19"/>
        <v>0</v>
      </c>
      <c r="V82" s="31" t="str">
        <f t="shared" si="20"/>
        <v>n.m.</v>
      </c>
      <c r="W82" s="6">
        <f t="shared" si="21"/>
        <v>119149.01000000004</v>
      </c>
      <c r="X82" s="31" t="str">
        <f t="shared" si="22"/>
        <v>n.m.</v>
      </c>
      <c r="Y82" s="6">
        <f t="shared" si="23"/>
        <v>394738.32999999984</v>
      </c>
      <c r="Z82" s="31" t="str">
        <f t="shared" si="24"/>
        <v>n.m.</v>
      </c>
      <c r="AA82" s="6">
        <f t="shared" si="25"/>
        <v>3.09</v>
      </c>
      <c r="AB82" s="31" t="str">
        <f t="shared" si="26"/>
        <v>n.m.</v>
      </c>
      <c r="AC82" s="6">
        <f t="shared" si="27"/>
        <v>513890.42999999988</v>
      </c>
      <c r="AD82" s="31" t="str">
        <f t="shared" si="28"/>
        <v>n.m.</v>
      </c>
    </row>
    <row r="83" spans="1:30" x14ac:dyDescent="0.25">
      <c r="A83" s="7">
        <f t="shared" si="29"/>
        <v>75</v>
      </c>
      <c r="B83" t="s">
        <v>2</v>
      </c>
      <c r="C83" t="s">
        <v>149</v>
      </c>
      <c r="D83" t="s">
        <v>150</v>
      </c>
      <c r="E83" t="s">
        <v>2303</v>
      </c>
      <c r="F83" t="s">
        <v>2328</v>
      </c>
      <c r="G83" s="3">
        <v>7425.1600000000017</v>
      </c>
      <c r="H83" s="3">
        <v>489226.06000000011</v>
      </c>
      <c r="I83" s="3">
        <v>329.14999999999992</v>
      </c>
      <c r="J83" s="3"/>
      <c r="K83" s="3"/>
      <c r="L83" s="3">
        <f t="shared" si="15"/>
        <v>496980.37000000011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f t="shared" si="16"/>
        <v>0</v>
      </c>
      <c r="S83" s="6">
        <f t="shared" si="17"/>
        <v>7425.1600000000017</v>
      </c>
      <c r="T83" s="31" t="str">
        <f t="shared" si="18"/>
        <v>n.m.</v>
      </c>
      <c r="U83" s="6">
        <f t="shared" si="19"/>
        <v>489226.06000000011</v>
      </c>
      <c r="V83" s="31" t="str">
        <f t="shared" si="20"/>
        <v>n.m.</v>
      </c>
      <c r="W83" s="6">
        <f t="shared" si="21"/>
        <v>329.14999999999992</v>
      </c>
      <c r="X83" s="31" t="str">
        <f t="shared" si="22"/>
        <v>n.m.</v>
      </c>
      <c r="Y83" s="6">
        <f t="shared" si="23"/>
        <v>0</v>
      </c>
      <c r="Z83" s="31" t="str">
        <f t="shared" si="24"/>
        <v>n.m.</v>
      </c>
      <c r="AA83" s="6">
        <f t="shared" si="25"/>
        <v>0</v>
      </c>
      <c r="AB83" s="31" t="str">
        <f t="shared" si="26"/>
        <v>n.m.</v>
      </c>
      <c r="AC83" s="6">
        <f t="shared" si="27"/>
        <v>496980.37000000011</v>
      </c>
      <c r="AD83" s="31" t="str">
        <f t="shared" si="28"/>
        <v>n.m.</v>
      </c>
    </row>
    <row r="84" spans="1:30" x14ac:dyDescent="0.25">
      <c r="A84" s="7">
        <f t="shared" si="29"/>
        <v>76</v>
      </c>
      <c r="B84" t="s">
        <v>2</v>
      </c>
      <c r="C84" t="s">
        <v>151</v>
      </c>
      <c r="D84" t="s">
        <v>152</v>
      </c>
      <c r="E84" t="s">
        <v>2337</v>
      </c>
      <c r="F84" t="s">
        <v>2350</v>
      </c>
      <c r="G84" s="3"/>
      <c r="H84" s="3"/>
      <c r="I84" s="3"/>
      <c r="J84" s="3"/>
      <c r="K84" s="3">
        <v>481201.08999999997</v>
      </c>
      <c r="L84" s="3">
        <f t="shared" si="15"/>
        <v>481201.08999999997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f t="shared" si="16"/>
        <v>0</v>
      </c>
      <c r="S84" s="6">
        <f t="shared" si="17"/>
        <v>0</v>
      </c>
      <c r="T84" s="31" t="str">
        <f t="shared" si="18"/>
        <v>n.m.</v>
      </c>
      <c r="U84" s="6">
        <f t="shared" si="19"/>
        <v>0</v>
      </c>
      <c r="V84" s="31" t="str">
        <f t="shared" si="20"/>
        <v>n.m.</v>
      </c>
      <c r="W84" s="6">
        <f t="shared" si="21"/>
        <v>0</v>
      </c>
      <c r="X84" s="31" t="str">
        <f t="shared" si="22"/>
        <v>n.m.</v>
      </c>
      <c r="Y84" s="6">
        <f t="shared" si="23"/>
        <v>0</v>
      </c>
      <c r="Z84" s="31" t="str">
        <f t="shared" si="24"/>
        <v>n.m.</v>
      </c>
      <c r="AA84" s="6">
        <f t="shared" si="25"/>
        <v>481201.08999999997</v>
      </c>
      <c r="AB84" s="31" t="str">
        <f t="shared" si="26"/>
        <v>n.m.</v>
      </c>
      <c r="AC84" s="6">
        <f t="shared" si="27"/>
        <v>481201.08999999997</v>
      </c>
      <c r="AD84" s="31" t="str">
        <f t="shared" si="28"/>
        <v>n.m.</v>
      </c>
    </row>
    <row r="85" spans="1:30" x14ac:dyDescent="0.25">
      <c r="A85" s="7">
        <f t="shared" si="29"/>
        <v>77</v>
      </c>
      <c r="B85" t="s">
        <v>2</v>
      </c>
      <c r="C85" t="s">
        <v>153</v>
      </c>
      <c r="D85" t="s">
        <v>154</v>
      </c>
      <c r="E85" t="s">
        <v>2324</v>
      </c>
      <c r="F85" t="s">
        <v>2350</v>
      </c>
      <c r="G85" s="3"/>
      <c r="H85" s="3"/>
      <c r="I85" s="3"/>
      <c r="J85" s="3">
        <v>23803.409999999996</v>
      </c>
      <c r="K85" s="3">
        <v>456749.66000000003</v>
      </c>
      <c r="L85" s="3">
        <f t="shared" si="15"/>
        <v>480553.07</v>
      </c>
      <c r="M85" s="3">
        <v>0</v>
      </c>
      <c r="N85" s="3">
        <v>0</v>
      </c>
      <c r="O85" s="3">
        <v>0</v>
      </c>
      <c r="P85" s="3">
        <v>0</v>
      </c>
      <c r="Q85" s="3">
        <v>240055</v>
      </c>
      <c r="R85" s="3">
        <f t="shared" si="16"/>
        <v>240055</v>
      </c>
      <c r="S85" s="6">
        <f t="shared" si="17"/>
        <v>0</v>
      </c>
      <c r="T85" s="31" t="str">
        <f t="shared" si="18"/>
        <v>n.m.</v>
      </c>
      <c r="U85" s="6">
        <f t="shared" si="19"/>
        <v>0</v>
      </c>
      <c r="V85" s="31" t="str">
        <f t="shared" si="20"/>
        <v>n.m.</v>
      </c>
      <c r="W85" s="6">
        <f t="shared" si="21"/>
        <v>0</v>
      </c>
      <c r="X85" s="31" t="str">
        <f t="shared" si="22"/>
        <v>n.m.</v>
      </c>
      <c r="Y85" s="6">
        <f t="shared" si="23"/>
        <v>23803.409999999996</v>
      </c>
      <c r="Z85" s="31" t="str">
        <f t="shared" si="24"/>
        <v>n.m.</v>
      </c>
      <c r="AA85" s="6">
        <f t="shared" si="25"/>
        <v>216694.66000000003</v>
      </c>
      <c r="AB85" s="31">
        <f t="shared" si="26"/>
        <v>0.90268755076961549</v>
      </c>
      <c r="AC85" s="6">
        <f t="shared" si="27"/>
        <v>240498.07</v>
      </c>
      <c r="AD85" s="31">
        <f t="shared" si="28"/>
        <v>1.0018457020266189</v>
      </c>
    </row>
    <row r="86" spans="1:30" x14ac:dyDescent="0.25">
      <c r="A86" s="7">
        <f t="shared" si="29"/>
        <v>78</v>
      </c>
      <c r="B86" t="s">
        <v>2</v>
      </c>
      <c r="C86" t="s">
        <v>155</v>
      </c>
      <c r="D86" t="s">
        <v>156</v>
      </c>
      <c r="E86" t="s">
        <v>2321</v>
      </c>
      <c r="F86" t="s">
        <v>2350</v>
      </c>
      <c r="G86" s="3"/>
      <c r="H86" s="3">
        <v>3802.4700000000003</v>
      </c>
      <c r="I86" s="3">
        <v>3003.3200000000006</v>
      </c>
      <c r="J86" s="3">
        <v>180930.76</v>
      </c>
      <c r="K86" s="3">
        <v>284568.3</v>
      </c>
      <c r="L86" s="3">
        <f t="shared" si="15"/>
        <v>472304.85</v>
      </c>
      <c r="M86" s="3">
        <v>0</v>
      </c>
      <c r="N86" s="3">
        <v>0</v>
      </c>
      <c r="O86" s="3">
        <v>0</v>
      </c>
      <c r="P86" s="3">
        <v>0</v>
      </c>
      <c r="Q86" s="3">
        <v>38814</v>
      </c>
      <c r="R86" s="3">
        <f t="shared" si="16"/>
        <v>38814</v>
      </c>
      <c r="S86" s="6">
        <f t="shared" si="17"/>
        <v>0</v>
      </c>
      <c r="T86" s="31" t="str">
        <f t="shared" si="18"/>
        <v>n.m.</v>
      </c>
      <c r="U86" s="6">
        <f t="shared" si="19"/>
        <v>3802.4700000000003</v>
      </c>
      <c r="V86" s="31" t="str">
        <f t="shared" si="20"/>
        <v>n.m.</v>
      </c>
      <c r="W86" s="6">
        <f t="shared" si="21"/>
        <v>3003.3200000000006</v>
      </c>
      <c r="X86" s="31" t="str">
        <f t="shared" si="22"/>
        <v>n.m.</v>
      </c>
      <c r="Y86" s="6">
        <f t="shared" si="23"/>
        <v>180930.76</v>
      </c>
      <c r="Z86" s="31" t="str">
        <f t="shared" si="24"/>
        <v>n.m.</v>
      </c>
      <c r="AA86" s="6">
        <f t="shared" si="25"/>
        <v>245754.3</v>
      </c>
      <c r="AB86" s="31">
        <f t="shared" si="26"/>
        <v>6.3315891173287984</v>
      </c>
      <c r="AC86" s="6">
        <f t="shared" si="27"/>
        <v>433490.85</v>
      </c>
      <c r="AD86" s="31">
        <f t="shared" si="28"/>
        <v>11.168414747256143</v>
      </c>
    </row>
    <row r="87" spans="1:30" x14ac:dyDescent="0.25">
      <c r="A87" s="7">
        <f t="shared" si="29"/>
        <v>79</v>
      </c>
      <c r="B87" t="s">
        <v>2</v>
      </c>
      <c r="C87" t="s">
        <v>157</v>
      </c>
      <c r="D87" t="s">
        <v>158</v>
      </c>
      <c r="E87" t="s">
        <v>2298</v>
      </c>
      <c r="F87" t="s">
        <v>2350</v>
      </c>
      <c r="G87" s="3"/>
      <c r="H87" s="3"/>
      <c r="I87" s="3">
        <v>270926.22999999986</v>
      </c>
      <c r="J87" s="3">
        <v>52701.020000000026</v>
      </c>
      <c r="K87" s="3">
        <v>146866.72000000003</v>
      </c>
      <c r="L87" s="3">
        <f t="shared" si="15"/>
        <v>470493.96999999991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f t="shared" si="16"/>
        <v>0</v>
      </c>
      <c r="S87" s="6">
        <f t="shared" si="17"/>
        <v>0</v>
      </c>
      <c r="T87" s="31" t="str">
        <f t="shared" si="18"/>
        <v>n.m.</v>
      </c>
      <c r="U87" s="6">
        <f t="shared" si="19"/>
        <v>0</v>
      </c>
      <c r="V87" s="31" t="str">
        <f t="shared" si="20"/>
        <v>n.m.</v>
      </c>
      <c r="W87" s="6">
        <f t="shared" si="21"/>
        <v>270926.22999999986</v>
      </c>
      <c r="X87" s="31" t="str">
        <f t="shared" si="22"/>
        <v>n.m.</v>
      </c>
      <c r="Y87" s="6">
        <f t="shared" si="23"/>
        <v>52701.020000000026</v>
      </c>
      <c r="Z87" s="31" t="str">
        <f t="shared" si="24"/>
        <v>n.m.</v>
      </c>
      <c r="AA87" s="6">
        <f t="shared" si="25"/>
        <v>146866.72000000003</v>
      </c>
      <c r="AB87" s="31" t="str">
        <f t="shared" si="26"/>
        <v>n.m.</v>
      </c>
      <c r="AC87" s="6">
        <f t="shared" si="27"/>
        <v>470493.96999999991</v>
      </c>
      <c r="AD87" s="31" t="str">
        <f t="shared" si="28"/>
        <v>n.m.</v>
      </c>
    </row>
    <row r="88" spans="1:30" x14ac:dyDescent="0.25">
      <c r="A88" s="7">
        <f t="shared" si="29"/>
        <v>80</v>
      </c>
      <c r="B88" t="s">
        <v>2</v>
      </c>
      <c r="C88" t="s">
        <v>159</v>
      </c>
      <c r="D88" t="s">
        <v>160</v>
      </c>
      <c r="E88" t="s">
        <v>2319</v>
      </c>
      <c r="F88" t="s">
        <v>2306</v>
      </c>
      <c r="G88" s="3"/>
      <c r="H88" s="3"/>
      <c r="I88" s="3">
        <v>418910.69000000024</v>
      </c>
      <c r="J88" s="3">
        <v>49550.29</v>
      </c>
      <c r="K88" s="3"/>
      <c r="L88" s="3">
        <f t="shared" si="15"/>
        <v>468460.98000000021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f t="shared" si="16"/>
        <v>0</v>
      </c>
      <c r="S88" s="6">
        <f t="shared" si="17"/>
        <v>0</v>
      </c>
      <c r="T88" s="31" t="str">
        <f t="shared" si="18"/>
        <v>n.m.</v>
      </c>
      <c r="U88" s="6">
        <f t="shared" si="19"/>
        <v>0</v>
      </c>
      <c r="V88" s="31" t="str">
        <f t="shared" si="20"/>
        <v>n.m.</v>
      </c>
      <c r="W88" s="6">
        <f t="shared" si="21"/>
        <v>418910.69000000024</v>
      </c>
      <c r="X88" s="31" t="str">
        <f t="shared" si="22"/>
        <v>n.m.</v>
      </c>
      <c r="Y88" s="6">
        <f t="shared" si="23"/>
        <v>49550.29</v>
      </c>
      <c r="Z88" s="31" t="str">
        <f t="shared" si="24"/>
        <v>n.m.</v>
      </c>
      <c r="AA88" s="6">
        <f t="shared" si="25"/>
        <v>0</v>
      </c>
      <c r="AB88" s="31" t="str">
        <f t="shared" si="26"/>
        <v>n.m.</v>
      </c>
      <c r="AC88" s="6">
        <f t="shared" si="27"/>
        <v>468460.98000000021</v>
      </c>
      <c r="AD88" s="31" t="str">
        <f t="shared" si="28"/>
        <v>n.m.</v>
      </c>
    </row>
    <row r="89" spans="1:30" x14ac:dyDescent="0.25">
      <c r="A89" s="7">
        <f t="shared" si="29"/>
        <v>81</v>
      </c>
      <c r="B89" t="s">
        <v>2</v>
      </c>
      <c r="C89" t="s">
        <v>161</v>
      </c>
      <c r="D89" t="s">
        <v>162</v>
      </c>
      <c r="E89" t="s">
        <v>2337</v>
      </c>
      <c r="F89" t="s">
        <v>2350</v>
      </c>
      <c r="G89" s="3"/>
      <c r="H89" s="3"/>
      <c r="I89" s="3"/>
      <c r="J89" s="3"/>
      <c r="K89" s="3">
        <v>451477.36000000034</v>
      </c>
      <c r="L89" s="3">
        <f t="shared" si="15"/>
        <v>451477.36000000034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f t="shared" si="16"/>
        <v>0</v>
      </c>
      <c r="S89" s="6">
        <f t="shared" si="17"/>
        <v>0</v>
      </c>
      <c r="T89" s="31" t="str">
        <f t="shared" si="18"/>
        <v>n.m.</v>
      </c>
      <c r="U89" s="6">
        <f t="shared" si="19"/>
        <v>0</v>
      </c>
      <c r="V89" s="31" t="str">
        <f t="shared" si="20"/>
        <v>n.m.</v>
      </c>
      <c r="W89" s="6">
        <f t="shared" si="21"/>
        <v>0</v>
      </c>
      <c r="X89" s="31" t="str">
        <f t="shared" si="22"/>
        <v>n.m.</v>
      </c>
      <c r="Y89" s="6">
        <f t="shared" si="23"/>
        <v>0</v>
      </c>
      <c r="Z89" s="31" t="str">
        <f t="shared" si="24"/>
        <v>n.m.</v>
      </c>
      <c r="AA89" s="6">
        <f t="shared" si="25"/>
        <v>451477.36000000034</v>
      </c>
      <c r="AB89" s="31" t="str">
        <f t="shared" si="26"/>
        <v>n.m.</v>
      </c>
      <c r="AC89" s="6">
        <f t="shared" si="27"/>
        <v>451477.36000000034</v>
      </c>
      <c r="AD89" s="31" t="str">
        <f t="shared" si="28"/>
        <v>n.m.</v>
      </c>
    </row>
    <row r="90" spans="1:30" x14ac:dyDescent="0.25">
      <c r="A90" s="7">
        <f t="shared" si="29"/>
        <v>82</v>
      </c>
      <c r="B90" t="s">
        <v>2</v>
      </c>
      <c r="C90" t="s">
        <v>163</v>
      </c>
      <c r="D90" t="s">
        <v>164</v>
      </c>
      <c r="E90" t="s">
        <v>2281</v>
      </c>
      <c r="F90" t="s">
        <v>2320</v>
      </c>
      <c r="G90" s="3"/>
      <c r="H90" s="3">
        <v>2852.62</v>
      </c>
      <c r="I90" s="3">
        <v>442339.71</v>
      </c>
      <c r="J90" s="3">
        <v>173.49</v>
      </c>
      <c r="K90" s="3"/>
      <c r="L90" s="3">
        <f t="shared" si="15"/>
        <v>445365.82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f t="shared" si="16"/>
        <v>0</v>
      </c>
      <c r="S90" s="6">
        <f t="shared" si="17"/>
        <v>0</v>
      </c>
      <c r="T90" s="31" t="str">
        <f t="shared" si="18"/>
        <v>n.m.</v>
      </c>
      <c r="U90" s="6">
        <f t="shared" si="19"/>
        <v>2852.62</v>
      </c>
      <c r="V90" s="31" t="str">
        <f t="shared" si="20"/>
        <v>n.m.</v>
      </c>
      <c r="W90" s="6">
        <f t="shared" si="21"/>
        <v>442339.71</v>
      </c>
      <c r="X90" s="31" t="str">
        <f t="shared" si="22"/>
        <v>n.m.</v>
      </c>
      <c r="Y90" s="6">
        <f t="shared" si="23"/>
        <v>173.49</v>
      </c>
      <c r="Z90" s="31" t="str">
        <f t="shared" si="24"/>
        <v>n.m.</v>
      </c>
      <c r="AA90" s="6">
        <f t="shared" si="25"/>
        <v>0</v>
      </c>
      <c r="AB90" s="31" t="str">
        <f t="shared" si="26"/>
        <v>n.m.</v>
      </c>
      <c r="AC90" s="6">
        <f t="shared" si="27"/>
        <v>445365.82</v>
      </c>
      <c r="AD90" s="31" t="str">
        <f t="shared" si="28"/>
        <v>n.m.</v>
      </c>
    </row>
    <row r="91" spans="1:30" x14ac:dyDescent="0.25">
      <c r="A91" s="7">
        <f t="shared" si="29"/>
        <v>83</v>
      </c>
      <c r="B91" t="s">
        <v>2</v>
      </c>
      <c r="C91" t="s">
        <v>165</v>
      </c>
      <c r="D91" t="s">
        <v>166</v>
      </c>
      <c r="E91" t="s">
        <v>2280</v>
      </c>
      <c r="F91" t="s">
        <v>2320</v>
      </c>
      <c r="G91" s="3">
        <v>411983.83999999997</v>
      </c>
      <c r="H91" s="3">
        <v>15913.810000000001</v>
      </c>
      <c r="I91" s="3">
        <v>17885.45</v>
      </c>
      <c r="J91" s="3">
        <v>-16141.829999999998</v>
      </c>
      <c r="K91" s="3"/>
      <c r="L91" s="3">
        <f t="shared" si="15"/>
        <v>429641.26999999996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f t="shared" si="16"/>
        <v>0</v>
      </c>
      <c r="S91" s="6">
        <f t="shared" si="17"/>
        <v>411983.83999999997</v>
      </c>
      <c r="T91" s="31" t="str">
        <f t="shared" si="18"/>
        <v>n.m.</v>
      </c>
      <c r="U91" s="6">
        <f t="shared" si="19"/>
        <v>15913.810000000001</v>
      </c>
      <c r="V91" s="31" t="str">
        <f t="shared" si="20"/>
        <v>n.m.</v>
      </c>
      <c r="W91" s="6">
        <f t="shared" si="21"/>
        <v>17885.45</v>
      </c>
      <c r="X91" s="31" t="str">
        <f t="shared" si="22"/>
        <v>n.m.</v>
      </c>
      <c r="Y91" s="6">
        <f t="shared" si="23"/>
        <v>-16141.829999999998</v>
      </c>
      <c r="Z91" s="31" t="str">
        <f t="shared" si="24"/>
        <v>n.m.</v>
      </c>
      <c r="AA91" s="6">
        <f t="shared" si="25"/>
        <v>0</v>
      </c>
      <c r="AB91" s="31" t="str">
        <f t="shared" si="26"/>
        <v>n.m.</v>
      </c>
      <c r="AC91" s="6">
        <f t="shared" si="27"/>
        <v>429641.26999999996</v>
      </c>
      <c r="AD91" s="31" t="str">
        <f t="shared" si="28"/>
        <v>n.m.</v>
      </c>
    </row>
    <row r="92" spans="1:30" x14ac:dyDescent="0.25">
      <c r="A92" s="7">
        <f t="shared" si="29"/>
        <v>84</v>
      </c>
      <c r="B92" t="s">
        <v>2</v>
      </c>
      <c r="C92" t="s">
        <v>167</v>
      </c>
      <c r="D92" t="s">
        <v>168</v>
      </c>
      <c r="E92" t="s">
        <v>2303</v>
      </c>
      <c r="F92" t="s">
        <v>2298</v>
      </c>
      <c r="G92" s="3">
        <v>18501.820000000003</v>
      </c>
      <c r="H92" s="3">
        <v>410392.1199999997</v>
      </c>
      <c r="I92" s="3">
        <v>330.4</v>
      </c>
      <c r="J92" s="3"/>
      <c r="K92" s="3"/>
      <c r="L92" s="3">
        <f t="shared" si="15"/>
        <v>429224.33999999973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f t="shared" si="16"/>
        <v>0</v>
      </c>
      <c r="S92" s="6">
        <f t="shared" si="17"/>
        <v>18501.820000000003</v>
      </c>
      <c r="T92" s="31" t="str">
        <f t="shared" si="18"/>
        <v>n.m.</v>
      </c>
      <c r="U92" s="6">
        <f t="shared" si="19"/>
        <v>410392.1199999997</v>
      </c>
      <c r="V92" s="31" t="str">
        <f t="shared" si="20"/>
        <v>n.m.</v>
      </c>
      <c r="W92" s="6">
        <f t="shared" si="21"/>
        <v>330.4</v>
      </c>
      <c r="X92" s="31" t="str">
        <f t="shared" si="22"/>
        <v>n.m.</v>
      </c>
      <c r="Y92" s="6">
        <f t="shared" si="23"/>
        <v>0</v>
      </c>
      <c r="Z92" s="31" t="str">
        <f t="shared" si="24"/>
        <v>n.m.</v>
      </c>
      <c r="AA92" s="6">
        <f t="shared" si="25"/>
        <v>0</v>
      </c>
      <c r="AB92" s="31" t="str">
        <f t="shared" si="26"/>
        <v>n.m.</v>
      </c>
      <c r="AC92" s="6">
        <f t="shared" si="27"/>
        <v>429224.33999999973</v>
      </c>
      <c r="AD92" s="31" t="str">
        <f t="shared" si="28"/>
        <v>n.m.</v>
      </c>
    </row>
    <row r="93" spans="1:30" x14ac:dyDescent="0.25">
      <c r="A93" s="7">
        <f t="shared" si="29"/>
        <v>85</v>
      </c>
      <c r="B93" t="s">
        <v>2</v>
      </c>
      <c r="C93" t="s">
        <v>169</v>
      </c>
      <c r="D93" t="s">
        <v>170</v>
      </c>
      <c r="E93" t="s">
        <v>2349</v>
      </c>
      <c r="F93" t="s">
        <v>2288</v>
      </c>
      <c r="G93" s="3">
        <v>323430.20000000007</v>
      </c>
      <c r="H93" s="3">
        <v>102980.14999999998</v>
      </c>
      <c r="I93" s="3"/>
      <c r="J93" s="3"/>
      <c r="K93" s="3"/>
      <c r="L93" s="3">
        <f t="shared" si="15"/>
        <v>426410.35000000003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f t="shared" si="16"/>
        <v>0</v>
      </c>
      <c r="S93" s="6">
        <f t="shared" si="17"/>
        <v>323430.20000000007</v>
      </c>
      <c r="T93" s="31" t="str">
        <f t="shared" si="18"/>
        <v>n.m.</v>
      </c>
      <c r="U93" s="6">
        <f t="shared" si="19"/>
        <v>102980.14999999998</v>
      </c>
      <c r="V93" s="31" t="str">
        <f t="shared" si="20"/>
        <v>n.m.</v>
      </c>
      <c r="W93" s="6">
        <f t="shared" si="21"/>
        <v>0</v>
      </c>
      <c r="X93" s="31" t="str">
        <f t="shared" si="22"/>
        <v>n.m.</v>
      </c>
      <c r="Y93" s="6">
        <f t="shared" si="23"/>
        <v>0</v>
      </c>
      <c r="Z93" s="31" t="str">
        <f t="shared" si="24"/>
        <v>n.m.</v>
      </c>
      <c r="AA93" s="6">
        <f t="shared" si="25"/>
        <v>0</v>
      </c>
      <c r="AB93" s="31" t="str">
        <f t="shared" si="26"/>
        <v>n.m.</v>
      </c>
      <c r="AC93" s="6">
        <f t="shared" si="27"/>
        <v>426410.35000000003</v>
      </c>
      <c r="AD93" s="31" t="str">
        <f t="shared" si="28"/>
        <v>n.m.</v>
      </c>
    </row>
    <row r="94" spans="1:30" x14ac:dyDescent="0.25">
      <c r="A94" s="7">
        <f t="shared" si="29"/>
        <v>86</v>
      </c>
      <c r="B94" t="s">
        <v>2</v>
      </c>
      <c r="C94" t="s">
        <v>171</v>
      </c>
      <c r="D94" t="s">
        <v>172</v>
      </c>
      <c r="E94" t="s">
        <v>2303</v>
      </c>
      <c r="F94" t="s">
        <v>2319</v>
      </c>
      <c r="G94" s="3">
        <v>16816.760000000002</v>
      </c>
      <c r="H94" s="3">
        <v>406517.77999999985</v>
      </c>
      <c r="I94" s="3">
        <v>2470.29</v>
      </c>
      <c r="J94" s="3"/>
      <c r="K94" s="3"/>
      <c r="L94" s="3">
        <f t="shared" si="15"/>
        <v>425804.82999999984</v>
      </c>
      <c r="M94" s="3">
        <v>0</v>
      </c>
      <c r="N94" s="3">
        <v>0</v>
      </c>
      <c r="O94" s="3">
        <v>1696137</v>
      </c>
      <c r="P94" s="3">
        <v>0</v>
      </c>
      <c r="Q94" s="3">
        <v>0</v>
      </c>
      <c r="R94" s="3">
        <f t="shared" si="16"/>
        <v>1696137</v>
      </c>
      <c r="S94" s="6">
        <f t="shared" si="17"/>
        <v>16816.760000000002</v>
      </c>
      <c r="T94" s="31" t="str">
        <f t="shared" si="18"/>
        <v>n.m.</v>
      </c>
      <c r="U94" s="6">
        <f t="shared" si="19"/>
        <v>406517.77999999985</v>
      </c>
      <c r="V94" s="31" t="str">
        <f t="shared" si="20"/>
        <v>n.m.</v>
      </c>
      <c r="W94" s="6">
        <f t="shared" si="21"/>
        <v>-1693666.71</v>
      </c>
      <c r="X94" s="31">
        <f t="shared" si="22"/>
        <v>-0.9985435787321425</v>
      </c>
      <c r="Y94" s="6">
        <f t="shared" si="23"/>
        <v>0</v>
      </c>
      <c r="Z94" s="31" t="str">
        <f t="shared" si="24"/>
        <v>n.m.</v>
      </c>
      <c r="AA94" s="6">
        <f t="shared" si="25"/>
        <v>0</v>
      </c>
      <c r="AB94" s="31" t="str">
        <f t="shared" si="26"/>
        <v>n.m.</v>
      </c>
      <c r="AC94" s="6">
        <f t="shared" si="27"/>
        <v>-1270332.1700000002</v>
      </c>
      <c r="AD94" s="31">
        <f t="shared" si="28"/>
        <v>-0.74895611026703635</v>
      </c>
    </row>
    <row r="95" spans="1:30" x14ac:dyDescent="0.25">
      <c r="A95" s="7">
        <f t="shared" si="29"/>
        <v>87</v>
      </c>
      <c r="B95" t="s">
        <v>2</v>
      </c>
      <c r="C95" t="s">
        <v>173</v>
      </c>
      <c r="D95" t="s">
        <v>174</v>
      </c>
      <c r="E95" t="s">
        <v>2283</v>
      </c>
      <c r="F95" t="s">
        <v>2319</v>
      </c>
      <c r="G95" s="3"/>
      <c r="H95" s="3">
        <v>370529.61999999988</v>
      </c>
      <c r="I95" s="3">
        <v>32238.23</v>
      </c>
      <c r="J95" s="3"/>
      <c r="K95" s="3"/>
      <c r="L95" s="3">
        <f t="shared" si="15"/>
        <v>402767.84999999986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f t="shared" si="16"/>
        <v>0</v>
      </c>
      <c r="S95" s="6">
        <f t="shared" si="17"/>
        <v>0</v>
      </c>
      <c r="T95" s="31" t="str">
        <f t="shared" si="18"/>
        <v>n.m.</v>
      </c>
      <c r="U95" s="6">
        <f t="shared" si="19"/>
        <v>370529.61999999988</v>
      </c>
      <c r="V95" s="31" t="str">
        <f t="shared" si="20"/>
        <v>n.m.</v>
      </c>
      <c r="W95" s="6">
        <f t="shared" si="21"/>
        <v>32238.23</v>
      </c>
      <c r="X95" s="31" t="str">
        <f t="shared" si="22"/>
        <v>n.m.</v>
      </c>
      <c r="Y95" s="6">
        <f t="shared" si="23"/>
        <v>0</v>
      </c>
      <c r="Z95" s="31" t="str">
        <f t="shared" si="24"/>
        <v>n.m.</v>
      </c>
      <c r="AA95" s="6">
        <f t="shared" si="25"/>
        <v>0</v>
      </c>
      <c r="AB95" s="31" t="str">
        <f t="shared" si="26"/>
        <v>n.m.</v>
      </c>
      <c r="AC95" s="6">
        <f t="shared" si="27"/>
        <v>402767.84999999986</v>
      </c>
      <c r="AD95" s="31" t="str">
        <f t="shared" si="28"/>
        <v>n.m.</v>
      </c>
    </row>
    <row r="96" spans="1:30" x14ac:dyDescent="0.25">
      <c r="A96" s="7">
        <f t="shared" si="29"/>
        <v>88</v>
      </c>
      <c r="B96" t="s">
        <v>2</v>
      </c>
      <c r="C96" t="s">
        <v>175</v>
      </c>
      <c r="D96" t="s">
        <v>176</v>
      </c>
      <c r="E96" t="s">
        <v>2295</v>
      </c>
      <c r="F96" t="s">
        <v>2303</v>
      </c>
      <c r="G96" s="3">
        <v>387625.17999999993</v>
      </c>
      <c r="H96" s="3"/>
      <c r="I96" s="3"/>
      <c r="J96" s="3"/>
      <c r="K96" s="3"/>
      <c r="L96" s="3">
        <f t="shared" si="15"/>
        <v>387625.17999999993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f t="shared" si="16"/>
        <v>0</v>
      </c>
      <c r="S96" s="6">
        <f t="shared" si="17"/>
        <v>387625.17999999993</v>
      </c>
      <c r="T96" s="31" t="str">
        <f t="shared" si="18"/>
        <v>n.m.</v>
      </c>
      <c r="U96" s="6">
        <f t="shared" si="19"/>
        <v>0</v>
      </c>
      <c r="V96" s="31" t="str">
        <f t="shared" si="20"/>
        <v>n.m.</v>
      </c>
      <c r="W96" s="6">
        <f t="shared" si="21"/>
        <v>0</v>
      </c>
      <c r="X96" s="31" t="str">
        <f t="shared" si="22"/>
        <v>n.m.</v>
      </c>
      <c r="Y96" s="6">
        <f t="shared" si="23"/>
        <v>0</v>
      </c>
      <c r="Z96" s="31" t="str">
        <f t="shared" si="24"/>
        <v>n.m.</v>
      </c>
      <c r="AA96" s="6">
        <f t="shared" si="25"/>
        <v>0</v>
      </c>
      <c r="AB96" s="31" t="str">
        <f t="shared" si="26"/>
        <v>n.m.</v>
      </c>
      <c r="AC96" s="6">
        <f t="shared" si="27"/>
        <v>387625.17999999993</v>
      </c>
      <c r="AD96" s="31" t="str">
        <f t="shared" si="28"/>
        <v>n.m.</v>
      </c>
    </row>
    <row r="97" spans="1:30" x14ac:dyDescent="0.25">
      <c r="A97" s="7">
        <f t="shared" si="29"/>
        <v>89</v>
      </c>
      <c r="B97" t="s">
        <v>2</v>
      </c>
      <c r="C97" t="s">
        <v>177</v>
      </c>
      <c r="D97" t="s">
        <v>178</v>
      </c>
      <c r="E97" t="s">
        <v>2285</v>
      </c>
      <c r="F97" t="s">
        <v>2341</v>
      </c>
      <c r="G97" s="3">
        <v>143462.96</v>
      </c>
      <c r="H97" s="3">
        <v>237750.18000000014</v>
      </c>
      <c r="I97" s="3"/>
      <c r="J97" s="3"/>
      <c r="K97" s="3"/>
      <c r="L97" s="3">
        <f t="shared" si="15"/>
        <v>381213.14000000013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f t="shared" si="16"/>
        <v>0</v>
      </c>
      <c r="S97" s="6">
        <f t="shared" si="17"/>
        <v>143462.96</v>
      </c>
      <c r="T97" s="31" t="str">
        <f t="shared" si="18"/>
        <v>n.m.</v>
      </c>
      <c r="U97" s="6">
        <f t="shared" si="19"/>
        <v>237750.18000000014</v>
      </c>
      <c r="V97" s="31" t="str">
        <f t="shared" si="20"/>
        <v>n.m.</v>
      </c>
      <c r="W97" s="6">
        <f t="shared" si="21"/>
        <v>0</v>
      </c>
      <c r="X97" s="31" t="str">
        <f t="shared" si="22"/>
        <v>n.m.</v>
      </c>
      <c r="Y97" s="6">
        <f t="shared" si="23"/>
        <v>0</v>
      </c>
      <c r="Z97" s="31" t="str">
        <f t="shared" si="24"/>
        <v>n.m.</v>
      </c>
      <c r="AA97" s="6">
        <f t="shared" si="25"/>
        <v>0</v>
      </c>
      <c r="AB97" s="31" t="str">
        <f t="shared" si="26"/>
        <v>n.m.</v>
      </c>
      <c r="AC97" s="6">
        <f t="shared" si="27"/>
        <v>381213.14000000013</v>
      </c>
      <c r="AD97" s="31" t="str">
        <f t="shared" si="28"/>
        <v>n.m.</v>
      </c>
    </row>
    <row r="98" spans="1:30" x14ac:dyDescent="0.25">
      <c r="A98" s="7">
        <f t="shared" si="29"/>
        <v>90</v>
      </c>
      <c r="B98" t="s">
        <v>2</v>
      </c>
      <c r="C98" t="s">
        <v>179</v>
      </c>
      <c r="D98" t="s">
        <v>180</v>
      </c>
      <c r="E98" t="s">
        <v>2303</v>
      </c>
      <c r="F98" t="s">
        <v>2312</v>
      </c>
      <c r="G98" s="3">
        <v>42388.590000000011</v>
      </c>
      <c r="H98" s="3">
        <v>325481.52</v>
      </c>
      <c r="I98" s="3">
        <v>2412.8799999999992</v>
      </c>
      <c r="J98" s="3"/>
      <c r="K98" s="3"/>
      <c r="L98" s="3">
        <f t="shared" si="15"/>
        <v>370282.99000000005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f t="shared" si="16"/>
        <v>0</v>
      </c>
      <c r="S98" s="6">
        <f t="shared" si="17"/>
        <v>42388.590000000011</v>
      </c>
      <c r="T98" s="31" t="str">
        <f t="shared" si="18"/>
        <v>n.m.</v>
      </c>
      <c r="U98" s="6">
        <f t="shared" si="19"/>
        <v>325481.52</v>
      </c>
      <c r="V98" s="31" t="str">
        <f t="shared" si="20"/>
        <v>n.m.</v>
      </c>
      <c r="W98" s="6">
        <f t="shared" si="21"/>
        <v>2412.8799999999992</v>
      </c>
      <c r="X98" s="31" t="str">
        <f t="shared" si="22"/>
        <v>n.m.</v>
      </c>
      <c r="Y98" s="6">
        <f t="shared" si="23"/>
        <v>0</v>
      </c>
      <c r="Z98" s="31" t="str">
        <f t="shared" si="24"/>
        <v>n.m.</v>
      </c>
      <c r="AA98" s="6">
        <f t="shared" si="25"/>
        <v>0</v>
      </c>
      <c r="AB98" s="31" t="str">
        <f t="shared" si="26"/>
        <v>n.m.</v>
      </c>
      <c r="AC98" s="6">
        <f t="shared" si="27"/>
        <v>370282.99000000005</v>
      </c>
      <c r="AD98" s="31" t="str">
        <f t="shared" si="28"/>
        <v>n.m.</v>
      </c>
    </row>
    <row r="99" spans="1:30" x14ac:dyDescent="0.25">
      <c r="A99" s="7">
        <f t="shared" si="29"/>
        <v>91</v>
      </c>
      <c r="B99" t="s">
        <v>2</v>
      </c>
      <c r="C99" t="s">
        <v>181</v>
      </c>
      <c r="D99" t="s">
        <v>182</v>
      </c>
      <c r="E99" t="s">
        <v>2329</v>
      </c>
      <c r="F99" t="s">
        <v>2350</v>
      </c>
      <c r="G99" s="3"/>
      <c r="H99" s="3"/>
      <c r="I99" s="3"/>
      <c r="J99" s="3"/>
      <c r="K99" s="3">
        <v>365765.97999999981</v>
      </c>
      <c r="L99" s="3">
        <f t="shared" si="15"/>
        <v>365765.97999999981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f t="shared" si="16"/>
        <v>0</v>
      </c>
      <c r="S99" s="6">
        <f t="shared" si="17"/>
        <v>0</v>
      </c>
      <c r="T99" s="31" t="str">
        <f t="shared" si="18"/>
        <v>n.m.</v>
      </c>
      <c r="U99" s="6">
        <f t="shared" si="19"/>
        <v>0</v>
      </c>
      <c r="V99" s="31" t="str">
        <f t="shared" si="20"/>
        <v>n.m.</v>
      </c>
      <c r="W99" s="6">
        <f t="shared" si="21"/>
        <v>0</v>
      </c>
      <c r="X99" s="31" t="str">
        <f t="shared" si="22"/>
        <v>n.m.</v>
      </c>
      <c r="Y99" s="6">
        <f t="shared" si="23"/>
        <v>0</v>
      </c>
      <c r="Z99" s="31" t="str">
        <f t="shared" si="24"/>
        <v>n.m.</v>
      </c>
      <c r="AA99" s="6">
        <f t="shared" si="25"/>
        <v>365765.97999999981</v>
      </c>
      <c r="AB99" s="31" t="str">
        <f t="shared" si="26"/>
        <v>n.m.</v>
      </c>
      <c r="AC99" s="6">
        <f t="shared" si="27"/>
        <v>365765.97999999981</v>
      </c>
      <c r="AD99" s="31" t="str">
        <f t="shared" si="28"/>
        <v>n.m.</v>
      </c>
    </row>
    <row r="100" spans="1:30" x14ac:dyDescent="0.25">
      <c r="A100" s="7">
        <f t="shared" si="29"/>
        <v>92</v>
      </c>
      <c r="B100" t="s">
        <v>2</v>
      </c>
      <c r="C100" t="s">
        <v>183</v>
      </c>
      <c r="D100" t="s">
        <v>184</v>
      </c>
      <c r="E100" t="s">
        <v>2304</v>
      </c>
      <c r="F100" t="s">
        <v>2332</v>
      </c>
      <c r="G100" s="3"/>
      <c r="H100" s="3">
        <v>286181.52999999985</v>
      </c>
      <c r="I100" s="3">
        <v>62636.780000000006</v>
      </c>
      <c r="J100" s="3"/>
      <c r="K100" s="3"/>
      <c r="L100" s="3">
        <f t="shared" si="15"/>
        <v>348818.30999999988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f t="shared" si="16"/>
        <v>0</v>
      </c>
      <c r="S100" s="6">
        <f t="shared" si="17"/>
        <v>0</v>
      </c>
      <c r="T100" s="31" t="str">
        <f t="shared" si="18"/>
        <v>n.m.</v>
      </c>
      <c r="U100" s="6">
        <f t="shared" si="19"/>
        <v>286181.52999999985</v>
      </c>
      <c r="V100" s="31" t="str">
        <f t="shared" si="20"/>
        <v>n.m.</v>
      </c>
      <c r="W100" s="6">
        <f t="shared" si="21"/>
        <v>62636.780000000006</v>
      </c>
      <c r="X100" s="31" t="str">
        <f t="shared" si="22"/>
        <v>n.m.</v>
      </c>
      <c r="Y100" s="6">
        <f t="shared" si="23"/>
        <v>0</v>
      </c>
      <c r="Z100" s="31" t="str">
        <f t="shared" si="24"/>
        <v>n.m.</v>
      </c>
      <c r="AA100" s="6">
        <f t="shared" si="25"/>
        <v>0</v>
      </c>
      <c r="AB100" s="31" t="str">
        <f t="shared" si="26"/>
        <v>n.m.</v>
      </c>
      <c r="AC100" s="6">
        <f t="shared" si="27"/>
        <v>348818.30999999988</v>
      </c>
      <c r="AD100" s="31" t="str">
        <f t="shared" si="28"/>
        <v>n.m.</v>
      </c>
    </row>
    <row r="101" spans="1:30" x14ac:dyDescent="0.25">
      <c r="A101" s="7">
        <f t="shared" si="29"/>
        <v>93</v>
      </c>
      <c r="B101" t="s">
        <v>2</v>
      </c>
      <c r="C101" t="s">
        <v>185</v>
      </c>
      <c r="D101" t="s">
        <v>186</v>
      </c>
      <c r="E101" t="s">
        <v>2349</v>
      </c>
      <c r="F101" t="s">
        <v>2284</v>
      </c>
      <c r="G101" s="3">
        <v>341669.77999999997</v>
      </c>
      <c r="H101" s="3">
        <v>3263.360000000001</v>
      </c>
      <c r="I101" s="3"/>
      <c r="J101" s="3"/>
      <c r="K101" s="3"/>
      <c r="L101" s="3">
        <f t="shared" si="15"/>
        <v>344933.13999999996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f t="shared" si="16"/>
        <v>0</v>
      </c>
      <c r="S101" s="6">
        <f t="shared" si="17"/>
        <v>341669.77999999997</v>
      </c>
      <c r="T101" s="31" t="str">
        <f t="shared" si="18"/>
        <v>n.m.</v>
      </c>
      <c r="U101" s="6">
        <f t="shared" si="19"/>
        <v>3263.360000000001</v>
      </c>
      <c r="V101" s="31" t="str">
        <f t="shared" si="20"/>
        <v>n.m.</v>
      </c>
      <c r="W101" s="6">
        <f t="shared" si="21"/>
        <v>0</v>
      </c>
      <c r="X101" s="31" t="str">
        <f t="shared" si="22"/>
        <v>n.m.</v>
      </c>
      <c r="Y101" s="6">
        <f t="shared" si="23"/>
        <v>0</v>
      </c>
      <c r="Z101" s="31" t="str">
        <f t="shared" si="24"/>
        <v>n.m.</v>
      </c>
      <c r="AA101" s="6">
        <f t="shared" si="25"/>
        <v>0</v>
      </c>
      <c r="AB101" s="31" t="str">
        <f t="shared" si="26"/>
        <v>n.m.</v>
      </c>
      <c r="AC101" s="6">
        <f t="shared" si="27"/>
        <v>344933.13999999996</v>
      </c>
      <c r="AD101" s="31" t="str">
        <f t="shared" si="28"/>
        <v>n.m.</v>
      </c>
    </row>
    <row r="102" spans="1:30" x14ac:dyDescent="0.25">
      <c r="A102" s="7">
        <f t="shared" si="29"/>
        <v>94</v>
      </c>
      <c r="B102" t="s">
        <v>2</v>
      </c>
      <c r="C102" t="s">
        <v>187</v>
      </c>
      <c r="D102" t="s">
        <v>188</v>
      </c>
      <c r="E102" t="s">
        <v>2279</v>
      </c>
      <c r="F102" t="s">
        <v>2350</v>
      </c>
      <c r="G102" s="3"/>
      <c r="H102" s="3"/>
      <c r="I102" s="3"/>
      <c r="J102" s="3"/>
      <c r="K102" s="3">
        <v>342442.7199999998</v>
      </c>
      <c r="L102" s="3">
        <f t="shared" si="15"/>
        <v>342442.7199999998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f t="shared" si="16"/>
        <v>0</v>
      </c>
      <c r="S102" s="6">
        <f t="shared" si="17"/>
        <v>0</v>
      </c>
      <c r="T102" s="31" t="str">
        <f t="shared" si="18"/>
        <v>n.m.</v>
      </c>
      <c r="U102" s="6">
        <f t="shared" si="19"/>
        <v>0</v>
      </c>
      <c r="V102" s="31" t="str">
        <f t="shared" si="20"/>
        <v>n.m.</v>
      </c>
      <c r="W102" s="6">
        <f t="shared" si="21"/>
        <v>0</v>
      </c>
      <c r="X102" s="31" t="str">
        <f t="shared" si="22"/>
        <v>n.m.</v>
      </c>
      <c r="Y102" s="6">
        <f t="shared" si="23"/>
        <v>0</v>
      </c>
      <c r="Z102" s="31" t="str">
        <f t="shared" si="24"/>
        <v>n.m.</v>
      </c>
      <c r="AA102" s="6">
        <f t="shared" si="25"/>
        <v>342442.7199999998</v>
      </c>
      <c r="AB102" s="31" t="str">
        <f t="shared" si="26"/>
        <v>n.m.</v>
      </c>
      <c r="AC102" s="6">
        <f t="shared" si="27"/>
        <v>342442.7199999998</v>
      </c>
      <c r="AD102" s="31" t="str">
        <f t="shared" si="28"/>
        <v>n.m.</v>
      </c>
    </row>
    <row r="103" spans="1:30" x14ac:dyDescent="0.25">
      <c r="A103" s="7">
        <f t="shared" si="29"/>
        <v>95</v>
      </c>
      <c r="B103" t="s">
        <v>2</v>
      </c>
      <c r="C103" t="s">
        <v>189</v>
      </c>
      <c r="D103" t="s">
        <v>190</v>
      </c>
      <c r="E103" t="s">
        <v>2349</v>
      </c>
      <c r="F103" t="s">
        <v>2350</v>
      </c>
      <c r="G103" s="3">
        <v>27771.869999999981</v>
      </c>
      <c r="H103" s="3">
        <v>49046.149999999987</v>
      </c>
      <c r="I103" s="3">
        <v>96102.71</v>
      </c>
      <c r="J103" s="3">
        <v>49820.070000000029</v>
      </c>
      <c r="K103" s="3">
        <v>115860.02999999998</v>
      </c>
      <c r="L103" s="3">
        <f t="shared" si="15"/>
        <v>338600.83</v>
      </c>
      <c r="M103" s="3">
        <v>1080115</v>
      </c>
      <c r="N103" s="3">
        <v>1050130</v>
      </c>
      <c r="O103" s="3">
        <v>1043813</v>
      </c>
      <c r="P103" s="3">
        <v>1035749</v>
      </c>
      <c r="Q103" s="3">
        <v>588714</v>
      </c>
      <c r="R103" s="3">
        <f t="shared" si="16"/>
        <v>4798521</v>
      </c>
      <c r="S103" s="6">
        <f t="shared" si="17"/>
        <v>-1052343.1300000001</v>
      </c>
      <c r="T103" s="31">
        <f t="shared" si="18"/>
        <v>-0.97428804340278596</v>
      </c>
      <c r="U103" s="6">
        <f t="shared" si="19"/>
        <v>-1001083.85</v>
      </c>
      <c r="V103" s="31">
        <f t="shared" si="20"/>
        <v>-0.953295163455953</v>
      </c>
      <c r="W103" s="6">
        <f t="shared" si="21"/>
        <v>-947710.29</v>
      </c>
      <c r="X103" s="31">
        <f t="shared" si="22"/>
        <v>-0.90793110451776327</v>
      </c>
      <c r="Y103" s="6">
        <f t="shared" si="23"/>
        <v>-985928.92999999993</v>
      </c>
      <c r="Z103" s="31">
        <f t="shared" si="24"/>
        <v>-0.95189947564516109</v>
      </c>
      <c r="AA103" s="6">
        <f t="shared" si="25"/>
        <v>-472853.97000000003</v>
      </c>
      <c r="AB103" s="31">
        <f t="shared" si="26"/>
        <v>-0.80319810638102718</v>
      </c>
      <c r="AC103" s="6">
        <f t="shared" si="27"/>
        <v>-4459920.17</v>
      </c>
      <c r="AD103" s="31">
        <f t="shared" si="28"/>
        <v>-0.92943641801296695</v>
      </c>
    </row>
    <row r="104" spans="1:30" x14ac:dyDescent="0.25">
      <c r="A104" s="7">
        <f t="shared" si="29"/>
        <v>96</v>
      </c>
      <c r="B104" t="s">
        <v>2</v>
      </c>
      <c r="C104" t="s">
        <v>191</v>
      </c>
      <c r="D104" t="s">
        <v>192</v>
      </c>
      <c r="E104" t="s">
        <v>2299</v>
      </c>
      <c r="F104" t="s">
        <v>2329</v>
      </c>
      <c r="G104" s="3"/>
      <c r="H104" s="3"/>
      <c r="I104" s="3">
        <v>238689.90000000002</v>
      </c>
      <c r="J104" s="3">
        <v>95835.730000000025</v>
      </c>
      <c r="K104" s="3">
        <v>1171.92</v>
      </c>
      <c r="L104" s="3">
        <f t="shared" si="15"/>
        <v>335697.55000000005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f t="shared" si="16"/>
        <v>0</v>
      </c>
      <c r="S104" s="6">
        <f t="shared" si="17"/>
        <v>0</v>
      </c>
      <c r="T104" s="31" t="str">
        <f t="shared" si="18"/>
        <v>n.m.</v>
      </c>
      <c r="U104" s="6">
        <f t="shared" si="19"/>
        <v>0</v>
      </c>
      <c r="V104" s="31" t="str">
        <f t="shared" si="20"/>
        <v>n.m.</v>
      </c>
      <c r="W104" s="6">
        <f t="shared" si="21"/>
        <v>238689.90000000002</v>
      </c>
      <c r="X104" s="31" t="str">
        <f t="shared" si="22"/>
        <v>n.m.</v>
      </c>
      <c r="Y104" s="6">
        <f t="shared" si="23"/>
        <v>95835.730000000025</v>
      </c>
      <c r="Z104" s="31" t="str">
        <f t="shared" si="24"/>
        <v>n.m.</v>
      </c>
      <c r="AA104" s="6">
        <f t="shared" si="25"/>
        <v>1171.92</v>
      </c>
      <c r="AB104" s="31" t="str">
        <f t="shared" si="26"/>
        <v>n.m.</v>
      </c>
      <c r="AC104" s="6">
        <f t="shared" si="27"/>
        <v>335697.55000000005</v>
      </c>
      <c r="AD104" s="31" t="str">
        <f t="shared" si="28"/>
        <v>n.m.</v>
      </c>
    </row>
    <row r="105" spans="1:30" x14ac:dyDescent="0.25">
      <c r="A105" s="7">
        <f t="shared" si="29"/>
        <v>97</v>
      </c>
      <c r="B105" t="s">
        <v>2</v>
      </c>
      <c r="C105" t="s">
        <v>193</v>
      </c>
      <c r="D105" t="s">
        <v>194</v>
      </c>
      <c r="E105" t="s">
        <v>2293</v>
      </c>
      <c r="F105" t="s">
        <v>2321</v>
      </c>
      <c r="G105" s="3"/>
      <c r="H105" s="3">
        <v>326575.34000000003</v>
      </c>
      <c r="I105" s="3"/>
      <c r="J105" s="3"/>
      <c r="K105" s="3"/>
      <c r="L105" s="3">
        <f t="shared" si="15"/>
        <v>326575.34000000003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f t="shared" si="16"/>
        <v>0</v>
      </c>
      <c r="S105" s="6">
        <f t="shared" si="17"/>
        <v>0</v>
      </c>
      <c r="T105" s="31" t="str">
        <f t="shared" si="18"/>
        <v>n.m.</v>
      </c>
      <c r="U105" s="6">
        <f t="shared" si="19"/>
        <v>326575.34000000003</v>
      </c>
      <c r="V105" s="31" t="str">
        <f t="shared" si="20"/>
        <v>n.m.</v>
      </c>
      <c r="W105" s="6">
        <f t="shared" si="21"/>
        <v>0</v>
      </c>
      <c r="X105" s="31" t="str">
        <f t="shared" si="22"/>
        <v>n.m.</v>
      </c>
      <c r="Y105" s="6">
        <f t="shared" si="23"/>
        <v>0</v>
      </c>
      <c r="Z105" s="31" t="str">
        <f t="shared" si="24"/>
        <v>n.m.</v>
      </c>
      <c r="AA105" s="6">
        <f t="shared" si="25"/>
        <v>0</v>
      </c>
      <c r="AB105" s="31" t="str">
        <f t="shared" si="26"/>
        <v>n.m.</v>
      </c>
      <c r="AC105" s="6">
        <f t="shared" si="27"/>
        <v>326575.34000000003</v>
      </c>
      <c r="AD105" s="31" t="str">
        <f t="shared" si="28"/>
        <v>n.m.</v>
      </c>
    </row>
    <row r="106" spans="1:30" x14ac:dyDescent="0.25">
      <c r="A106" s="7">
        <f t="shared" si="29"/>
        <v>98</v>
      </c>
      <c r="B106" t="s">
        <v>2</v>
      </c>
      <c r="C106" t="s">
        <v>195</v>
      </c>
      <c r="D106" t="s">
        <v>196</v>
      </c>
      <c r="E106" t="s">
        <v>2312</v>
      </c>
      <c r="F106" t="s">
        <v>2331</v>
      </c>
      <c r="G106" s="3"/>
      <c r="H106" s="3"/>
      <c r="I106" s="3">
        <v>438119.35000000009</v>
      </c>
      <c r="J106" s="3">
        <v>-116197.76000000001</v>
      </c>
      <c r="K106" s="3"/>
      <c r="L106" s="3">
        <f t="shared" si="15"/>
        <v>321921.59000000008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f t="shared" si="16"/>
        <v>0</v>
      </c>
      <c r="S106" s="6">
        <f t="shared" si="17"/>
        <v>0</v>
      </c>
      <c r="T106" s="31" t="str">
        <f t="shared" si="18"/>
        <v>n.m.</v>
      </c>
      <c r="U106" s="6">
        <f t="shared" si="19"/>
        <v>0</v>
      </c>
      <c r="V106" s="31" t="str">
        <f t="shared" si="20"/>
        <v>n.m.</v>
      </c>
      <c r="W106" s="6">
        <f t="shared" si="21"/>
        <v>438119.35000000009</v>
      </c>
      <c r="X106" s="31" t="str">
        <f t="shared" si="22"/>
        <v>n.m.</v>
      </c>
      <c r="Y106" s="6">
        <f t="shared" si="23"/>
        <v>-116197.76000000001</v>
      </c>
      <c r="Z106" s="31" t="str">
        <f t="shared" si="24"/>
        <v>n.m.</v>
      </c>
      <c r="AA106" s="6">
        <f t="shared" si="25"/>
        <v>0</v>
      </c>
      <c r="AB106" s="31" t="str">
        <f t="shared" si="26"/>
        <v>n.m.</v>
      </c>
      <c r="AC106" s="6">
        <f t="shared" si="27"/>
        <v>321921.59000000008</v>
      </c>
      <c r="AD106" s="31" t="str">
        <f t="shared" si="28"/>
        <v>n.m.</v>
      </c>
    </row>
    <row r="107" spans="1:30" x14ac:dyDescent="0.25">
      <c r="A107" s="7">
        <f t="shared" si="29"/>
        <v>99</v>
      </c>
      <c r="B107" t="s">
        <v>2</v>
      </c>
      <c r="C107" t="s">
        <v>197</v>
      </c>
      <c r="D107" t="s">
        <v>198</v>
      </c>
      <c r="E107" t="s">
        <v>2349</v>
      </c>
      <c r="F107" t="s">
        <v>2350</v>
      </c>
      <c r="G107" s="3">
        <v>109575.41000000005</v>
      </c>
      <c r="H107" s="3">
        <v>96936.659999999916</v>
      </c>
      <c r="I107" s="3">
        <v>50415.630000000026</v>
      </c>
      <c r="J107" s="3">
        <v>2913.0400000000004</v>
      </c>
      <c r="K107" s="3">
        <v>52986.21</v>
      </c>
      <c r="L107" s="3">
        <f t="shared" si="15"/>
        <v>312826.95</v>
      </c>
      <c r="M107" s="3">
        <v>114835</v>
      </c>
      <c r="N107" s="3">
        <v>113463</v>
      </c>
      <c r="O107" s="3">
        <v>127141</v>
      </c>
      <c r="P107" s="3">
        <v>131334</v>
      </c>
      <c r="Q107" s="3">
        <v>165094</v>
      </c>
      <c r="R107" s="3">
        <f t="shared" si="16"/>
        <v>651867</v>
      </c>
      <c r="S107" s="6">
        <f t="shared" si="17"/>
        <v>-5259.5899999999529</v>
      </c>
      <c r="T107" s="31">
        <f t="shared" si="18"/>
        <v>-4.580128009753083E-2</v>
      </c>
      <c r="U107" s="6">
        <f t="shared" si="19"/>
        <v>-16526.340000000084</v>
      </c>
      <c r="V107" s="31">
        <f t="shared" si="20"/>
        <v>-0.14565400174506302</v>
      </c>
      <c r="W107" s="6">
        <f t="shared" si="21"/>
        <v>-76725.369999999966</v>
      </c>
      <c r="X107" s="31">
        <f t="shared" si="22"/>
        <v>-0.60346678097545214</v>
      </c>
      <c r="Y107" s="6">
        <f t="shared" si="23"/>
        <v>-128420.96</v>
      </c>
      <c r="Z107" s="31">
        <f t="shared" si="24"/>
        <v>-0.97781960497662457</v>
      </c>
      <c r="AA107" s="6">
        <f t="shared" si="25"/>
        <v>-112107.79000000001</v>
      </c>
      <c r="AB107" s="31">
        <f t="shared" si="26"/>
        <v>-0.67905429634026682</v>
      </c>
      <c r="AC107" s="6">
        <f t="shared" si="27"/>
        <v>-339040.05</v>
      </c>
      <c r="AD107" s="31">
        <f t="shared" si="28"/>
        <v>-0.52010617196452646</v>
      </c>
    </row>
    <row r="108" spans="1:30" x14ac:dyDescent="0.25">
      <c r="A108" s="7">
        <f t="shared" si="29"/>
        <v>100</v>
      </c>
      <c r="B108" t="s">
        <v>2</v>
      </c>
      <c r="C108" t="s">
        <v>199</v>
      </c>
      <c r="D108" t="s">
        <v>200</v>
      </c>
      <c r="E108" t="s">
        <v>2301</v>
      </c>
      <c r="F108" t="s">
        <v>2320</v>
      </c>
      <c r="G108" s="3">
        <v>289664.28000000032</v>
      </c>
      <c r="H108" s="3">
        <v>21609.839999999982</v>
      </c>
      <c r="I108" s="3">
        <v>526.02</v>
      </c>
      <c r="J108" s="3">
        <v>989.7</v>
      </c>
      <c r="K108" s="3"/>
      <c r="L108" s="3">
        <f t="shared" si="15"/>
        <v>312789.84000000032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f t="shared" si="16"/>
        <v>0</v>
      </c>
      <c r="S108" s="6">
        <f t="shared" si="17"/>
        <v>289664.28000000032</v>
      </c>
      <c r="T108" s="31" t="str">
        <f t="shared" si="18"/>
        <v>n.m.</v>
      </c>
      <c r="U108" s="6">
        <f t="shared" si="19"/>
        <v>21609.839999999982</v>
      </c>
      <c r="V108" s="31" t="str">
        <f t="shared" si="20"/>
        <v>n.m.</v>
      </c>
      <c r="W108" s="6">
        <f t="shared" si="21"/>
        <v>526.02</v>
      </c>
      <c r="X108" s="31" t="str">
        <f t="shared" si="22"/>
        <v>n.m.</v>
      </c>
      <c r="Y108" s="6">
        <f t="shared" si="23"/>
        <v>989.7</v>
      </c>
      <c r="Z108" s="31" t="str">
        <f t="shared" si="24"/>
        <v>n.m.</v>
      </c>
      <c r="AA108" s="6">
        <f t="shared" si="25"/>
        <v>0</v>
      </c>
      <c r="AB108" s="31" t="str">
        <f t="shared" si="26"/>
        <v>n.m.</v>
      </c>
      <c r="AC108" s="6">
        <f t="shared" si="27"/>
        <v>312789.84000000032</v>
      </c>
      <c r="AD108" s="31" t="str">
        <f t="shared" si="28"/>
        <v>n.m.</v>
      </c>
    </row>
    <row r="109" spans="1:30" x14ac:dyDescent="0.25">
      <c r="A109" s="7">
        <f t="shared" si="29"/>
        <v>101</v>
      </c>
      <c r="B109" t="s">
        <v>2</v>
      </c>
      <c r="C109" t="s">
        <v>201</v>
      </c>
      <c r="D109" t="s">
        <v>202</v>
      </c>
      <c r="E109" t="s">
        <v>2282</v>
      </c>
      <c r="F109" t="s">
        <v>2303</v>
      </c>
      <c r="G109" s="3">
        <v>302826.95000000007</v>
      </c>
      <c r="H109" s="3"/>
      <c r="I109" s="3"/>
      <c r="J109" s="3"/>
      <c r="K109" s="3"/>
      <c r="L109" s="3">
        <f t="shared" si="15"/>
        <v>302826.95000000007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f t="shared" si="16"/>
        <v>0</v>
      </c>
      <c r="S109" s="6">
        <f t="shared" si="17"/>
        <v>302826.95000000007</v>
      </c>
      <c r="T109" s="31" t="str">
        <f t="shared" si="18"/>
        <v>n.m.</v>
      </c>
      <c r="U109" s="6">
        <f t="shared" si="19"/>
        <v>0</v>
      </c>
      <c r="V109" s="31" t="str">
        <f t="shared" si="20"/>
        <v>n.m.</v>
      </c>
      <c r="W109" s="6">
        <f t="shared" si="21"/>
        <v>0</v>
      </c>
      <c r="X109" s="31" t="str">
        <f t="shared" si="22"/>
        <v>n.m.</v>
      </c>
      <c r="Y109" s="6">
        <f t="shared" si="23"/>
        <v>0</v>
      </c>
      <c r="Z109" s="31" t="str">
        <f t="shared" si="24"/>
        <v>n.m.</v>
      </c>
      <c r="AA109" s="6">
        <f t="shared" si="25"/>
        <v>0</v>
      </c>
      <c r="AB109" s="31" t="str">
        <f t="shared" si="26"/>
        <v>n.m.</v>
      </c>
      <c r="AC109" s="6">
        <f t="shared" si="27"/>
        <v>302826.95000000007</v>
      </c>
      <c r="AD109" s="31" t="str">
        <f t="shared" si="28"/>
        <v>n.m.</v>
      </c>
    </row>
    <row r="110" spans="1:30" x14ac:dyDescent="0.25">
      <c r="A110" s="7">
        <f t="shared" si="29"/>
        <v>102</v>
      </c>
      <c r="B110" t="s">
        <v>2</v>
      </c>
      <c r="C110" t="s">
        <v>203</v>
      </c>
      <c r="D110" t="s">
        <v>204</v>
      </c>
      <c r="E110" t="s">
        <v>2300</v>
      </c>
      <c r="F110" t="s">
        <v>2332</v>
      </c>
      <c r="G110" s="3">
        <v>200388.85999999993</v>
      </c>
      <c r="H110" s="3">
        <v>65349.820000000007</v>
      </c>
      <c r="I110" s="3">
        <v>33785.300000000003</v>
      </c>
      <c r="J110" s="3"/>
      <c r="K110" s="3"/>
      <c r="L110" s="3">
        <f t="shared" si="15"/>
        <v>299523.97999999992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f t="shared" si="16"/>
        <v>0</v>
      </c>
      <c r="S110" s="6">
        <f t="shared" si="17"/>
        <v>200388.85999999993</v>
      </c>
      <c r="T110" s="31" t="str">
        <f t="shared" si="18"/>
        <v>n.m.</v>
      </c>
      <c r="U110" s="6">
        <f t="shared" si="19"/>
        <v>65349.820000000007</v>
      </c>
      <c r="V110" s="31" t="str">
        <f t="shared" si="20"/>
        <v>n.m.</v>
      </c>
      <c r="W110" s="6">
        <f t="shared" si="21"/>
        <v>33785.300000000003</v>
      </c>
      <c r="X110" s="31" t="str">
        <f t="shared" si="22"/>
        <v>n.m.</v>
      </c>
      <c r="Y110" s="6">
        <f t="shared" si="23"/>
        <v>0</v>
      </c>
      <c r="Z110" s="31" t="str">
        <f t="shared" si="24"/>
        <v>n.m.</v>
      </c>
      <c r="AA110" s="6">
        <f t="shared" si="25"/>
        <v>0</v>
      </c>
      <c r="AB110" s="31" t="str">
        <f t="shared" si="26"/>
        <v>n.m.</v>
      </c>
      <c r="AC110" s="6">
        <f t="shared" si="27"/>
        <v>299523.97999999992</v>
      </c>
      <c r="AD110" s="31" t="str">
        <f t="shared" si="28"/>
        <v>n.m.</v>
      </c>
    </row>
    <row r="111" spans="1:30" x14ac:dyDescent="0.25">
      <c r="A111" s="7">
        <f t="shared" si="29"/>
        <v>103</v>
      </c>
      <c r="B111" t="s">
        <v>2</v>
      </c>
      <c r="C111" t="s">
        <v>205</v>
      </c>
      <c r="D111" t="s">
        <v>206</v>
      </c>
      <c r="E111" t="s">
        <v>2307</v>
      </c>
      <c r="F111" t="s">
        <v>2320</v>
      </c>
      <c r="G111" s="3">
        <v>535.14999999999986</v>
      </c>
      <c r="H111" s="3">
        <v>8256.899999999996</v>
      </c>
      <c r="I111" s="3">
        <v>286320.0199999999</v>
      </c>
      <c r="J111" s="3">
        <v>28.740000000000002</v>
      </c>
      <c r="K111" s="3"/>
      <c r="L111" s="3">
        <f t="shared" si="15"/>
        <v>295140.80999999988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f t="shared" si="16"/>
        <v>0</v>
      </c>
      <c r="S111" s="6">
        <f t="shared" si="17"/>
        <v>535.14999999999986</v>
      </c>
      <c r="T111" s="31" t="str">
        <f t="shared" si="18"/>
        <v>n.m.</v>
      </c>
      <c r="U111" s="6">
        <f t="shared" si="19"/>
        <v>8256.899999999996</v>
      </c>
      <c r="V111" s="31" t="str">
        <f t="shared" si="20"/>
        <v>n.m.</v>
      </c>
      <c r="W111" s="6">
        <f t="shared" si="21"/>
        <v>286320.0199999999</v>
      </c>
      <c r="X111" s="31" t="str">
        <f t="shared" si="22"/>
        <v>n.m.</v>
      </c>
      <c r="Y111" s="6">
        <f t="shared" si="23"/>
        <v>28.740000000000002</v>
      </c>
      <c r="Z111" s="31" t="str">
        <f t="shared" si="24"/>
        <v>n.m.</v>
      </c>
      <c r="AA111" s="6">
        <f t="shared" si="25"/>
        <v>0</v>
      </c>
      <c r="AB111" s="31" t="str">
        <f t="shared" si="26"/>
        <v>n.m.</v>
      </c>
      <c r="AC111" s="6">
        <f t="shared" si="27"/>
        <v>295140.80999999988</v>
      </c>
      <c r="AD111" s="31" t="str">
        <f t="shared" si="28"/>
        <v>n.m.</v>
      </c>
    </row>
    <row r="112" spans="1:30" x14ac:dyDescent="0.25">
      <c r="A112" s="7">
        <f t="shared" si="29"/>
        <v>104</v>
      </c>
      <c r="B112" t="s">
        <v>2</v>
      </c>
      <c r="C112" t="s">
        <v>207</v>
      </c>
      <c r="D112" t="s">
        <v>208</v>
      </c>
      <c r="E112" t="s">
        <v>2321</v>
      </c>
      <c r="F112" t="s">
        <v>2311</v>
      </c>
      <c r="G112" s="3"/>
      <c r="H112" s="3">
        <v>5594</v>
      </c>
      <c r="I112" s="3">
        <v>191997.55000000008</v>
      </c>
      <c r="J112" s="3">
        <v>87274.66</v>
      </c>
      <c r="K112" s="3">
        <v>1170.2599999999998</v>
      </c>
      <c r="L112" s="3">
        <f t="shared" si="15"/>
        <v>286036.47000000009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f t="shared" si="16"/>
        <v>0</v>
      </c>
      <c r="S112" s="6">
        <f t="shared" si="17"/>
        <v>0</v>
      </c>
      <c r="T112" s="31" t="str">
        <f t="shared" si="18"/>
        <v>n.m.</v>
      </c>
      <c r="U112" s="6">
        <f t="shared" si="19"/>
        <v>5594</v>
      </c>
      <c r="V112" s="31" t="str">
        <f t="shared" si="20"/>
        <v>n.m.</v>
      </c>
      <c r="W112" s="6">
        <f t="shared" si="21"/>
        <v>191997.55000000008</v>
      </c>
      <c r="X112" s="31" t="str">
        <f t="shared" si="22"/>
        <v>n.m.</v>
      </c>
      <c r="Y112" s="6">
        <f t="shared" si="23"/>
        <v>87274.66</v>
      </c>
      <c r="Z112" s="31" t="str">
        <f t="shared" si="24"/>
        <v>n.m.</v>
      </c>
      <c r="AA112" s="6">
        <f t="shared" si="25"/>
        <v>1170.2599999999998</v>
      </c>
      <c r="AB112" s="31" t="str">
        <f t="shared" si="26"/>
        <v>n.m.</v>
      </c>
      <c r="AC112" s="6">
        <f t="shared" si="27"/>
        <v>286036.47000000009</v>
      </c>
      <c r="AD112" s="31" t="str">
        <f t="shared" si="28"/>
        <v>n.m.</v>
      </c>
    </row>
    <row r="113" spans="1:30" x14ac:dyDescent="0.25">
      <c r="A113" s="7">
        <f t="shared" si="29"/>
        <v>105</v>
      </c>
      <c r="B113" t="s">
        <v>2</v>
      </c>
      <c r="C113" t="s">
        <v>209</v>
      </c>
      <c r="D113" t="s">
        <v>210</v>
      </c>
      <c r="E113" t="s">
        <v>2318</v>
      </c>
      <c r="F113" t="s">
        <v>2311</v>
      </c>
      <c r="G113" s="3"/>
      <c r="H113" s="3"/>
      <c r="I113" s="3"/>
      <c r="J113" s="3">
        <v>276983.69999999984</v>
      </c>
      <c r="K113" s="3">
        <v>578.75000000000023</v>
      </c>
      <c r="L113" s="3">
        <f t="shared" si="15"/>
        <v>277562.44999999984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f t="shared" si="16"/>
        <v>0</v>
      </c>
      <c r="S113" s="6">
        <f t="shared" si="17"/>
        <v>0</v>
      </c>
      <c r="T113" s="31" t="str">
        <f t="shared" si="18"/>
        <v>n.m.</v>
      </c>
      <c r="U113" s="6">
        <f t="shared" si="19"/>
        <v>0</v>
      </c>
      <c r="V113" s="31" t="str">
        <f t="shared" si="20"/>
        <v>n.m.</v>
      </c>
      <c r="W113" s="6">
        <f t="shared" si="21"/>
        <v>0</v>
      </c>
      <c r="X113" s="31" t="str">
        <f t="shared" si="22"/>
        <v>n.m.</v>
      </c>
      <c r="Y113" s="6">
        <f t="shared" si="23"/>
        <v>276983.69999999984</v>
      </c>
      <c r="Z113" s="31" t="str">
        <f t="shared" si="24"/>
        <v>n.m.</v>
      </c>
      <c r="AA113" s="6">
        <f t="shared" si="25"/>
        <v>578.75000000000023</v>
      </c>
      <c r="AB113" s="31" t="str">
        <f t="shared" si="26"/>
        <v>n.m.</v>
      </c>
      <c r="AC113" s="6">
        <f t="shared" si="27"/>
        <v>277562.44999999984</v>
      </c>
      <c r="AD113" s="31" t="str">
        <f t="shared" si="28"/>
        <v>n.m.</v>
      </c>
    </row>
    <row r="114" spans="1:30" x14ac:dyDescent="0.25">
      <c r="A114" s="7">
        <f t="shared" si="29"/>
        <v>106</v>
      </c>
      <c r="B114" t="s">
        <v>2</v>
      </c>
      <c r="C114" t="s">
        <v>211</v>
      </c>
      <c r="D114" t="s">
        <v>212</v>
      </c>
      <c r="E114" t="s">
        <v>2313</v>
      </c>
      <c r="F114" t="s">
        <v>2350</v>
      </c>
      <c r="G114" s="3"/>
      <c r="H114" s="3"/>
      <c r="I114" s="3"/>
      <c r="J114" s="3">
        <v>25497.329999999998</v>
      </c>
      <c r="K114" s="3">
        <v>250106.49000000002</v>
      </c>
      <c r="L114" s="3">
        <f t="shared" si="15"/>
        <v>275603.82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f t="shared" si="16"/>
        <v>0</v>
      </c>
      <c r="S114" s="6">
        <f t="shared" si="17"/>
        <v>0</v>
      </c>
      <c r="T114" s="31" t="str">
        <f t="shared" si="18"/>
        <v>n.m.</v>
      </c>
      <c r="U114" s="6">
        <f t="shared" si="19"/>
        <v>0</v>
      </c>
      <c r="V114" s="31" t="str">
        <f t="shared" si="20"/>
        <v>n.m.</v>
      </c>
      <c r="W114" s="6">
        <f t="shared" si="21"/>
        <v>0</v>
      </c>
      <c r="X114" s="31" t="str">
        <f t="shared" si="22"/>
        <v>n.m.</v>
      </c>
      <c r="Y114" s="6">
        <f t="shared" si="23"/>
        <v>25497.329999999998</v>
      </c>
      <c r="Z114" s="31" t="str">
        <f t="shared" si="24"/>
        <v>n.m.</v>
      </c>
      <c r="AA114" s="6">
        <f t="shared" si="25"/>
        <v>250106.49000000002</v>
      </c>
      <c r="AB114" s="31" t="str">
        <f t="shared" si="26"/>
        <v>n.m.</v>
      </c>
      <c r="AC114" s="6">
        <f t="shared" si="27"/>
        <v>275603.82</v>
      </c>
      <c r="AD114" s="31" t="str">
        <f t="shared" si="28"/>
        <v>n.m.</v>
      </c>
    </row>
    <row r="115" spans="1:30" x14ac:dyDescent="0.25">
      <c r="A115" s="7">
        <f t="shared" si="29"/>
        <v>107</v>
      </c>
      <c r="B115" t="s">
        <v>2</v>
      </c>
      <c r="C115" t="s">
        <v>213</v>
      </c>
      <c r="D115" t="s">
        <v>214</v>
      </c>
      <c r="E115" t="s">
        <v>2334</v>
      </c>
      <c r="F115" t="s">
        <v>2340</v>
      </c>
      <c r="G115" s="3"/>
      <c r="H115" s="3"/>
      <c r="I115" s="3"/>
      <c r="J115" s="3">
        <v>231357.56</v>
      </c>
      <c r="K115" s="3">
        <v>41478.69999999999</v>
      </c>
      <c r="L115" s="3">
        <f t="shared" si="15"/>
        <v>272836.26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f t="shared" si="16"/>
        <v>0</v>
      </c>
      <c r="S115" s="6">
        <f t="shared" si="17"/>
        <v>0</v>
      </c>
      <c r="T115" s="31" t="str">
        <f t="shared" si="18"/>
        <v>n.m.</v>
      </c>
      <c r="U115" s="6">
        <f t="shared" si="19"/>
        <v>0</v>
      </c>
      <c r="V115" s="31" t="str">
        <f t="shared" si="20"/>
        <v>n.m.</v>
      </c>
      <c r="W115" s="6">
        <f t="shared" si="21"/>
        <v>0</v>
      </c>
      <c r="X115" s="31" t="str">
        <f t="shared" si="22"/>
        <v>n.m.</v>
      </c>
      <c r="Y115" s="6">
        <f t="shared" si="23"/>
        <v>231357.56</v>
      </c>
      <c r="Z115" s="31" t="str">
        <f t="shared" si="24"/>
        <v>n.m.</v>
      </c>
      <c r="AA115" s="6">
        <f t="shared" si="25"/>
        <v>41478.69999999999</v>
      </c>
      <c r="AB115" s="31" t="str">
        <f t="shared" si="26"/>
        <v>n.m.</v>
      </c>
      <c r="AC115" s="6">
        <f t="shared" si="27"/>
        <v>272836.26</v>
      </c>
      <c r="AD115" s="31" t="str">
        <f t="shared" si="28"/>
        <v>n.m.</v>
      </c>
    </row>
    <row r="116" spans="1:30" x14ac:dyDescent="0.25">
      <c r="A116" s="7">
        <f t="shared" si="29"/>
        <v>108</v>
      </c>
      <c r="B116" t="s">
        <v>2</v>
      </c>
      <c r="C116" t="s">
        <v>215</v>
      </c>
      <c r="D116" t="s">
        <v>216</v>
      </c>
      <c r="E116" t="s">
        <v>2280</v>
      </c>
      <c r="F116" t="s">
        <v>2305</v>
      </c>
      <c r="G116" s="3">
        <v>237698.52</v>
      </c>
      <c r="H116" s="3">
        <v>33792.339999999997</v>
      </c>
      <c r="I116" s="3"/>
      <c r="J116" s="3"/>
      <c r="K116" s="3"/>
      <c r="L116" s="3">
        <f t="shared" si="15"/>
        <v>271490.86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f t="shared" si="16"/>
        <v>0</v>
      </c>
      <c r="S116" s="6">
        <f t="shared" si="17"/>
        <v>237698.52</v>
      </c>
      <c r="T116" s="31" t="str">
        <f t="shared" si="18"/>
        <v>n.m.</v>
      </c>
      <c r="U116" s="6">
        <f t="shared" si="19"/>
        <v>33792.339999999997</v>
      </c>
      <c r="V116" s="31" t="str">
        <f t="shared" si="20"/>
        <v>n.m.</v>
      </c>
      <c r="W116" s="6">
        <f t="shared" si="21"/>
        <v>0</v>
      </c>
      <c r="X116" s="31" t="str">
        <f t="shared" si="22"/>
        <v>n.m.</v>
      </c>
      <c r="Y116" s="6">
        <f t="shared" si="23"/>
        <v>0</v>
      </c>
      <c r="Z116" s="31" t="str">
        <f t="shared" si="24"/>
        <v>n.m.</v>
      </c>
      <c r="AA116" s="6">
        <f t="shared" si="25"/>
        <v>0</v>
      </c>
      <c r="AB116" s="31" t="str">
        <f t="shared" si="26"/>
        <v>n.m.</v>
      </c>
      <c r="AC116" s="6">
        <f t="shared" si="27"/>
        <v>271490.86</v>
      </c>
      <c r="AD116" s="31" t="str">
        <f t="shared" si="28"/>
        <v>n.m.</v>
      </c>
    </row>
    <row r="117" spans="1:30" x14ac:dyDescent="0.25">
      <c r="A117" s="7">
        <f t="shared" si="29"/>
        <v>109</v>
      </c>
      <c r="B117" t="s">
        <v>2</v>
      </c>
      <c r="C117" t="s">
        <v>217</v>
      </c>
      <c r="D117" t="s">
        <v>218</v>
      </c>
      <c r="E117" t="s">
        <v>2311</v>
      </c>
      <c r="F117" t="s">
        <v>2350</v>
      </c>
      <c r="G117" s="3"/>
      <c r="H117" s="3"/>
      <c r="I117" s="3"/>
      <c r="J117" s="3"/>
      <c r="K117" s="3">
        <v>266473.3000000001</v>
      </c>
      <c r="L117" s="3">
        <f t="shared" si="15"/>
        <v>266473.3000000001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f t="shared" si="16"/>
        <v>0</v>
      </c>
      <c r="S117" s="6">
        <f t="shared" si="17"/>
        <v>0</v>
      </c>
      <c r="T117" s="31" t="str">
        <f t="shared" si="18"/>
        <v>n.m.</v>
      </c>
      <c r="U117" s="6">
        <f t="shared" si="19"/>
        <v>0</v>
      </c>
      <c r="V117" s="31" t="str">
        <f t="shared" si="20"/>
        <v>n.m.</v>
      </c>
      <c r="W117" s="6">
        <f t="shared" si="21"/>
        <v>0</v>
      </c>
      <c r="X117" s="31" t="str">
        <f t="shared" si="22"/>
        <v>n.m.</v>
      </c>
      <c r="Y117" s="6">
        <f t="shared" si="23"/>
        <v>0</v>
      </c>
      <c r="Z117" s="31" t="str">
        <f t="shared" si="24"/>
        <v>n.m.</v>
      </c>
      <c r="AA117" s="6">
        <f t="shared" si="25"/>
        <v>266473.3000000001</v>
      </c>
      <c r="AB117" s="31" t="str">
        <f t="shared" si="26"/>
        <v>n.m.</v>
      </c>
      <c r="AC117" s="6">
        <f t="shared" si="27"/>
        <v>266473.3000000001</v>
      </c>
      <c r="AD117" s="31" t="str">
        <f t="shared" si="28"/>
        <v>n.m.</v>
      </c>
    </row>
    <row r="118" spans="1:30" x14ac:dyDescent="0.25">
      <c r="A118" s="7">
        <f t="shared" si="29"/>
        <v>110</v>
      </c>
      <c r="B118" t="s">
        <v>2</v>
      </c>
      <c r="C118" t="s">
        <v>219</v>
      </c>
      <c r="D118" t="s">
        <v>220</v>
      </c>
      <c r="E118" t="s">
        <v>2330</v>
      </c>
      <c r="F118" t="s">
        <v>2335</v>
      </c>
      <c r="G118" s="3"/>
      <c r="H118" s="3"/>
      <c r="I118" s="3"/>
      <c r="J118" s="3">
        <v>261404.04000000007</v>
      </c>
      <c r="K118" s="3">
        <v>1.65</v>
      </c>
      <c r="L118" s="3">
        <f t="shared" si="15"/>
        <v>261405.69000000006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f t="shared" si="16"/>
        <v>0</v>
      </c>
      <c r="S118" s="6">
        <f t="shared" si="17"/>
        <v>0</v>
      </c>
      <c r="T118" s="31" t="str">
        <f t="shared" si="18"/>
        <v>n.m.</v>
      </c>
      <c r="U118" s="6">
        <f t="shared" si="19"/>
        <v>0</v>
      </c>
      <c r="V118" s="31" t="str">
        <f t="shared" si="20"/>
        <v>n.m.</v>
      </c>
      <c r="W118" s="6">
        <f t="shared" si="21"/>
        <v>0</v>
      </c>
      <c r="X118" s="31" t="str">
        <f t="shared" si="22"/>
        <v>n.m.</v>
      </c>
      <c r="Y118" s="6">
        <f t="shared" si="23"/>
        <v>261404.04000000007</v>
      </c>
      <c r="Z118" s="31" t="str">
        <f t="shared" si="24"/>
        <v>n.m.</v>
      </c>
      <c r="AA118" s="6">
        <f t="shared" si="25"/>
        <v>1.65</v>
      </c>
      <c r="AB118" s="31" t="str">
        <f t="shared" si="26"/>
        <v>n.m.</v>
      </c>
      <c r="AC118" s="6">
        <f t="shared" si="27"/>
        <v>261405.69000000006</v>
      </c>
      <c r="AD118" s="31" t="str">
        <f t="shared" si="28"/>
        <v>n.m.</v>
      </c>
    </row>
    <row r="119" spans="1:30" x14ac:dyDescent="0.25">
      <c r="A119" s="7">
        <f t="shared" si="29"/>
        <v>111</v>
      </c>
      <c r="B119" t="s">
        <v>2</v>
      </c>
      <c r="C119" t="s">
        <v>221</v>
      </c>
      <c r="D119" t="s">
        <v>222</v>
      </c>
      <c r="E119" t="s">
        <v>2300</v>
      </c>
      <c r="F119" t="s">
        <v>2322</v>
      </c>
      <c r="G119" s="3">
        <v>260760.87000000002</v>
      </c>
      <c r="H119" s="3">
        <v>106.72</v>
      </c>
      <c r="I119" s="3"/>
      <c r="J119" s="3"/>
      <c r="K119" s="3"/>
      <c r="L119" s="3">
        <f t="shared" si="15"/>
        <v>260867.59000000003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f t="shared" si="16"/>
        <v>0</v>
      </c>
      <c r="S119" s="6">
        <f t="shared" si="17"/>
        <v>260760.87000000002</v>
      </c>
      <c r="T119" s="31" t="str">
        <f t="shared" si="18"/>
        <v>n.m.</v>
      </c>
      <c r="U119" s="6">
        <f t="shared" si="19"/>
        <v>106.72</v>
      </c>
      <c r="V119" s="31" t="str">
        <f t="shared" si="20"/>
        <v>n.m.</v>
      </c>
      <c r="W119" s="6">
        <f t="shared" si="21"/>
        <v>0</v>
      </c>
      <c r="X119" s="31" t="str">
        <f t="shared" si="22"/>
        <v>n.m.</v>
      </c>
      <c r="Y119" s="6">
        <f t="shared" si="23"/>
        <v>0</v>
      </c>
      <c r="Z119" s="31" t="str">
        <f t="shared" si="24"/>
        <v>n.m.</v>
      </c>
      <c r="AA119" s="6">
        <f t="shared" si="25"/>
        <v>0</v>
      </c>
      <c r="AB119" s="31" t="str">
        <f t="shared" si="26"/>
        <v>n.m.</v>
      </c>
      <c r="AC119" s="6">
        <f t="shared" si="27"/>
        <v>260867.59000000003</v>
      </c>
      <c r="AD119" s="31" t="str">
        <f t="shared" si="28"/>
        <v>n.m.</v>
      </c>
    </row>
    <row r="120" spans="1:30" x14ac:dyDescent="0.25">
      <c r="A120" s="7">
        <f t="shared" si="29"/>
        <v>112</v>
      </c>
      <c r="B120" t="s">
        <v>2</v>
      </c>
      <c r="C120" t="s">
        <v>223</v>
      </c>
      <c r="D120" t="s">
        <v>224</v>
      </c>
      <c r="E120" t="s">
        <v>2324</v>
      </c>
      <c r="F120" t="s">
        <v>2310</v>
      </c>
      <c r="G120" s="3"/>
      <c r="H120" s="3"/>
      <c r="I120" s="3"/>
      <c r="J120" s="3">
        <v>200602.18000000005</v>
      </c>
      <c r="K120" s="3">
        <v>55876.95</v>
      </c>
      <c r="L120" s="3">
        <f t="shared" si="15"/>
        <v>256479.13000000006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f t="shared" si="16"/>
        <v>0</v>
      </c>
      <c r="S120" s="6">
        <f t="shared" si="17"/>
        <v>0</v>
      </c>
      <c r="T120" s="31" t="str">
        <f t="shared" si="18"/>
        <v>n.m.</v>
      </c>
      <c r="U120" s="6">
        <f t="shared" si="19"/>
        <v>0</v>
      </c>
      <c r="V120" s="31" t="str">
        <f t="shared" si="20"/>
        <v>n.m.</v>
      </c>
      <c r="W120" s="6">
        <f t="shared" si="21"/>
        <v>0</v>
      </c>
      <c r="X120" s="31" t="str">
        <f t="shared" si="22"/>
        <v>n.m.</v>
      </c>
      <c r="Y120" s="6">
        <f t="shared" si="23"/>
        <v>200602.18000000005</v>
      </c>
      <c r="Z120" s="31" t="str">
        <f t="shared" si="24"/>
        <v>n.m.</v>
      </c>
      <c r="AA120" s="6">
        <f t="shared" si="25"/>
        <v>55876.95</v>
      </c>
      <c r="AB120" s="31" t="str">
        <f t="shared" si="26"/>
        <v>n.m.</v>
      </c>
      <c r="AC120" s="6">
        <f t="shared" si="27"/>
        <v>256479.13000000006</v>
      </c>
      <c r="AD120" s="31" t="str">
        <f t="shared" si="28"/>
        <v>n.m.</v>
      </c>
    </row>
    <row r="121" spans="1:30" x14ac:dyDescent="0.25">
      <c r="A121" s="7">
        <f t="shared" si="29"/>
        <v>113</v>
      </c>
      <c r="B121" t="s">
        <v>2</v>
      </c>
      <c r="C121" t="s">
        <v>225</v>
      </c>
      <c r="D121" t="s">
        <v>226</v>
      </c>
      <c r="E121" t="s">
        <v>2306</v>
      </c>
      <c r="F121" t="s">
        <v>2350</v>
      </c>
      <c r="G121" s="3"/>
      <c r="H121" s="3"/>
      <c r="I121" s="3"/>
      <c r="J121" s="3">
        <v>22963.940000000006</v>
      </c>
      <c r="K121" s="3">
        <v>228128.80000000005</v>
      </c>
      <c r="L121" s="3">
        <f t="shared" si="15"/>
        <v>251092.74000000005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f t="shared" si="16"/>
        <v>0</v>
      </c>
      <c r="S121" s="6">
        <f t="shared" si="17"/>
        <v>0</v>
      </c>
      <c r="T121" s="31" t="str">
        <f t="shared" si="18"/>
        <v>n.m.</v>
      </c>
      <c r="U121" s="6">
        <f t="shared" si="19"/>
        <v>0</v>
      </c>
      <c r="V121" s="31" t="str">
        <f t="shared" si="20"/>
        <v>n.m.</v>
      </c>
      <c r="W121" s="6">
        <f t="shared" si="21"/>
        <v>0</v>
      </c>
      <c r="X121" s="31" t="str">
        <f t="shared" si="22"/>
        <v>n.m.</v>
      </c>
      <c r="Y121" s="6">
        <f t="shared" si="23"/>
        <v>22963.940000000006</v>
      </c>
      <c r="Z121" s="31" t="str">
        <f t="shared" si="24"/>
        <v>n.m.</v>
      </c>
      <c r="AA121" s="6">
        <f t="shared" si="25"/>
        <v>228128.80000000005</v>
      </c>
      <c r="AB121" s="31" t="str">
        <f t="shared" si="26"/>
        <v>n.m.</v>
      </c>
      <c r="AC121" s="6">
        <f t="shared" si="27"/>
        <v>251092.74000000005</v>
      </c>
      <c r="AD121" s="31" t="str">
        <f t="shared" si="28"/>
        <v>n.m.</v>
      </c>
    </row>
    <row r="122" spans="1:30" x14ac:dyDescent="0.25">
      <c r="A122" s="7">
        <f t="shared" si="29"/>
        <v>114</v>
      </c>
      <c r="B122" t="s">
        <v>2</v>
      </c>
      <c r="C122" t="s">
        <v>227</v>
      </c>
      <c r="D122" t="s">
        <v>228</v>
      </c>
      <c r="E122" t="s">
        <v>2280</v>
      </c>
      <c r="F122" t="s">
        <v>2304</v>
      </c>
      <c r="G122" s="3">
        <v>183914.55999999997</v>
      </c>
      <c r="H122" s="3">
        <v>62448.69</v>
      </c>
      <c r="I122" s="3"/>
      <c r="J122" s="3"/>
      <c r="K122" s="3"/>
      <c r="L122" s="3">
        <f t="shared" si="15"/>
        <v>246363.24999999997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f t="shared" si="16"/>
        <v>0</v>
      </c>
      <c r="S122" s="6">
        <f t="shared" si="17"/>
        <v>183914.55999999997</v>
      </c>
      <c r="T122" s="31" t="str">
        <f t="shared" si="18"/>
        <v>n.m.</v>
      </c>
      <c r="U122" s="6">
        <f t="shared" si="19"/>
        <v>62448.69</v>
      </c>
      <c r="V122" s="31" t="str">
        <f t="shared" si="20"/>
        <v>n.m.</v>
      </c>
      <c r="W122" s="6">
        <f t="shared" si="21"/>
        <v>0</v>
      </c>
      <c r="X122" s="31" t="str">
        <f t="shared" si="22"/>
        <v>n.m.</v>
      </c>
      <c r="Y122" s="6">
        <f t="shared" si="23"/>
        <v>0</v>
      </c>
      <c r="Z122" s="31" t="str">
        <f t="shared" si="24"/>
        <v>n.m.</v>
      </c>
      <c r="AA122" s="6">
        <f t="shared" si="25"/>
        <v>0</v>
      </c>
      <c r="AB122" s="31" t="str">
        <f t="shared" si="26"/>
        <v>n.m.</v>
      </c>
      <c r="AC122" s="6">
        <f t="shared" si="27"/>
        <v>246363.24999999997</v>
      </c>
      <c r="AD122" s="31" t="str">
        <f t="shared" si="28"/>
        <v>n.m.</v>
      </c>
    </row>
    <row r="123" spans="1:30" x14ac:dyDescent="0.25">
      <c r="A123" s="7">
        <f t="shared" si="29"/>
        <v>115</v>
      </c>
      <c r="B123" t="s">
        <v>2</v>
      </c>
      <c r="C123" t="s">
        <v>229</v>
      </c>
      <c r="D123" t="s">
        <v>230</v>
      </c>
      <c r="E123" t="s">
        <v>2279</v>
      </c>
      <c r="F123" t="s">
        <v>2350</v>
      </c>
      <c r="G123" s="3"/>
      <c r="H123" s="3"/>
      <c r="I123" s="3"/>
      <c r="J123" s="3"/>
      <c r="K123" s="3">
        <v>243336.08999999997</v>
      </c>
      <c r="L123" s="3">
        <f t="shared" si="15"/>
        <v>243336.08999999997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f t="shared" si="16"/>
        <v>0</v>
      </c>
      <c r="S123" s="6">
        <f t="shared" si="17"/>
        <v>0</v>
      </c>
      <c r="T123" s="31" t="str">
        <f t="shared" si="18"/>
        <v>n.m.</v>
      </c>
      <c r="U123" s="6">
        <f t="shared" si="19"/>
        <v>0</v>
      </c>
      <c r="V123" s="31" t="str">
        <f t="shared" si="20"/>
        <v>n.m.</v>
      </c>
      <c r="W123" s="6">
        <f t="shared" si="21"/>
        <v>0</v>
      </c>
      <c r="X123" s="31" t="str">
        <f t="shared" si="22"/>
        <v>n.m.</v>
      </c>
      <c r="Y123" s="6">
        <f t="shared" si="23"/>
        <v>0</v>
      </c>
      <c r="Z123" s="31" t="str">
        <f t="shared" si="24"/>
        <v>n.m.</v>
      </c>
      <c r="AA123" s="6">
        <f t="shared" si="25"/>
        <v>243336.08999999997</v>
      </c>
      <c r="AB123" s="31" t="str">
        <f t="shared" si="26"/>
        <v>n.m.</v>
      </c>
      <c r="AC123" s="6">
        <f t="shared" si="27"/>
        <v>243336.08999999997</v>
      </c>
      <c r="AD123" s="31" t="str">
        <f t="shared" si="28"/>
        <v>n.m.</v>
      </c>
    </row>
    <row r="124" spans="1:30" x14ac:dyDescent="0.25">
      <c r="A124" s="7">
        <f t="shared" si="29"/>
        <v>116</v>
      </c>
      <c r="B124" t="s">
        <v>2</v>
      </c>
      <c r="C124" t="s">
        <v>231</v>
      </c>
      <c r="D124" t="s">
        <v>232</v>
      </c>
      <c r="E124" t="s">
        <v>2280</v>
      </c>
      <c r="F124" t="s">
        <v>2286</v>
      </c>
      <c r="G124" s="3">
        <v>61980.73000000001</v>
      </c>
      <c r="H124" s="3">
        <v>170570.37000000008</v>
      </c>
      <c r="I124" s="3">
        <v>4758.51</v>
      </c>
      <c r="J124" s="3"/>
      <c r="K124" s="3"/>
      <c r="L124" s="3">
        <f t="shared" si="15"/>
        <v>237309.6100000001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f t="shared" si="16"/>
        <v>0</v>
      </c>
      <c r="S124" s="6">
        <f t="shared" si="17"/>
        <v>61980.73000000001</v>
      </c>
      <c r="T124" s="31" t="str">
        <f t="shared" si="18"/>
        <v>n.m.</v>
      </c>
      <c r="U124" s="6">
        <f t="shared" si="19"/>
        <v>170570.37000000008</v>
      </c>
      <c r="V124" s="31" t="str">
        <f t="shared" si="20"/>
        <v>n.m.</v>
      </c>
      <c r="W124" s="6">
        <f t="shared" si="21"/>
        <v>4758.51</v>
      </c>
      <c r="X124" s="31" t="str">
        <f t="shared" si="22"/>
        <v>n.m.</v>
      </c>
      <c r="Y124" s="6">
        <f t="shared" si="23"/>
        <v>0</v>
      </c>
      <c r="Z124" s="31" t="str">
        <f t="shared" si="24"/>
        <v>n.m.</v>
      </c>
      <c r="AA124" s="6">
        <f t="shared" si="25"/>
        <v>0</v>
      </c>
      <c r="AB124" s="31" t="str">
        <f t="shared" si="26"/>
        <v>n.m.</v>
      </c>
      <c r="AC124" s="6">
        <f t="shared" si="27"/>
        <v>237309.6100000001</v>
      </c>
      <c r="AD124" s="31" t="str">
        <f t="shared" si="28"/>
        <v>n.m.</v>
      </c>
    </row>
    <row r="125" spans="1:30" x14ac:dyDescent="0.25">
      <c r="A125" s="7">
        <f t="shared" si="29"/>
        <v>117</v>
      </c>
      <c r="B125" t="s">
        <v>2</v>
      </c>
      <c r="C125" t="s">
        <v>233</v>
      </c>
      <c r="D125" t="s">
        <v>234</v>
      </c>
      <c r="E125" t="s">
        <v>2349</v>
      </c>
      <c r="F125" t="s">
        <v>2288</v>
      </c>
      <c r="G125" s="3">
        <v>32529.21</v>
      </c>
      <c r="H125" s="3">
        <v>200230.72</v>
      </c>
      <c r="I125" s="3"/>
      <c r="J125" s="3"/>
      <c r="K125" s="3"/>
      <c r="L125" s="3">
        <f t="shared" si="15"/>
        <v>232759.93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f t="shared" si="16"/>
        <v>0</v>
      </c>
      <c r="S125" s="6">
        <f t="shared" si="17"/>
        <v>32529.21</v>
      </c>
      <c r="T125" s="31" t="str">
        <f t="shared" si="18"/>
        <v>n.m.</v>
      </c>
      <c r="U125" s="6">
        <f t="shared" si="19"/>
        <v>200230.72</v>
      </c>
      <c r="V125" s="31" t="str">
        <f t="shared" si="20"/>
        <v>n.m.</v>
      </c>
      <c r="W125" s="6">
        <f t="shared" si="21"/>
        <v>0</v>
      </c>
      <c r="X125" s="31" t="str">
        <f t="shared" si="22"/>
        <v>n.m.</v>
      </c>
      <c r="Y125" s="6">
        <f t="shared" si="23"/>
        <v>0</v>
      </c>
      <c r="Z125" s="31" t="str">
        <f t="shared" si="24"/>
        <v>n.m.</v>
      </c>
      <c r="AA125" s="6">
        <f t="shared" si="25"/>
        <v>0</v>
      </c>
      <c r="AB125" s="31" t="str">
        <f t="shared" si="26"/>
        <v>n.m.</v>
      </c>
      <c r="AC125" s="6">
        <f t="shared" si="27"/>
        <v>232759.93</v>
      </c>
      <c r="AD125" s="31" t="str">
        <f t="shared" si="28"/>
        <v>n.m.</v>
      </c>
    </row>
    <row r="126" spans="1:30" x14ac:dyDescent="0.25">
      <c r="A126" s="7">
        <f t="shared" si="29"/>
        <v>118</v>
      </c>
      <c r="B126" t="s">
        <v>2</v>
      </c>
      <c r="C126" t="s">
        <v>235</v>
      </c>
      <c r="D126" t="s">
        <v>236</v>
      </c>
      <c r="E126" t="s">
        <v>2349</v>
      </c>
      <c r="F126" t="s">
        <v>2350</v>
      </c>
      <c r="G126" s="3">
        <v>129974.33999999998</v>
      </c>
      <c r="H126" s="3">
        <v>33640.85</v>
      </c>
      <c r="I126" s="3">
        <v>1778.9800000000027</v>
      </c>
      <c r="J126" s="3">
        <v>10277.529999999999</v>
      </c>
      <c r="K126" s="3">
        <v>54149.100000000006</v>
      </c>
      <c r="L126" s="3">
        <f t="shared" si="15"/>
        <v>229820.79999999999</v>
      </c>
      <c r="M126" s="3">
        <v>0</v>
      </c>
      <c r="N126" s="3">
        <v>0</v>
      </c>
      <c r="O126" s="3">
        <v>0</v>
      </c>
      <c r="P126" s="3">
        <v>0</v>
      </c>
      <c r="Q126" s="3">
        <v>45903</v>
      </c>
      <c r="R126" s="3">
        <f t="shared" si="16"/>
        <v>45903</v>
      </c>
      <c r="S126" s="6">
        <f t="shared" si="17"/>
        <v>129974.33999999998</v>
      </c>
      <c r="T126" s="31" t="str">
        <f t="shared" si="18"/>
        <v>n.m.</v>
      </c>
      <c r="U126" s="6">
        <f t="shared" si="19"/>
        <v>33640.85</v>
      </c>
      <c r="V126" s="31" t="str">
        <f t="shared" si="20"/>
        <v>n.m.</v>
      </c>
      <c r="W126" s="6">
        <f t="shared" si="21"/>
        <v>1778.9800000000027</v>
      </c>
      <c r="X126" s="31" t="str">
        <f t="shared" si="22"/>
        <v>n.m.</v>
      </c>
      <c r="Y126" s="6">
        <f t="shared" si="23"/>
        <v>10277.529999999999</v>
      </c>
      <c r="Z126" s="31" t="str">
        <f t="shared" si="24"/>
        <v>n.m.</v>
      </c>
      <c r="AA126" s="6">
        <f t="shared" si="25"/>
        <v>8246.1000000000058</v>
      </c>
      <c r="AB126" s="31">
        <f t="shared" si="26"/>
        <v>0.17964185347362929</v>
      </c>
      <c r="AC126" s="6">
        <f t="shared" si="27"/>
        <v>183917.8</v>
      </c>
      <c r="AD126" s="31">
        <f t="shared" si="28"/>
        <v>4.0066618739515931</v>
      </c>
    </row>
    <row r="127" spans="1:30" x14ac:dyDescent="0.25">
      <c r="A127" s="7">
        <f t="shared" si="29"/>
        <v>119</v>
      </c>
      <c r="B127" t="s">
        <v>2</v>
      </c>
      <c r="C127" t="s">
        <v>237</v>
      </c>
      <c r="D127" t="s">
        <v>238</v>
      </c>
      <c r="E127" t="s">
        <v>2322</v>
      </c>
      <c r="F127" t="s">
        <v>2339</v>
      </c>
      <c r="G127" s="3"/>
      <c r="H127" s="3">
        <v>17026.01999999999</v>
      </c>
      <c r="I127" s="3">
        <v>27784.440000000002</v>
      </c>
      <c r="J127" s="3">
        <v>180007.18</v>
      </c>
      <c r="K127" s="3">
        <v>2623.9499999999994</v>
      </c>
      <c r="L127" s="3">
        <f t="shared" si="15"/>
        <v>227441.59</v>
      </c>
      <c r="M127" s="3">
        <v>11125</v>
      </c>
      <c r="N127" s="3">
        <v>0</v>
      </c>
      <c r="O127" s="3">
        <v>0</v>
      </c>
      <c r="P127" s="3">
        <v>149659</v>
      </c>
      <c r="Q127" s="3">
        <v>0</v>
      </c>
      <c r="R127" s="3">
        <f t="shared" si="16"/>
        <v>160784</v>
      </c>
      <c r="S127" s="6">
        <f t="shared" si="17"/>
        <v>-11125</v>
      </c>
      <c r="T127" s="31">
        <f t="shared" si="18"/>
        <v>-1</v>
      </c>
      <c r="U127" s="6">
        <f t="shared" si="19"/>
        <v>17026.01999999999</v>
      </c>
      <c r="V127" s="31" t="str">
        <f t="shared" si="20"/>
        <v>n.m.</v>
      </c>
      <c r="W127" s="6">
        <f t="shared" si="21"/>
        <v>27784.440000000002</v>
      </c>
      <c r="X127" s="31" t="str">
        <f t="shared" si="22"/>
        <v>n.m.</v>
      </c>
      <c r="Y127" s="6">
        <f t="shared" si="23"/>
        <v>30348.179999999993</v>
      </c>
      <c r="Z127" s="31">
        <f t="shared" si="24"/>
        <v>0.20278219151537824</v>
      </c>
      <c r="AA127" s="6">
        <f t="shared" si="25"/>
        <v>2623.9499999999994</v>
      </c>
      <c r="AB127" s="31" t="str">
        <f t="shared" si="26"/>
        <v>n.m.</v>
      </c>
      <c r="AC127" s="6">
        <f t="shared" si="27"/>
        <v>66657.59</v>
      </c>
      <c r="AD127" s="31">
        <f t="shared" si="28"/>
        <v>0.41457850283610309</v>
      </c>
    </row>
    <row r="128" spans="1:30" x14ac:dyDescent="0.25">
      <c r="A128" s="7">
        <f t="shared" si="29"/>
        <v>120</v>
      </c>
      <c r="B128" t="s">
        <v>2</v>
      </c>
      <c r="C128" t="s">
        <v>239</v>
      </c>
      <c r="D128" t="s">
        <v>240</v>
      </c>
      <c r="E128" t="s">
        <v>2349</v>
      </c>
      <c r="F128" t="s">
        <v>2350</v>
      </c>
      <c r="G128" s="3">
        <v>95535.760000000009</v>
      </c>
      <c r="H128" s="3">
        <v>45047.039999999994</v>
      </c>
      <c r="I128" s="3">
        <v>42440.259999999966</v>
      </c>
      <c r="J128" s="3">
        <v>26050.369999999995</v>
      </c>
      <c r="K128" s="3">
        <v>17236.029999999984</v>
      </c>
      <c r="L128" s="3">
        <f t="shared" si="15"/>
        <v>226309.4599999999</v>
      </c>
      <c r="M128" s="3">
        <v>0</v>
      </c>
      <c r="N128" s="3">
        <v>0</v>
      </c>
      <c r="O128" s="3">
        <v>0</v>
      </c>
      <c r="P128" s="3">
        <v>0</v>
      </c>
      <c r="Q128" s="3">
        <v>28829</v>
      </c>
      <c r="R128" s="3">
        <f t="shared" si="16"/>
        <v>28829</v>
      </c>
      <c r="S128" s="6">
        <f t="shared" si="17"/>
        <v>95535.760000000009</v>
      </c>
      <c r="T128" s="31" t="str">
        <f t="shared" si="18"/>
        <v>n.m.</v>
      </c>
      <c r="U128" s="6">
        <f t="shared" si="19"/>
        <v>45047.039999999994</v>
      </c>
      <c r="V128" s="31" t="str">
        <f t="shared" si="20"/>
        <v>n.m.</v>
      </c>
      <c r="W128" s="6">
        <f t="shared" si="21"/>
        <v>42440.259999999966</v>
      </c>
      <c r="X128" s="31" t="str">
        <f t="shared" si="22"/>
        <v>n.m.</v>
      </c>
      <c r="Y128" s="6">
        <f t="shared" si="23"/>
        <v>26050.369999999995</v>
      </c>
      <c r="Z128" s="31" t="str">
        <f t="shared" si="24"/>
        <v>n.m.</v>
      </c>
      <c r="AA128" s="6">
        <f t="shared" si="25"/>
        <v>-11592.970000000016</v>
      </c>
      <c r="AB128" s="31">
        <f t="shared" si="26"/>
        <v>-0.40212875923549257</v>
      </c>
      <c r="AC128" s="6">
        <f t="shared" si="27"/>
        <v>197480.4599999999</v>
      </c>
      <c r="AD128" s="31">
        <f t="shared" si="28"/>
        <v>6.8500627840022164</v>
      </c>
    </row>
    <row r="129" spans="1:30" x14ac:dyDescent="0.25">
      <c r="A129" s="7">
        <f t="shared" si="29"/>
        <v>121</v>
      </c>
      <c r="B129" t="s">
        <v>2</v>
      </c>
      <c r="C129" t="s">
        <v>241</v>
      </c>
      <c r="D129" t="s">
        <v>242</v>
      </c>
      <c r="E129" t="s">
        <v>2295</v>
      </c>
      <c r="F129" t="s">
        <v>2285</v>
      </c>
      <c r="G129" s="3">
        <v>215745.84999999995</v>
      </c>
      <c r="H129" s="3"/>
      <c r="I129" s="3"/>
      <c r="J129" s="3"/>
      <c r="K129" s="3"/>
      <c r="L129" s="3">
        <f t="shared" si="15"/>
        <v>215745.84999999995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f t="shared" si="16"/>
        <v>0</v>
      </c>
      <c r="S129" s="6">
        <f t="shared" si="17"/>
        <v>215745.84999999995</v>
      </c>
      <c r="T129" s="31" t="str">
        <f t="shared" si="18"/>
        <v>n.m.</v>
      </c>
      <c r="U129" s="6">
        <f t="shared" si="19"/>
        <v>0</v>
      </c>
      <c r="V129" s="31" t="str">
        <f t="shared" si="20"/>
        <v>n.m.</v>
      </c>
      <c r="W129" s="6">
        <f t="shared" si="21"/>
        <v>0</v>
      </c>
      <c r="X129" s="31" t="str">
        <f t="shared" si="22"/>
        <v>n.m.</v>
      </c>
      <c r="Y129" s="6">
        <f t="shared" si="23"/>
        <v>0</v>
      </c>
      <c r="Z129" s="31" t="str">
        <f t="shared" si="24"/>
        <v>n.m.</v>
      </c>
      <c r="AA129" s="6">
        <f t="shared" si="25"/>
        <v>0</v>
      </c>
      <c r="AB129" s="31" t="str">
        <f t="shared" si="26"/>
        <v>n.m.</v>
      </c>
      <c r="AC129" s="6">
        <f t="shared" si="27"/>
        <v>215745.84999999995</v>
      </c>
      <c r="AD129" s="31" t="str">
        <f t="shared" si="28"/>
        <v>n.m.</v>
      </c>
    </row>
    <row r="130" spans="1:30" x14ac:dyDescent="0.25">
      <c r="A130" s="7">
        <f t="shared" si="29"/>
        <v>122</v>
      </c>
      <c r="B130" t="s">
        <v>2</v>
      </c>
      <c r="C130" t="s">
        <v>243</v>
      </c>
      <c r="D130" t="s">
        <v>244</v>
      </c>
      <c r="E130" t="s">
        <v>2349</v>
      </c>
      <c r="F130" t="s">
        <v>2350</v>
      </c>
      <c r="G130" s="3">
        <v>-5872.2999999867652</v>
      </c>
      <c r="H130" s="3">
        <v>26678.193999997315</v>
      </c>
      <c r="I130" s="3">
        <v>10648.269999996046</v>
      </c>
      <c r="J130" s="3">
        <v>65599.799999983428</v>
      </c>
      <c r="K130" s="3">
        <v>116372.29999997572</v>
      </c>
      <c r="L130" s="3">
        <f t="shared" si="15"/>
        <v>213426.26399996574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f t="shared" si="16"/>
        <v>0</v>
      </c>
      <c r="S130" s="6">
        <f t="shared" si="17"/>
        <v>-5872.2999999867652</v>
      </c>
      <c r="T130" s="31" t="str">
        <f t="shared" si="18"/>
        <v>n.m.</v>
      </c>
      <c r="U130" s="6">
        <f t="shared" si="19"/>
        <v>26678.193999997315</v>
      </c>
      <c r="V130" s="31" t="str">
        <f t="shared" si="20"/>
        <v>n.m.</v>
      </c>
      <c r="W130" s="6">
        <f t="shared" si="21"/>
        <v>10648.269999996046</v>
      </c>
      <c r="X130" s="31" t="str">
        <f t="shared" si="22"/>
        <v>n.m.</v>
      </c>
      <c r="Y130" s="6">
        <f t="shared" si="23"/>
        <v>65599.799999983428</v>
      </c>
      <c r="Z130" s="31" t="str">
        <f t="shared" si="24"/>
        <v>n.m.</v>
      </c>
      <c r="AA130" s="6">
        <f t="shared" si="25"/>
        <v>116372.29999997572</v>
      </c>
      <c r="AB130" s="31" t="str">
        <f t="shared" si="26"/>
        <v>n.m.</v>
      </c>
      <c r="AC130" s="6">
        <f t="shared" si="27"/>
        <v>213426.26399996574</v>
      </c>
      <c r="AD130" s="31" t="str">
        <f t="shared" si="28"/>
        <v>n.m.</v>
      </c>
    </row>
    <row r="131" spans="1:30" x14ac:dyDescent="0.25">
      <c r="A131" s="7">
        <f t="shared" si="29"/>
        <v>123</v>
      </c>
      <c r="B131" t="s">
        <v>2</v>
      </c>
      <c r="C131" t="s">
        <v>245</v>
      </c>
      <c r="D131" t="s">
        <v>246</v>
      </c>
      <c r="E131" t="s">
        <v>2304</v>
      </c>
      <c r="F131" t="s">
        <v>2306</v>
      </c>
      <c r="G131" s="3"/>
      <c r="H131" s="3">
        <v>92223.810000000012</v>
      </c>
      <c r="I131" s="3">
        <v>85403.51999999999</v>
      </c>
      <c r="J131" s="3">
        <v>28466.29</v>
      </c>
      <c r="K131" s="3"/>
      <c r="L131" s="3">
        <f t="shared" si="15"/>
        <v>206093.62000000002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f t="shared" si="16"/>
        <v>0</v>
      </c>
      <c r="S131" s="6">
        <f t="shared" si="17"/>
        <v>0</v>
      </c>
      <c r="T131" s="31" t="str">
        <f t="shared" si="18"/>
        <v>n.m.</v>
      </c>
      <c r="U131" s="6">
        <f t="shared" si="19"/>
        <v>92223.810000000012</v>
      </c>
      <c r="V131" s="31" t="str">
        <f t="shared" si="20"/>
        <v>n.m.</v>
      </c>
      <c r="W131" s="6">
        <f t="shared" si="21"/>
        <v>85403.51999999999</v>
      </c>
      <c r="X131" s="31" t="str">
        <f t="shared" si="22"/>
        <v>n.m.</v>
      </c>
      <c r="Y131" s="6">
        <f t="shared" si="23"/>
        <v>28466.29</v>
      </c>
      <c r="Z131" s="31" t="str">
        <f t="shared" si="24"/>
        <v>n.m.</v>
      </c>
      <c r="AA131" s="6">
        <f t="shared" si="25"/>
        <v>0</v>
      </c>
      <c r="AB131" s="31" t="str">
        <f t="shared" si="26"/>
        <v>n.m.</v>
      </c>
      <c r="AC131" s="6">
        <f t="shared" si="27"/>
        <v>206093.62000000002</v>
      </c>
      <c r="AD131" s="31" t="str">
        <f t="shared" si="28"/>
        <v>n.m.</v>
      </c>
    </row>
    <row r="132" spans="1:30" x14ac:dyDescent="0.25">
      <c r="A132" s="7">
        <f t="shared" si="29"/>
        <v>124</v>
      </c>
      <c r="B132" t="s">
        <v>2</v>
      </c>
      <c r="C132" t="s">
        <v>247</v>
      </c>
      <c r="D132" t="s">
        <v>248</v>
      </c>
      <c r="E132" t="s">
        <v>2333</v>
      </c>
      <c r="F132" t="s">
        <v>2350</v>
      </c>
      <c r="G132" s="3"/>
      <c r="H132" s="3"/>
      <c r="I132" s="3"/>
      <c r="J132" s="3">
        <v>188239.78999999992</v>
      </c>
      <c r="K132" s="3">
        <v>17214.789999999997</v>
      </c>
      <c r="L132" s="3">
        <f t="shared" si="15"/>
        <v>205454.57999999993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f t="shared" si="16"/>
        <v>0</v>
      </c>
      <c r="S132" s="6">
        <f t="shared" si="17"/>
        <v>0</v>
      </c>
      <c r="T132" s="31" t="str">
        <f t="shared" si="18"/>
        <v>n.m.</v>
      </c>
      <c r="U132" s="6">
        <f t="shared" si="19"/>
        <v>0</v>
      </c>
      <c r="V132" s="31" t="str">
        <f t="shared" si="20"/>
        <v>n.m.</v>
      </c>
      <c r="W132" s="6">
        <f t="shared" si="21"/>
        <v>0</v>
      </c>
      <c r="X132" s="31" t="str">
        <f t="shared" si="22"/>
        <v>n.m.</v>
      </c>
      <c r="Y132" s="6">
        <f t="shared" si="23"/>
        <v>188239.78999999992</v>
      </c>
      <c r="Z132" s="31" t="str">
        <f t="shared" si="24"/>
        <v>n.m.</v>
      </c>
      <c r="AA132" s="6">
        <f t="shared" si="25"/>
        <v>17214.789999999997</v>
      </c>
      <c r="AB132" s="31" t="str">
        <f t="shared" si="26"/>
        <v>n.m.</v>
      </c>
      <c r="AC132" s="6">
        <f t="shared" si="27"/>
        <v>205454.57999999993</v>
      </c>
      <c r="AD132" s="31" t="str">
        <f t="shared" si="28"/>
        <v>n.m.</v>
      </c>
    </row>
    <row r="133" spans="1:30" x14ac:dyDescent="0.25">
      <c r="A133" s="7">
        <f t="shared" si="29"/>
        <v>125</v>
      </c>
      <c r="B133" t="s">
        <v>2</v>
      </c>
      <c r="C133" t="s">
        <v>249</v>
      </c>
      <c r="D133" t="s">
        <v>250</v>
      </c>
      <c r="E133" t="s">
        <v>2349</v>
      </c>
      <c r="F133" t="s">
        <v>2289</v>
      </c>
      <c r="G133" s="3">
        <v>201808.52999999985</v>
      </c>
      <c r="H133" s="3"/>
      <c r="I133" s="3"/>
      <c r="J133" s="3"/>
      <c r="K133" s="3"/>
      <c r="L133" s="3">
        <f t="shared" si="15"/>
        <v>201808.52999999985</v>
      </c>
      <c r="M133" s="3">
        <v>226161</v>
      </c>
      <c r="N133" s="3">
        <v>0</v>
      </c>
      <c r="O133" s="3">
        <v>0</v>
      </c>
      <c r="P133" s="3">
        <v>0</v>
      </c>
      <c r="Q133" s="3">
        <v>0</v>
      </c>
      <c r="R133" s="3">
        <f t="shared" si="16"/>
        <v>226161</v>
      </c>
      <c r="S133" s="6">
        <f t="shared" si="17"/>
        <v>-24352.470000000147</v>
      </c>
      <c r="T133" s="31">
        <f t="shared" si="18"/>
        <v>-0.10767758366827236</v>
      </c>
      <c r="U133" s="6">
        <f t="shared" si="19"/>
        <v>0</v>
      </c>
      <c r="V133" s="31" t="str">
        <f t="shared" si="20"/>
        <v>n.m.</v>
      </c>
      <c r="W133" s="6">
        <f t="shared" si="21"/>
        <v>0</v>
      </c>
      <c r="X133" s="31" t="str">
        <f t="shared" si="22"/>
        <v>n.m.</v>
      </c>
      <c r="Y133" s="6">
        <f t="shared" si="23"/>
        <v>0</v>
      </c>
      <c r="Z133" s="31" t="str">
        <f t="shared" si="24"/>
        <v>n.m.</v>
      </c>
      <c r="AA133" s="6">
        <f t="shared" si="25"/>
        <v>0</v>
      </c>
      <c r="AB133" s="31" t="str">
        <f t="shared" si="26"/>
        <v>n.m.</v>
      </c>
      <c r="AC133" s="6">
        <f t="shared" si="27"/>
        <v>-24352.470000000147</v>
      </c>
      <c r="AD133" s="31">
        <f t="shared" si="28"/>
        <v>-0.10767758366827236</v>
      </c>
    </row>
    <row r="134" spans="1:30" x14ac:dyDescent="0.25">
      <c r="A134" s="7">
        <f t="shared" si="29"/>
        <v>126</v>
      </c>
      <c r="B134" t="s">
        <v>2</v>
      </c>
      <c r="C134" t="s">
        <v>251</v>
      </c>
      <c r="D134" t="s">
        <v>252</v>
      </c>
      <c r="E134" t="s">
        <v>2319</v>
      </c>
      <c r="F134" t="s">
        <v>2340</v>
      </c>
      <c r="G134" s="3"/>
      <c r="H134" s="3"/>
      <c r="I134" s="3">
        <v>81079.140000000014</v>
      </c>
      <c r="J134" s="3">
        <v>79878.370000000039</v>
      </c>
      <c r="K134" s="3">
        <v>39683.160000000011</v>
      </c>
      <c r="L134" s="3">
        <f t="shared" si="15"/>
        <v>200640.67000000007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f t="shared" si="16"/>
        <v>0</v>
      </c>
      <c r="S134" s="6">
        <f t="shared" si="17"/>
        <v>0</v>
      </c>
      <c r="T134" s="31" t="str">
        <f t="shared" si="18"/>
        <v>n.m.</v>
      </c>
      <c r="U134" s="6">
        <f t="shared" si="19"/>
        <v>0</v>
      </c>
      <c r="V134" s="31" t="str">
        <f t="shared" si="20"/>
        <v>n.m.</v>
      </c>
      <c r="W134" s="6">
        <f t="shared" si="21"/>
        <v>81079.140000000014</v>
      </c>
      <c r="X134" s="31" t="str">
        <f t="shared" si="22"/>
        <v>n.m.</v>
      </c>
      <c r="Y134" s="6">
        <f t="shared" si="23"/>
        <v>79878.370000000039</v>
      </c>
      <c r="Z134" s="31" t="str">
        <f t="shared" si="24"/>
        <v>n.m.</v>
      </c>
      <c r="AA134" s="6">
        <f t="shared" si="25"/>
        <v>39683.160000000011</v>
      </c>
      <c r="AB134" s="31" t="str">
        <f t="shared" si="26"/>
        <v>n.m.</v>
      </c>
      <c r="AC134" s="6">
        <f t="shared" si="27"/>
        <v>200640.67000000007</v>
      </c>
      <c r="AD134" s="31" t="str">
        <f t="shared" si="28"/>
        <v>n.m.</v>
      </c>
    </row>
    <row r="135" spans="1:30" x14ac:dyDescent="0.25">
      <c r="A135" s="7">
        <f t="shared" si="29"/>
        <v>127</v>
      </c>
      <c r="B135" t="s">
        <v>2</v>
      </c>
      <c r="C135" t="s">
        <v>253</v>
      </c>
      <c r="D135" t="s">
        <v>254</v>
      </c>
      <c r="E135" t="s">
        <v>2324</v>
      </c>
      <c r="F135" t="s">
        <v>2311</v>
      </c>
      <c r="G135" s="3"/>
      <c r="H135" s="3"/>
      <c r="I135" s="3"/>
      <c r="J135" s="3">
        <v>191048.05000000002</v>
      </c>
      <c r="K135" s="3">
        <v>1778.5299999999997</v>
      </c>
      <c r="L135" s="3">
        <f t="shared" si="15"/>
        <v>192826.58000000002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f t="shared" si="16"/>
        <v>0</v>
      </c>
      <c r="S135" s="6">
        <f t="shared" si="17"/>
        <v>0</v>
      </c>
      <c r="T135" s="31" t="str">
        <f t="shared" si="18"/>
        <v>n.m.</v>
      </c>
      <c r="U135" s="6">
        <f t="shared" si="19"/>
        <v>0</v>
      </c>
      <c r="V135" s="31" t="str">
        <f t="shared" si="20"/>
        <v>n.m.</v>
      </c>
      <c r="W135" s="6">
        <f t="shared" si="21"/>
        <v>0</v>
      </c>
      <c r="X135" s="31" t="str">
        <f t="shared" si="22"/>
        <v>n.m.</v>
      </c>
      <c r="Y135" s="6">
        <f t="shared" si="23"/>
        <v>191048.05000000002</v>
      </c>
      <c r="Z135" s="31" t="str">
        <f t="shared" si="24"/>
        <v>n.m.</v>
      </c>
      <c r="AA135" s="6">
        <f t="shared" si="25"/>
        <v>1778.5299999999997</v>
      </c>
      <c r="AB135" s="31" t="str">
        <f t="shared" si="26"/>
        <v>n.m.</v>
      </c>
      <c r="AC135" s="6">
        <f t="shared" si="27"/>
        <v>192826.58000000002</v>
      </c>
      <c r="AD135" s="31" t="str">
        <f t="shared" si="28"/>
        <v>n.m.</v>
      </c>
    </row>
    <row r="136" spans="1:30" x14ac:dyDescent="0.25">
      <c r="A136" s="7">
        <f t="shared" si="29"/>
        <v>128</v>
      </c>
      <c r="B136" t="s">
        <v>2</v>
      </c>
      <c r="C136" t="s">
        <v>255</v>
      </c>
      <c r="D136" t="s">
        <v>256</v>
      </c>
      <c r="E136" t="s">
        <v>2316</v>
      </c>
      <c r="F136" t="s">
        <v>2350</v>
      </c>
      <c r="G136" s="3"/>
      <c r="H136" s="3"/>
      <c r="I136" s="3"/>
      <c r="J136" s="3"/>
      <c r="K136" s="3">
        <v>191864.86999999994</v>
      </c>
      <c r="L136" s="3">
        <f t="shared" si="15"/>
        <v>191864.86999999994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f t="shared" si="16"/>
        <v>0</v>
      </c>
      <c r="S136" s="6">
        <f t="shared" si="17"/>
        <v>0</v>
      </c>
      <c r="T136" s="31" t="str">
        <f t="shared" si="18"/>
        <v>n.m.</v>
      </c>
      <c r="U136" s="6">
        <f t="shared" si="19"/>
        <v>0</v>
      </c>
      <c r="V136" s="31" t="str">
        <f t="shared" si="20"/>
        <v>n.m.</v>
      </c>
      <c r="W136" s="6">
        <f t="shared" si="21"/>
        <v>0</v>
      </c>
      <c r="X136" s="31" t="str">
        <f t="shared" si="22"/>
        <v>n.m.</v>
      </c>
      <c r="Y136" s="6">
        <f t="shared" si="23"/>
        <v>0</v>
      </c>
      <c r="Z136" s="31" t="str">
        <f t="shared" si="24"/>
        <v>n.m.</v>
      </c>
      <c r="AA136" s="6">
        <f t="shared" si="25"/>
        <v>191864.86999999994</v>
      </c>
      <c r="AB136" s="31" t="str">
        <f t="shared" si="26"/>
        <v>n.m.</v>
      </c>
      <c r="AC136" s="6">
        <f t="shared" si="27"/>
        <v>191864.86999999994</v>
      </c>
      <c r="AD136" s="31" t="str">
        <f t="shared" si="28"/>
        <v>n.m.</v>
      </c>
    </row>
    <row r="137" spans="1:30" x14ac:dyDescent="0.25">
      <c r="A137" s="7">
        <f t="shared" si="29"/>
        <v>129</v>
      </c>
      <c r="B137" t="s">
        <v>2</v>
      </c>
      <c r="C137" t="s">
        <v>257</v>
      </c>
      <c r="D137" t="s">
        <v>258</v>
      </c>
      <c r="E137" t="s">
        <v>2319</v>
      </c>
      <c r="F137" t="s">
        <v>2340</v>
      </c>
      <c r="G137" s="3"/>
      <c r="H137" s="3"/>
      <c r="I137" s="3">
        <v>88833.24000000002</v>
      </c>
      <c r="J137" s="3">
        <v>75459.010000000009</v>
      </c>
      <c r="K137" s="3">
        <v>27366.050000000007</v>
      </c>
      <c r="L137" s="3">
        <f t="shared" si="15"/>
        <v>191658.30000000005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f t="shared" si="16"/>
        <v>0</v>
      </c>
      <c r="S137" s="6">
        <f t="shared" si="17"/>
        <v>0</v>
      </c>
      <c r="T137" s="31" t="str">
        <f t="shared" si="18"/>
        <v>n.m.</v>
      </c>
      <c r="U137" s="6">
        <f t="shared" si="19"/>
        <v>0</v>
      </c>
      <c r="V137" s="31" t="str">
        <f t="shared" si="20"/>
        <v>n.m.</v>
      </c>
      <c r="W137" s="6">
        <f t="shared" si="21"/>
        <v>88833.24000000002</v>
      </c>
      <c r="X137" s="31" t="str">
        <f t="shared" si="22"/>
        <v>n.m.</v>
      </c>
      <c r="Y137" s="6">
        <f t="shared" si="23"/>
        <v>75459.010000000009</v>
      </c>
      <c r="Z137" s="31" t="str">
        <f t="shared" si="24"/>
        <v>n.m.</v>
      </c>
      <c r="AA137" s="6">
        <f t="shared" si="25"/>
        <v>27366.050000000007</v>
      </c>
      <c r="AB137" s="31" t="str">
        <f t="shared" si="26"/>
        <v>n.m.</v>
      </c>
      <c r="AC137" s="6">
        <f t="shared" si="27"/>
        <v>191658.30000000005</v>
      </c>
      <c r="AD137" s="31" t="str">
        <f t="shared" si="28"/>
        <v>n.m.</v>
      </c>
    </row>
    <row r="138" spans="1:30" x14ac:dyDescent="0.25">
      <c r="A138" s="7">
        <f t="shared" si="29"/>
        <v>130</v>
      </c>
      <c r="B138" t="s">
        <v>2</v>
      </c>
      <c r="C138" t="s">
        <v>259</v>
      </c>
      <c r="D138" t="s">
        <v>260</v>
      </c>
      <c r="E138" t="s">
        <v>2305</v>
      </c>
      <c r="F138" t="s">
        <v>2312</v>
      </c>
      <c r="G138" s="3"/>
      <c r="H138" s="3">
        <v>184944.49</v>
      </c>
      <c r="I138" s="3">
        <v>4849.0599999999995</v>
      </c>
      <c r="J138" s="3"/>
      <c r="K138" s="3"/>
      <c r="L138" s="3">
        <f t="shared" ref="L138:L201" si="30">SUM(G138:K138)</f>
        <v>189793.55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f t="shared" ref="R138:R201" si="31">SUM(M138:Q138)</f>
        <v>0</v>
      </c>
      <c r="S138" s="6">
        <f t="shared" ref="S138:S201" si="32">G138-M138</f>
        <v>0</v>
      </c>
      <c r="T138" s="31" t="str">
        <f t="shared" ref="T138:T201" si="33">IFERROR(S138/M138,"n.m.")</f>
        <v>n.m.</v>
      </c>
      <c r="U138" s="6">
        <f t="shared" ref="U138:U201" si="34">H138-N138</f>
        <v>184944.49</v>
      </c>
      <c r="V138" s="31" t="str">
        <f t="shared" ref="V138:V201" si="35">IFERROR(U138/N138,"n.m.")</f>
        <v>n.m.</v>
      </c>
      <c r="W138" s="6">
        <f t="shared" ref="W138:W201" si="36">I138-O138</f>
        <v>4849.0599999999995</v>
      </c>
      <c r="X138" s="31" t="str">
        <f t="shared" ref="X138:X201" si="37">IFERROR(W138/O138,"n.m.")</f>
        <v>n.m.</v>
      </c>
      <c r="Y138" s="6">
        <f t="shared" ref="Y138:Y201" si="38">J138-P138</f>
        <v>0</v>
      </c>
      <c r="Z138" s="31" t="str">
        <f t="shared" ref="Z138:Z201" si="39">IFERROR(Y138/P138,"n.m.")</f>
        <v>n.m.</v>
      </c>
      <c r="AA138" s="6">
        <f t="shared" ref="AA138:AA201" si="40">K138-Q138</f>
        <v>0</v>
      </c>
      <c r="AB138" s="31" t="str">
        <f t="shared" ref="AB138:AB201" si="41">IFERROR(AA138/Q138,"n.m.")</f>
        <v>n.m.</v>
      </c>
      <c r="AC138" s="6">
        <f t="shared" ref="AC138:AC201" si="42">L138-R138</f>
        <v>189793.55</v>
      </c>
      <c r="AD138" s="31" t="str">
        <f t="shared" ref="AD138:AD201" si="43">IFERROR(AC138/R138,"n.m.")</f>
        <v>n.m.</v>
      </c>
    </row>
    <row r="139" spans="1:30" x14ac:dyDescent="0.25">
      <c r="A139" s="7">
        <f t="shared" ref="A139:A202" si="44">A138+1</f>
        <v>131</v>
      </c>
      <c r="B139" t="s">
        <v>2</v>
      </c>
      <c r="C139" t="s">
        <v>261</v>
      </c>
      <c r="D139" t="s">
        <v>262</v>
      </c>
      <c r="E139" t="s">
        <v>2349</v>
      </c>
      <c r="F139" t="s">
        <v>2316</v>
      </c>
      <c r="G139" s="3">
        <v>23561.33</v>
      </c>
      <c r="H139" s="3">
        <v>140025.85999999999</v>
      </c>
      <c r="I139" s="3">
        <v>9922.2999999999993</v>
      </c>
      <c r="J139" s="3">
        <v>4737.0500000000011</v>
      </c>
      <c r="K139" s="3">
        <v>4350.8899999999985</v>
      </c>
      <c r="L139" s="3">
        <f t="shared" si="30"/>
        <v>182597.42999999996</v>
      </c>
      <c r="M139" s="3">
        <v>0</v>
      </c>
      <c r="N139" s="3">
        <v>0</v>
      </c>
      <c r="O139" s="3">
        <v>0</v>
      </c>
      <c r="P139" s="3">
        <v>0</v>
      </c>
      <c r="Q139" s="3">
        <v>42166</v>
      </c>
      <c r="R139" s="3">
        <f t="shared" si="31"/>
        <v>42166</v>
      </c>
      <c r="S139" s="6">
        <f t="shared" si="32"/>
        <v>23561.33</v>
      </c>
      <c r="T139" s="31" t="str">
        <f t="shared" si="33"/>
        <v>n.m.</v>
      </c>
      <c r="U139" s="6">
        <f t="shared" si="34"/>
        <v>140025.85999999999</v>
      </c>
      <c r="V139" s="31" t="str">
        <f t="shared" si="35"/>
        <v>n.m.</v>
      </c>
      <c r="W139" s="6">
        <f t="shared" si="36"/>
        <v>9922.2999999999993</v>
      </c>
      <c r="X139" s="31" t="str">
        <f t="shared" si="37"/>
        <v>n.m.</v>
      </c>
      <c r="Y139" s="6">
        <f t="shared" si="38"/>
        <v>4737.0500000000011</v>
      </c>
      <c r="Z139" s="31" t="str">
        <f t="shared" si="39"/>
        <v>n.m.</v>
      </c>
      <c r="AA139" s="6">
        <f t="shared" si="40"/>
        <v>-37815.11</v>
      </c>
      <c r="AB139" s="31">
        <f t="shared" si="41"/>
        <v>-0.89681520656453073</v>
      </c>
      <c r="AC139" s="6">
        <f t="shared" si="42"/>
        <v>140431.42999999996</v>
      </c>
      <c r="AD139" s="31">
        <f t="shared" si="43"/>
        <v>3.330442299482995</v>
      </c>
    </row>
    <row r="140" spans="1:30" x14ac:dyDescent="0.25">
      <c r="A140" s="7">
        <f t="shared" si="44"/>
        <v>132</v>
      </c>
      <c r="B140" t="s">
        <v>2</v>
      </c>
      <c r="C140" t="s">
        <v>263</v>
      </c>
      <c r="D140" t="s">
        <v>264</v>
      </c>
      <c r="E140" t="s">
        <v>2329</v>
      </c>
      <c r="F140" t="s">
        <v>2350</v>
      </c>
      <c r="G140" s="3"/>
      <c r="H140" s="3"/>
      <c r="I140" s="3"/>
      <c r="J140" s="3"/>
      <c r="K140" s="3">
        <v>179885.64</v>
      </c>
      <c r="L140" s="3">
        <f t="shared" si="30"/>
        <v>179885.64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f t="shared" si="31"/>
        <v>0</v>
      </c>
      <c r="S140" s="6">
        <f t="shared" si="32"/>
        <v>0</v>
      </c>
      <c r="T140" s="31" t="str">
        <f t="shared" si="33"/>
        <v>n.m.</v>
      </c>
      <c r="U140" s="6">
        <f t="shared" si="34"/>
        <v>0</v>
      </c>
      <c r="V140" s="31" t="str">
        <f t="shared" si="35"/>
        <v>n.m.</v>
      </c>
      <c r="W140" s="6">
        <f t="shared" si="36"/>
        <v>0</v>
      </c>
      <c r="X140" s="31" t="str">
        <f t="shared" si="37"/>
        <v>n.m.</v>
      </c>
      <c r="Y140" s="6">
        <f t="shared" si="38"/>
        <v>0</v>
      </c>
      <c r="Z140" s="31" t="str">
        <f t="shared" si="39"/>
        <v>n.m.</v>
      </c>
      <c r="AA140" s="6">
        <f t="shared" si="40"/>
        <v>179885.64</v>
      </c>
      <c r="AB140" s="31" t="str">
        <f t="shared" si="41"/>
        <v>n.m.</v>
      </c>
      <c r="AC140" s="6">
        <f t="shared" si="42"/>
        <v>179885.64</v>
      </c>
      <c r="AD140" s="31" t="str">
        <f t="shared" si="43"/>
        <v>n.m.</v>
      </c>
    </row>
    <row r="141" spans="1:30" x14ac:dyDescent="0.25">
      <c r="A141" s="7">
        <f t="shared" si="44"/>
        <v>133</v>
      </c>
      <c r="B141" t="s">
        <v>2</v>
      </c>
      <c r="C141" t="s">
        <v>265</v>
      </c>
      <c r="D141" t="s">
        <v>266</v>
      </c>
      <c r="E141" t="s">
        <v>2289</v>
      </c>
      <c r="F141" t="s">
        <v>2313</v>
      </c>
      <c r="G141" s="3">
        <v>737.99</v>
      </c>
      <c r="H141" s="3">
        <v>100061.26</v>
      </c>
      <c r="I141" s="3">
        <v>47225.54</v>
      </c>
      <c r="J141" s="3">
        <v>24704.68</v>
      </c>
      <c r="K141" s="3"/>
      <c r="L141" s="3">
        <f t="shared" si="30"/>
        <v>172729.47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f t="shared" si="31"/>
        <v>0</v>
      </c>
      <c r="S141" s="6">
        <f t="shared" si="32"/>
        <v>737.99</v>
      </c>
      <c r="T141" s="31" t="str">
        <f t="shared" si="33"/>
        <v>n.m.</v>
      </c>
      <c r="U141" s="6">
        <f t="shared" si="34"/>
        <v>100061.26</v>
      </c>
      <c r="V141" s="31" t="str">
        <f t="shared" si="35"/>
        <v>n.m.</v>
      </c>
      <c r="W141" s="6">
        <f t="shared" si="36"/>
        <v>47225.54</v>
      </c>
      <c r="X141" s="31" t="str">
        <f t="shared" si="37"/>
        <v>n.m.</v>
      </c>
      <c r="Y141" s="6">
        <f t="shared" si="38"/>
        <v>24704.68</v>
      </c>
      <c r="Z141" s="31" t="str">
        <f t="shared" si="39"/>
        <v>n.m.</v>
      </c>
      <c r="AA141" s="6">
        <f t="shared" si="40"/>
        <v>0</v>
      </c>
      <c r="AB141" s="31" t="str">
        <f t="shared" si="41"/>
        <v>n.m.</v>
      </c>
      <c r="AC141" s="6">
        <f t="shared" si="42"/>
        <v>172729.47</v>
      </c>
      <c r="AD141" s="31" t="str">
        <f t="shared" si="43"/>
        <v>n.m.</v>
      </c>
    </row>
    <row r="142" spans="1:30" x14ac:dyDescent="0.25">
      <c r="A142" s="7">
        <f t="shared" si="44"/>
        <v>134</v>
      </c>
      <c r="B142" t="s">
        <v>2</v>
      </c>
      <c r="C142" t="s">
        <v>267</v>
      </c>
      <c r="D142" t="s">
        <v>268</v>
      </c>
      <c r="E142" t="s">
        <v>2299</v>
      </c>
      <c r="F142" t="s">
        <v>2320</v>
      </c>
      <c r="G142" s="3"/>
      <c r="H142" s="3"/>
      <c r="I142" s="3">
        <v>170093.40000000017</v>
      </c>
      <c r="J142" s="3">
        <v>1.46</v>
      </c>
      <c r="K142" s="3"/>
      <c r="L142" s="3">
        <f t="shared" si="30"/>
        <v>170094.86000000016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f t="shared" si="31"/>
        <v>0</v>
      </c>
      <c r="S142" s="6">
        <f t="shared" si="32"/>
        <v>0</v>
      </c>
      <c r="T142" s="31" t="str">
        <f t="shared" si="33"/>
        <v>n.m.</v>
      </c>
      <c r="U142" s="6">
        <f t="shared" si="34"/>
        <v>0</v>
      </c>
      <c r="V142" s="31" t="str">
        <f t="shared" si="35"/>
        <v>n.m.</v>
      </c>
      <c r="W142" s="6">
        <f t="shared" si="36"/>
        <v>170093.40000000017</v>
      </c>
      <c r="X142" s="31" t="str">
        <f t="shared" si="37"/>
        <v>n.m.</v>
      </c>
      <c r="Y142" s="6">
        <f t="shared" si="38"/>
        <v>1.46</v>
      </c>
      <c r="Z142" s="31" t="str">
        <f t="shared" si="39"/>
        <v>n.m.</v>
      </c>
      <c r="AA142" s="6">
        <f t="shared" si="40"/>
        <v>0</v>
      </c>
      <c r="AB142" s="31" t="str">
        <f t="shared" si="41"/>
        <v>n.m.</v>
      </c>
      <c r="AC142" s="6">
        <f t="shared" si="42"/>
        <v>170094.86000000016</v>
      </c>
      <c r="AD142" s="31" t="str">
        <f t="shared" si="43"/>
        <v>n.m.</v>
      </c>
    </row>
    <row r="143" spans="1:30" x14ac:dyDescent="0.25">
      <c r="A143" s="7">
        <f t="shared" si="44"/>
        <v>135</v>
      </c>
      <c r="B143" t="s">
        <v>2</v>
      </c>
      <c r="C143" t="s">
        <v>269</v>
      </c>
      <c r="D143" t="s">
        <v>270</v>
      </c>
      <c r="E143" t="s">
        <v>2342</v>
      </c>
      <c r="F143" t="s">
        <v>2339</v>
      </c>
      <c r="G143" s="3"/>
      <c r="H143" s="3"/>
      <c r="I143" s="3"/>
      <c r="J143" s="3">
        <v>100656.97</v>
      </c>
      <c r="K143" s="3">
        <v>65337.489999999991</v>
      </c>
      <c r="L143" s="3">
        <f t="shared" si="30"/>
        <v>165994.46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f t="shared" si="31"/>
        <v>0</v>
      </c>
      <c r="S143" s="6">
        <f t="shared" si="32"/>
        <v>0</v>
      </c>
      <c r="T143" s="31" t="str">
        <f t="shared" si="33"/>
        <v>n.m.</v>
      </c>
      <c r="U143" s="6">
        <f t="shared" si="34"/>
        <v>0</v>
      </c>
      <c r="V143" s="31" t="str">
        <f t="shared" si="35"/>
        <v>n.m.</v>
      </c>
      <c r="W143" s="6">
        <f t="shared" si="36"/>
        <v>0</v>
      </c>
      <c r="X143" s="31" t="str">
        <f t="shared" si="37"/>
        <v>n.m.</v>
      </c>
      <c r="Y143" s="6">
        <f t="shared" si="38"/>
        <v>100656.97</v>
      </c>
      <c r="Z143" s="31" t="str">
        <f t="shared" si="39"/>
        <v>n.m.</v>
      </c>
      <c r="AA143" s="6">
        <f t="shared" si="40"/>
        <v>65337.489999999991</v>
      </c>
      <c r="AB143" s="31" t="str">
        <f t="shared" si="41"/>
        <v>n.m.</v>
      </c>
      <c r="AC143" s="6">
        <f t="shared" si="42"/>
        <v>165994.46</v>
      </c>
      <c r="AD143" s="31" t="str">
        <f t="shared" si="43"/>
        <v>n.m.</v>
      </c>
    </row>
    <row r="144" spans="1:30" x14ac:dyDescent="0.25">
      <c r="A144" s="7">
        <f t="shared" si="44"/>
        <v>136</v>
      </c>
      <c r="B144" t="s">
        <v>2</v>
      </c>
      <c r="C144" t="s">
        <v>271</v>
      </c>
      <c r="D144" t="s">
        <v>272</v>
      </c>
      <c r="E144" t="s">
        <v>2338</v>
      </c>
      <c r="F144" t="s">
        <v>2350</v>
      </c>
      <c r="G144" s="3"/>
      <c r="H144" s="3"/>
      <c r="I144" s="3"/>
      <c r="J144" s="3"/>
      <c r="K144" s="3">
        <v>164826.40000000002</v>
      </c>
      <c r="L144" s="3">
        <f t="shared" si="30"/>
        <v>164826.40000000002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f t="shared" si="31"/>
        <v>0</v>
      </c>
      <c r="S144" s="6">
        <f t="shared" si="32"/>
        <v>0</v>
      </c>
      <c r="T144" s="31" t="str">
        <f t="shared" si="33"/>
        <v>n.m.</v>
      </c>
      <c r="U144" s="6">
        <f t="shared" si="34"/>
        <v>0</v>
      </c>
      <c r="V144" s="31" t="str">
        <f t="shared" si="35"/>
        <v>n.m.</v>
      </c>
      <c r="W144" s="6">
        <f t="shared" si="36"/>
        <v>0</v>
      </c>
      <c r="X144" s="31" t="str">
        <f t="shared" si="37"/>
        <v>n.m.</v>
      </c>
      <c r="Y144" s="6">
        <f t="shared" si="38"/>
        <v>0</v>
      </c>
      <c r="Z144" s="31" t="str">
        <f t="shared" si="39"/>
        <v>n.m.</v>
      </c>
      <c r="AA144" s="6">
        <f t="shared" si="40"/>
        <v>164826.40000000002</v>
      </c>
      <c r="AB144" s="31" t="str">
        <f t="shared" si="41"/>
        <v>n.m.</v>
      </c>
      <c r="AC144" s="6">
        <f t="shared" si="42"/>
        <v>164826.40000000002</v>
      </c>
      <c r="AD144" s="31" t="str">
        <f t="shared" si="43"/>
        <v>n.m.</v>
      </c>
    </row>
    <row r="145" spans="1:30" x14ac:dyDescent="0.25">
      <c r="A145" s="7">
        <f t="shared" si="44"/>
        <v>137</v>
      </c>
      <c r="B145" t="s">
        <v>2</v>
      </c>
      <c r="C145" t="s">
        <v>273</v>
      </c>
      <c r="D145" t="s">
        <v>274</v>
      </c>
      <c r="E145" t="s">
        <v>2304</v>
      </c>
      <c r="F145" t="s">
        <v>2350</v>
      </c>
      <c r="G145" s="3"/>
      <c r="H145" s="3">
        <v>71722.52</v>
      </c>
      <c r="I145" s="3">
        <v>156231.91999999998</v>
      </c>
      <c r="J145" s="3">
        <v>-64580.529999999984</v>
      </c>
      <c r="K145" s="3">
        <v>6.55</v>
      </c>
      <c r="L145" s="3">
        <f t="shared" si="30"/>
        <v>163380.46000000002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f t="shared" si="31"/>
        <v>0</v>
      </c>
      <c r="S145" s="6">
        <f t="shared" si="32"/>
        <v>0</v>
      </c>
      <c r="T145" s="31" t="str">
        <f t="shared" si="33"/>
        <v>n.m.</v>
      </c>
      <c r="U145" s="6">
        <f t="shared" si="34"/>
        <v>71722.52</v>
      </c>
      <c r="V145" s="31" t="str">
        <f t="shared" si="35"/>
        <v>n.m.</v>
      </c>
      <c r="W145" s="6">
        <f t="shared" si="36"/>
        <v>156231.91999999998</v>
      </c>
      <c r="X145" s="31" t="str">
        <f t="shared" si="37"/>
        <v>n.m.</v>
      </c>
      <c r="Y145" s="6">
        <f t="shared" si="38"/>
        <v>-64580.529999999984</v>
      </c>
      <c r="Z145" s="31" t="str">
        <f t="shared" si="39"/>
        <v>n.m.</v>
      </c>
      <c r="AA145" s="6">
        <f t="shared" si="40"/>
        <v>6.55</v>
      </c>
      <c r="AB145" s="31" t="str">
        <f t="shared" si="41"/>
        <v>n.m.</v>
      </c>
      <c r="AC145" s="6">
        <f t="shared" si="42"/>
        <v>163380.46000000002</v>
      </c>
      <c r="AD145" s="31" t="str">
        <f t="shared" si="43"/>
        <v>n.m.</v>
      </c>
    </row>
    <row r="146" spans="1:30" x14ac:dyDescent="0.25">
      <c r="A146" s="7">
        <f t="shared" si="44"/>
        <v>138</v>
      </c>
      <c r="B146" t="s">
        <v>2</v>
      </c>
      <c r="C146" t="s">
        <v>275</v>
      </c>
      <c r="D146" t="s">
        <v>276</v>
      </c>
      <c r="E146" t="s">
        <v>2337</v>
      </c>
      <c r="F146" t="s">
        <v>2350</v>
      </c>
      <c r="G146" s="3"/>
      <c r="H146" s="3"/>
      <c r="I146" s="3"/>
      <c r="J146" s="3"/>
      <c r="K146" s="3">
        <v>160314.62999999998</v>
      </c>
      <c r="L146" s="3">
        <f t="shared" si="30"/>
        <v>160314.62999999998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f t="shared" si="31"/>
        <v>0</v>
      </c>
      <c r="S146" s="6">
        <f t="shared" si="32"/>
        <v>0</v>
      </c>
      <c r="T146" s="31" t="str">
        <f t="shared" si="33"/>
        <v>n.m.</v>
      </c>
      <c r="U146" s="6">
        <f t="shared" si="34"/>
        <v>0</v>
      </c>
      <c r="V146" s="31" t="str">
        <f t="shared" si="35"/>
        <v>n.m.</v>
      </c>
      <c r="W146" s="6">
        <f t="shared" si="36"/>
        <v>0</v>
      </c>
      <c r="X146" s="31" t="str">
        <f t="shared" si="37"/>
        <v>n.m.</v>
      </c>
      <c r="Y146" s="6">
        <f t="shared" si="38"/>
        <v>0</v>
      </c>
      <c r="Z146" s="31" t="str">
        <f t="shared" si="39"/>
        <v>n.m.</v>
      </c>
      <c r="AA146" s="6">
        <f t="shared" si="40"/>
        <v>160314.62999999998</v>
      </c>
      <c r="AB146" s="31" t="str">
        <f t="shared" si="41"/>
        <v>n.m.</v>
      </c>
      <c r="AC146" s="6">
        <f t="shared" si="42"/>
        <v>160314.62999999998</v>
      </c>
      <c r="AD146" s="31" t="str">
        <f t="shared" si="43"/>
        <v>n.m.</v>
      </c>
    </row>
    <row r="147" spans="1:30" x14ac:dyDescent="0.25">
      <c r="A147" s="7">
        <f t="shared" si="44"/>
        <v>139</v>
      </c>
      <c r="B147" t="s">
        <v>2</v>
      </c>
      <c r="C147" t="s">
        <v>277</v>
      </c>
      <c r="D147" t="s">
        <v>278</v>
      </c>
      <c r="E147" t="s">
        <v>2281</v>
      </c>
      <c r="F147" t="s">
        <v>2350</v>
      </c>
      <c r="G147" s="3"/>
      <c r="H147" s="3">
        <v>531264.36999999988</v>
      </c>
      <c r="I147" s="3">
        <v>-424505.32</v>
      </c>
      <c r="J147" s="3">
        <v>20302.139999999996</v>
      </c>
      <c r="K147" s="3">
        <v>23554.350000000009</v>
      </c>
      <c r="L147" s="3">
        <f t="shared" si="30"/>
        <v>150615.53999999989</v>
      </c>
      <c r="M147" s="3">
        <v>0</v>
      </c>
      <c r="N147" s="3">
        <v>0</v>
      </c>
      <c r="O147" s="3">
        <v>13567</v>
      </c>
      <c r="P147" s="3">
        <v>0</v>
      </c>
      <c r="Q147" s="3">
        <v>0</v>
      </c>
      <c r="R147" s="3">
        <f t="shared" si="31"/>
        <v>13567</v>
      </c>
      <c r="S147" s="6">
        <f t="shared" si="32"/>
        <v>0</v>
      </c>
      <c r="T147" s="31" t="str">
        <f t="shared" si="33"/>
        <v>n.m.</v>
      </c>
      <c r="U147" s="6">
        <f t="shared" si="34"/>
        <v>531264.36999999988</v>
      </c>
      <c r="V147" s="31" t="str">
        <f t="shared" si="35"/>
        <v>n.m.</v>
      </c>
      <c r="W147" s="6">
        <f t="shared" si="36"/>
        <v>-438072.32000000001</v>
      </c>
      <c r="X147" s="31">
        <f t="shared" si="37"/>
        <v>-32.289549642514928</v>
      </c>
      <c r="Y147" s="6">
        <f t="shared" si="38"/>
        <v>20302.139999999996</v>
      </c>
      <c r="Z147" s="31" t="str">
        <f t="shared" si="39"/>
        <v>n.m.</v>
      </c>
      <c r="AA147" s="6">
        <f t="shared" si="40"/>
        <v>23554.350000000009</v>
      </c>
      <c r="AB147" s="31" t="str">
        <f t="shared" si="41"/>
        <v>n.m.</v>
      </c>
      <c r="AC147" s="6">
        <f t="shared" si="42"/>
        <v>137048.53999999989</v>
      </c>
      <c r="AD147" s="31">
        <f t="shared" si="43"/>
        <v>10.101609788457278</v>
      </c>
    </row>
    <row r="148" spans="1:30" x14ac:dyDescent="0.25">
      <c r="A148" s="7">
        <f t="shared" si="44"/>
        <v>140</v>
      </c>
      <c r="B148" t="s">
        <v>2</v>
      </c>
      <c r="C148" t="s">
        <v>279</v>
      </c>
      <c r="D148" t="s">
        <v>280</v>
      </c>
      <c r="E148" t="s">
        <v>2330</v>
      </c>
      <c r="F148" t="s">
        <v>2325</v>
      </c>
      <c r="G148" s="3"/>
      <c r="H148" s="3"/>
      <c r="I148" s="3"/>
      <c r="J148" s="3">
        <v>143091.84999999995</v>
      </c>
      <c r="K148" s="3"/>
      <c r="L148" s="3">
        <f t="shared" si="30"/>
        <v>143091.84999999995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f t="shared" si="31"/>
        <v>0</v>
      </c>
      <c r="S148" s="6">
        <f t="shared" si="32"/>
        <v>0</v>
      </c>
      <c r="T148" s="31" t="str">
        <f t="shared" si="33"/>
        <v>n.m.</v>
      </c>
      <c r="U148" s="6">
        <f t="shared" si="34"/>
        <v>0</v>
      </c>
      <c r="V148" s="31" t="str">
        <f t="shared" si="35"/>
        <v>n.m.</v>
      </c>
      <c r="W148" s="6">
        <f t="shared" si="36"/>
        <v>0</v>
      </c>
      <c r="X148" s="31" t="str">
        <f t="shared" si="37"/>
        <v>n.m.</v>
      </c>
      <c r="Y148" s="6">
        <f t="shared" si="38"/>
        <v>143091.84999999995</v>
      </c>
      <c r="Z148" s="31" t="str">
        <f t="shared" si="39"/>
        <v>n.m.</v>
      </c>
      <c r="AA148" s="6">
        <f t="shared" si="40"/>
        <v>0</v>
      </c>
      <c r="AB148" s="31" t="str">
        <f t="shared" si="41"/>
        <v>n.m.</v>
      </c>
      <c r="AC148" s="6">
        <f t="shared" si="42"/>
        <v>143091.84999999995</v>
      </c>
      <c r="AD148" s="31" t="str">
        <f t="shared" si="43"/>
        <v>n.m.</v>
      </c>
    </row>
    <row r="149" spans="1:30" x14ac:dyDescent="0.25">
      <c r="A149" s="7">
        <f t="shared" si="44"/>
        <v>141</v>
      </c>
      <c r="B149" t="s">
        <v>2</v>
      </c>
      <c r="C149" t="s">
        <v>281</v>
      </c>
      <c r="D149" t="s">
        <v>282</v>
      </c>
      <c r="E149" t="s">
        <v>2337</v>
      </c>
      <c r="F149" t="s">
        <v>2350</v>
      </c>
      <c r="G149" s="3"/>
      <c r="H149" s="3"/>
      <c r="I149" s="3"/>
      <c r="J149" s="3"/>
      <c r="K149" s="3">
        <v>139188.30600000004</v>
      </c>
      <c r="L149" s="3">
        <f t="shared" si="30"/>
        <v>139188.30600000004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f t="shared" si="31"/>
        <v>0</v>
      </c>
      <c r="S149" s="6">
        <f t="shared" si="32"/>
        <v>0</v>
      </c>
      <c r="T149" s="31" t="str">
        <f t="shared" si="33"/>
        <v>n.m.</v>
      </c>
      <c r="U149" s="6">
        <f t="shared" si="34"/>
        <v>0</v>
      </c>
      <c r="V149" s="31" t="str">
        <f t="shared" si="35"/>
        <v>n.m.</v>
      </c>
      <c r="W149" s="6">
        <f t="shared" si="36"/>
        <v>0</v>
      </c>
      <c r="X149" s="31" t="str">
        <f t="shared" si="37"/>
        <v>n.m.</v>
      </c>
      <c r="Y149" s="6">
        <f t="shared" si="38"/>
        <v>0</v>
      </c>
      <c r="Z149" s="31" t="str">
        <f t="shared" si="39"/>
        <v>n.m.</v>
      </c>
      <c r="AA149" s="6">
        <f t="shared" si="40"/>
        <v>139188.30600000004</v>
      </c>
      <c r="AB149" s="31" t="str">
        <f t="shared" si="41"/>
        <v>n.m.</v>
      </c>
      <c r="AC149" s="6">
        <f t="shared" si="42"/>
        <v>139188.30600000004</v>
      </c>
      <c r="AD149" s="31" t="str">
        <f t="shared" si="43"/>
        <v>n.m.</v>
      </c>
    </row>
    <row r="150" spans="1:30" x14ac:dyDescent="0.25">
      <c r="A150" s="7">
        <f t="shared" si="44"/>
        <v>142</v>
      </c>
      <c r="B150" t="s">
        <v>2</v>
      </c>
      <c r="C150" t="s">
        <v>283</v>
      </c>
      <c r="D150" t="s">
        <v>284</v>
      </c>
      <c r="E150" t="s">
        <v>2304</v>
      </c>
      <c r="F150" t="s">
        <v>2306</v>
      </c>
      <c r="G150" s="3"/>
      <c r="H150" s="3">
        <v>48288.799999999974</v>
      </c>
      <c r="I150" s="3">
        <v>54323.20999999997</v>
      </c>
      <c r="J150" s="3">
        <v>35481.850000000006</v>
      </c>
      <c r="K150" s="3"/>
      <c r="L150" s="3">
        <f t="shared" si="30"/>
        <v>138093.85999999996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f t="shared" si="31"/>
        <v>0</v>
      </c>
      <c r="S150" s="6">
        <f t="shared" si="32"/>
        <v>0</v>
      </c>
      <c r="T150" s="31" t="str">
        <f t="shared" si="33"/>
        <v>n.m.</v>
      </c>
      <c r="U150" s="6">
        <f t="shared" si="34"/>
        <v>48288.799999999974</v>
      </c>
      <c r="V150" s="31" t="str">
        <f t="shared" si="35"/>
        <v>n.m.</v>
      </c>
      <c r="W150" s="6">
        <f t="shared" si="36"/>
        <v>54323.20999999997</v>
      </c>
      <c r="X150" s="31" t="str">
        <f t="shared" si="37"/>
        <v>n.m.</v>
      </c>
      <c r="Y150" s="6">
        <f t="shared" si="38"/>
        <v>35481.850000000006</v>
      </c>
      <c r="Z150" s="31" t="str">
        <f t="shared" si="39"/>
        <v>n.m.</v>
      </c>
      <c r="AA150" s="6">
        <f t="shared" si="40"/>
        <v>0</v>
      </c>
      <c r="AB150" s="31" t="str">
        <f t="shared" si="41"/>
        <v>n.m.</v>
      </c>
      <c r="AC150" s="6">
        <f t="shared" si="42"/>
        <v>138093.85999999996</v>
      </c>
      <c r="AD150" s="31" t="str">
        <f t="shared" si="43"/>
        <v>n.m.</v>
      </c>
    </row>
    <row r="151" spans="1:30" x14ac:dyDescent="0.25">
      <c r="A151" s="7">
        <f t="shared" si="44"/>
        <v>143</v>
      </c>
      <c r="B151" t="s">
        <v>2</v>
      </c>
      <c r="C151" t="s">
        <v>285</v>
      </c>
      <c r="D151" t="s">
        <v>286</v>
      </c>
      <c r="E151" t="s">
        <v>2349</v>
      </c>
      <c r="F151" t="s">
        <v>2302</v>
      </c>
      <c r="G151" s="3">
        <v>137480.16999999998</v>
      </c>
      <c r="H151" s="3"/>
      <c r="I151" s="3"/>
      <c r="J151" s="3"/>
      <c r="K151" s="3"/>
      <c r="L151" s="3">
        <f t="shared" si="30"/>
        <v>137480.16999999998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f t="shared" si="31"/>
        <v>0</v>
      </c>
      <c r="S151" s="6">
        <f t="shared" si="32"/>
        <v>137480.16999999998</v>
      </c>
      <c r="T151" s="31" t="str">
        <f t="shared" si="33"/>
        <v>n.m.</v>
      </c>
      <c r="U151" s="6">
        <f t="shared" si="34"/>
        <v>0</v>
      </c>
      <c r="V151" s="31" t="str">
        <f t="shared" si="35"/>
        <v>n.m.</v>
      </c>
      <c r="W151" s="6">
        <f t="shared" si="36"/>
        <v>0</v>
      </c>
      <c r="X151" s="31" t="str">
        <f t="shared" si="37"/>
        <v>n.m.</v>
      </c>
      <c r="Y151" s="6">
        <f t="shared" si="38"/>
        <v>0</v>
      </c>
      <c r="Z151" s="31" t="str">
        <f t="shared" si="39"/>
        <v>n.m.</v>
      </c>
      <c r="AA151" s="6">
        <f t="shared" si="40"/>
        <v>0</v>
      </c>
      <c r="AB151" s="31" t="str">
        <f t="shared" si="41"/>
        <v>n.m.</v>
      </c>
      <c r="AC151" s="6">
        <f t="shared" si="42"/>
        <v>137480.16999999998</v>
      </c>
      <c r="AD151" s="31" t="str">
        <f t="shared" si="43"/>
        <v>n.m.</v>
      </c>
    </row>
    <row r="152" spans="1:30" x14ac:dyDescent="0.25">
      <c r="A152" s="7">
        <f t="shared" si="44"/>
        <v>144</v>
      </c>
      <c r="B152" t="s">
        <v>2</v>
      </c>
      <c r="C152" t="s">
        <v>287</v>
      </c>
      <c r="D152" t="s">
        <v>288</v>
      </c>
      <c r="E152" t="s">
        <v>2349</v>
      </c>
      <c r="F152" t="s">
        <v>2298</v>
      </c>
      <c r="G152" s="3">
        <v>176416.37000000008</v>
      </c>
      <c r="H152" s="3">
        <v>-44886.03</v>
      </c>
      <c r="I152" s="3">
        <v>-22.57</v>
      </c>
      <c r="J152" s="3"/>
      <c r="K152" s="3"/>
      <c r="L152" s="3">
        <f t="shared" si="30"/>
        <v>131507.77000000008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f t="shared" si="31"/>
        <v>0</v>
      </c>
      <c r="S152" s="6">
        <f t="shared" si="32"/>
        <v>176416.37000000008</v>
      </c>
      <c r="T152" s="31" t="str">
        <f t="shared" si="33"/>
        <v>n.m.</v>
      </c>
      <c r="U152" s="6">
        <f t="shared" si="34"/>
        <v>-44886.03</v>
      </c>
      <c r="V152" s="31" t="str">
        <f t="shared" si="35"/>
        <v>n.m.</v>
      </c>
      <c r="W152" s="6">
        <f t="shared" si="36"/>
        <v>-22.57</v>
      </c>
      <c r="X152" s="31" t="str">
        <f t="shared" si="37"/>
        <v>n.m.</v>
      </c>
      <c r="Y152" s="6">
        <f t="shared" si="38"/>
        <v>0</v>
      </c>
      <c r="Z152" s="31" t="str">
        <f t="shared" si="39"/>
        <v>n.m.</v>
      </c>
      <c r="AA152" s="6">
        <f t="shared" si="40"/>
        <v>0</v>
      </c>
      <c r="AB152" s="31" t="str">
        <f t="shared" si="41"/>
        <v>n.m.</v>
      </c>
      <c r="AC152" s="6">
        <f t="shared" si="42"/>
        <v>131507.77000000008</v>
      </c>
      <c r="AD152" s="31" t="str">
        <f t="shared" si="43"/>
        <v>n.m.</v>
      </c>
    </row>
    <row r="153" spans="1:30" x14ac:dyDescent="0.25">
      <c r="A153" s="7">
        <f t="shared" si="44"/>
        <v>145</v>
      </c>
      <c r="B153" t="s">
        <v>2</v>
      </c>
      <c r="C153" t="s">
        <v>289</v>
      </c>
      <c r="D153" t="s">
        <v>290</v>
      </c>
      <c r="E153" t="s">
        <v>2295</v>
      </c>
      <c r="F153" t="s">
        <v>2285</v>
      </c>
      <c r="G153" s="3">
        <v>131052.65999999999</v>
      </c>
      <c r="H153" s="3"/>
      <c r="I153" s="3"/>
      <c r="J153" s="3"/>
      <c r="K153" s="3"/>
      <c r="L153" s="3">
        <f t="shared" si="30"/>
        <v>131052.65999999999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f t="shared" si="31"/>
        <v>0</v>
      </c>
      <c r="S153" s="6">
        <f t="shared" si="32"/>
        <v>131052.65999999999</v>
      </c>
      <c r="T153" s="31" t="str">
        <f t="shared" si="33"/>
        <v>n.m.</v>
      </c>
      <c r="U153" s="6">
        <f t="shared" si="34"/>
        <v>0</v>
      </c>
      <c r="V153" s="31" t="str">
        <f t="shared" si="35"/>
        <v>n.m.</v>
      </c>
      <c r="W153" s="6">
        <f t="shared" si="36"/>
        <v>0</v>
      </c>
      <c r="X153" s="31" t="str">
        <f t="shared" si="37"/>
        <v>n.m.</v>
      </c>
      <c r="Y153" s="6">
        <f t="shared" si="38"/>
        <v>0</v>
      </c>
      <c r="Z153" s="31" t="str">
        <f t="shared" si="39"/>
        <v>n.m.</v>
      </c>
      <c r="AA153" s="6">
        <f t="shared" si="40"/>
        <v>0</v>
      </c>
      <c r="AB153" s="31" t="str">
        <f t="shared" si="41"/>
        <v>n.m.</v>
      </c>
      <c r="AC153" s="6">
        <f t="shared" si="42"/>
        <v>131052.65999999999</v>
      </c>
      <c r="AD153" s="31" t="str">
        <f t="shared" si="43"/>
        <v>n.m.</v>
      </c>
    </row>
    <row r="154" spans="1:30" x14ac:dyDescent="0.25">
      <c r="A154" s="7">
        <f t="shared" si="44"/>
        <v>146</v>
      </c>
      <c r="B154" t="s">
        <v>2</v>
      </c>
      <c r="C154" t="s">
        <v>291</v>
      </c>
      <c r="D154" t="s">
        <v>292</v>
      </c>
      <c r="E154" t="s">
        <v>2304</v>
      </c>
      <c r="F154" t="s">
        <v>2335</v>
      </c>
      <c r="G154" s="3"/>
      <c r="H154" s="3">
        <v>50440.030000000013</v>
      </c>
      <c r="I154" s="3">
        <v>51261.89</v>
      </c>
      <c r="J154" s="3">
        <v>26366.160000000003</v>
      </c>
      <c r="K154" s="3">
        <v>0.42</v>
      </c>
      <c r="L154" s="3">
        <f t="shared" si="30"/>
        <v>128068.50000000001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f t="shared" si="31"/>
        <v>0</v>
      </c>
      <c r="S154" s="6">
        <f t="shared" si="32"/>
        <v>0</v>
      </c>
      <c r="T154" s="31" t="str">
        <f t="shared" si="33"/>
        <v>n.m.</v>
      </c>
      <c r="U154" s="6">
        <f t="shared" si="34"/>
        <v>50440.030000000013</v>
      </c>
      <c r="V154" s="31" t="str">
        <f t="shared" si="35"/>
        <v>n.m.</v>
      </c>
      <c r="W154" s="6">
        <f t="shared" si="36"/>
        <v>51261.89</v>
      </c>
      <c r="X154" s="31" t="str">
        <f t="shared" si="37"/>
        <v>n.m.</v>
      </c>
      <c r="Y154" s="6">
        <f t="shared" si="38"/>
        <v>26366.160000000003</v>
      </c>
      <c r="Z154" s="31" t="str">
        <f t="shared" si="39"/>
        <v>n.m.</v>
      </c>
      <c r="AA154" s="6">
        <f t="shared" si="40"/>
        <v>0.42</v>
      </c>
      <c r="AB154" s="31" t="str">
        <f t="shared" si="41"/>
        <v>n.m.</v>
      </c>
      <c r="AC154" s="6">
        <f t="shared" si="42"/>
        <v>128068.50000000001</v>
      </c>
      <c r="AD154" s="31" t="str">
        <f t="shared" si="43"/>
        <v>n.m.</v>
      </c>
    </row>
    <row r="155" spans="1:30" x14ac:dyDescent="0.25">
      <c r="A155" s="7">
        <f t="shared" si="44"/>
        <v>147</v>
      </c>
      <c r="B155" t="s">
        <v>2</v>
      </c>
      <c r="C155" t="s">
        <v>293</v>
      </c>
      <c r="D155" t="s">
        <v>294</v>
      </c>
      <c r="E155" t="s">
        <v>2297</v>
      </c>
      <c r="F155" t="s">
        <v>2285</v>
      </c>
      <c r="G155" s="3">
        <v>127703.31</v>
      </c>
      <c r="H155" s="3"/>
      <c r="I155" s="3"/>
      <c r="J155" s="3"/>
      <c r="K155" s="3"/>
      <c r="L155" s="3">
        <f t="shared" si="30"/>
        <v>127703.31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f t="shared" si="31"/>
        <v>0</v>
      </c>
      <c r="S155" s="6">
        <f t="shared" si="32"/>
        <v>127703.31</v>
      </c>
      <c r="T155" s="31" t="str">
        <f t="shared" si="33"/>
        <v>n.m.</v>
      </c>
      <c r="U155" s="6">
        <f t="shared" si="34"/>
        <v>0</v>
      </c>
      <c r="V155" s="31" t="str">
        <f t="shared" si="35"/>
        <v>n.m.</v>
      </c>
      <c r="W155" s="6">
        <f t="shared" si="36"/>
        <v>0</v>
      </c>
      <c r="X155" s="31" t="str">
        <f t="shared" si="37"/>
        <v>n.m.</v>
      </c>
      <c r="Y155" s="6">
        <f t="shared" si="38"/>
        <v>0</v>
      </c>
      <c r="Z155" s="31" t="str">
        <f t="shared" si="39"/>
        <v>n.m.</v>
      </c>
      <c r="AA155" s="6">
        <f t="shared" si="40"/>
        <v>0</v>
      </c>
      <c r="AB155" s="31" t="str">
        <f t="shared" si="41"/>
        <v>n.m.</v>
      </c>
      <c r="AC155" s="6">
        <f t="shared" si="42"/>
        <v>127703.31</v>
      </c>
      <c r="AD155" s="31" t="str">
        <f t="shared" si="43"/>
        <v>n.m.</v>
      </c>
    </row>
    <row r="156" spans="1:30" x14ac:dyDescent="0.25">
      <c r="A156" s="7">
        <f t="shared" si="44"/>
        <v>148</v>
      </c>
      <c r="B156" t="s">
        <v>2</v>
      </c>
      <c r="C156" t="s">
        <v>295</v>
      </c>
      <c r="D156" t="s">
        <v>296</v>
      </c>
      <c r="E156" t="s">
        <v>2305</v>
      </c>
      <c r="F156" t="s">
        <v>2335</v>
      </c>
      <c r="G156" s="3"/>
      <c r="H156" s="3">
        <v>58695.25</v>
      </c>
      <c r="I156" s="3">
        <v>49386.180000000022</v>
      </c>
      <c r="J156" s="3">
        <v>18108.320000000003</v>
      </c>
      <c r="K156" s="3">
        <v>7.61</v>
      </c>
      <c r="L156" s="3">
        <f t="shared" si="30"/>
        <v>126197.36000000003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f t="shared" si="31"/>
        <v>0</v>
      </c>
      <c r="S156" s="6">
        <f t="shared" si="32"/>
        <v>0</v>
      </c>
      <c r="T156" s="31" t="str">
        <f t="shared" si="33"/>
        <v>n.m.</v>
      </c>
      <c r="U156" s="6">
        <f t="shared" si="34"/>
        <v>58695.25</v>
      </c>
      <c r="V156" s="31" t="str">
        <f t="shared" si="35"/>
        <v>n.m.</v>
      </c>
      <c r="W156" s="6">
        <f t="shared" si="36"/>
        <v>49386.180000000022</v>
      </c>
      <c r="X156" s="31" t="str">
        <f t="shared" si="37"/>
        <v>n.m.</v>
      </c>
      <c r="Y156" s="6">
        <f t="shared" si="38"/>
        <v>18108.320000000003</v>
      </c>
      <c r="Z156" s="31" t="str">
        <f t="shared" si="39"/>
        <v>n.m.</v>
      </c>
      <c r="AA156" s="6">
        <f t="shared" si="40"/>
        <v>7.61</v>
      </c>
      <c r="AB156" s="31" t="str">
        <f t="shared" si="41"/>
        <v>n.m.</v>
      </c>
      <c r="AC156" s="6">
        <f t="shared" si="42"/>
        <v>126197.36000000003</v>
      </c>
      <c r="AD156" s="31" t="str">
        <f t="shared" si="43"/>
        <v>n.m.</v>
      </c>
    </row>
    <row r="157" spans="1:30" x14ac:dyDescent="0.25">
      <c r="A157" s="7">
        <f t="shared" si="44"/>
        <v>149</v>
      </c>
      <c r="B157" t="s">
        <v>2</v>
      </c>
      <c r="C157" t="s">
        <v>297</v>
      </c>
      <c r="D157" t="s">
        <v>298</v>
      </c>
      <c r="E157" t="s">
        <v>2343</v>
      </c>
      <c r="F157" t="s">
        <v>2350</v>
      </c>
      <c r="G157" s="3"/>
      <c r="H157" s="3"/>
      <c r="I157" s="3">
        <v>35067.420000000006</v>
      </c>
      <c r="J157" s="3">
        <v>74909.039999999979</v>
      </c>
      <c r="K157" s="3">
        <v>14613.370000000004</v>
      </c>
      <c r="L157" s="3">
        <f t="shared" si="30"/>
        <v>124589.83</v>
      </c>
      <c r="M157" s="3">
        <v>0</v>
      </c>
      <c r="N157" s="3">
        <v>0</v>
      </c>
      <c r="O157" s="3">
        <v>0</v>
      </c>
      <c r="P157" s="3">
        <v>0</v>
      </c>
      <c r="Q157" s="3">
        <v>32919</v>
      </c>
      <c r="R157" s="3">
        <f t="shared" si="31"/>
        <v>32919</v>
      </c>
      <c r="S157" s="6">
        <f t="shared" si="32"/>
        <v>0</v>
      </c>
      <c r="T157" s="31" t="str">
        <f t="shared" si="33"/>
        <v>n.m.</v>
      </c>
      <c r="U157" s="6">
        <f t="shared" si="34"/>
        <v>0</v>
      </c>
      <c r="V157" s="31" t="str">
        <f t="shared" si="35"/>
        <v>n.m.</v>
      </c>
      <c r="W157" s="6">
        <f t="shared" si="36"/>
        <v>35067.420000000006</v>
      </c>
      <c r="X157" s="31" t="str">
        <f t="shared" si="37"/>
        <v>n.m.</v>
      </c>
      <c r="Y157" s="6">
        <f t="shared" si="38"/>
        <v>74909.039999999979</v>
      </c>
      <c r="Z157" s="31" t="str">
        <f t="shared" si="39"/>
        <v>n.m.</v>
      </c>
      <c r="AA157" s="6">
        <f t="shared" si="40"/>
        <v>-18305.629999999997</v>
      </c>
      <c r="AB157" s="31">
        <f t="shared" si="41"/>
        <v>-0.55608098666423633</v>
      </c>
      <c r="AC157" s="6">
        <f t="shared" si="42"/>
        <v>91670.83</v>
      </c>
      <c r="AD157" s="31">
        <f t="shared" si="43"/>
        <v>2.7847392083599138</v>
      </c>
    </row>
    <row r="158" spans="1:30" x14ac:dyDescent="0.25">
      <c r="A158" s="7">
        <f t="shared" si="44"/>
        <v>150</v>
      </c>
      <c r="B158" t="s">
        <v>2</v>
      </c>
      <c r="C158" t="s">
        <v>299</v>
      </c>
      <c r="D158" t="s">
        <v>300</v>
      </c>
      <c r="E158" t="s">
        <v>2306</v>
      </c>
      <c r="F158" t="s">
        <v>2350</v>
      </c>
      <c r="G158" s="3"/>
      <c r="H158" s="3"/>
      <c r="I158" s="3"/>
      <c r="J158" s="3">
        <v>6463.4299999999994</v>
      </c>
      <c r="K158" s="3">
        <v>115260.02999999998</v>
      </c>
      <c r="L158" s="3">
        <f t="shared" si="30"/>
        <v>121723.45999999998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f t="shared" si="31"/>
        <v>0</v>
      </c>
      <c r="S158" s="6">
        <f t="shared" si="32"/>
        <v>0</v>
      </c>
      <c r="T158" s="31" t="str">
        <f t="shared" si="33"/>
        <v>n.m.</v>
      </c>
      <c r="U158" s="6">
        <f t="shared" si="34"/>
        <v>0</v>
      </c>
      <c r="V158" s="31" t="str">
        <f t="shared" si="35"/>
        <v>n.m.</v>
      </c>
      <c r="W158" s="6">
        <f t="shared" si="36"/>
        <v>0</v>
      </c>
      <c r="X158" s="31" t="str">
        <f t="shared" si="37"/>
        <v>n.m.</v>
      </c>
      <c r="Y158" s="6">
        <f t="shared" si="38"/>
        <v>6463.4299999999994</v>
      </c>
      <c r="Z158" s="31" t="str">
        <f t="shared" si="39"/>
        <v>n.m.</v>
      </c>
      <c r="AA158" s="6">
        <f t="shared" si="40"/>
        <v>115260.02999999998</v>
      </c>
      <c r="AB158" s="31" t="str">
        <f t="shared" si="41"/>
        <v>n.m.</v>
      </c>
      <c r="AC158" s="6">
        <f t="shared" si="42"/>
        <v>121723.45999999998</v>
      </c>
      <c r="AD158" s="31" t="str">
        <f t="shared" si="43"/>
        <v>n.m.</v>
      </c>
    </row>
    <row r="159" spans="1:30" x14ac:dyDescent="0.25">
      <c r="A159" s="7">
        <f t="shared" si="44"/>
        <v>151</v>
      </c>
      <c r="B159" t="s">
        <v>2</v>
      </c>
      <c r="C159" t="s">
        <v>301</v>
      </c>
      <c r="D159" t="s">
        <v>302</v>
      </c>
      <c r="E159" t="s">
        <v>2296</v>
      </c>
      <c r="F159" t="s">
        <v>2285</v>
      </c>
      <c r="G159" s="3">
        <v>119923.50000000003</v>
      </c>
      <c r="H159" s="3"/>
      <c r="I159" s="3"/>
      <c r="J159" s="3"/>
      <c r="K159" s="3"/>
      <c r="L159" s="3">
        <f t="shared" si="30"/>
        <v>119923.50000000003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f t="shared" si="31"/>
        <v>0</v>
      </c>
      <c r="S159" s="6">
        <f t="shared" si="32"/>
        <v>119923.50000000003</v>
      </c>
      <c r="T159" s="31" t="str">
        <f t="shared" si="33"/>
        <v>n.m.</v>
      </c>
      <c r="U159" s="6">
        <f t="shared" si="34"/>
        <v>0</v>
      </c>
      <c r="V159" s="31" t="str">
        <f t="shared" si="35"/>
        <v>n.m.</v>
      </c>
      <c r="W159" s="6">
        <f t="shared" si="36"/>
        <v>0</v>
      </c>
      <c r="X159" s="31" t="str">
        <f t="shared" si="37"/>
        <v>n.m.</v>
      </c>
      <c r="Y159" s="6">
        <f t="shared" si="38"/>
        <v>0</v>
      </c>
      <c r="Z159" s="31" t="str">
        <f t="shared" si="39"/>
        <v>n.m.</v>
      </c>
      <c r="AA159" s="6">
        <f t="shared" si="40"/>
        <v>0</v>
      </c>
      <c r="AB159" s="31" t="str">
        <f t="shared" si="41"/>
        <v>n.m.</v>
      </c>
      <c r="AC159" s="6">
        <f t="shared" si="42"/>
        <v>119923.50000000003</v>
      </c>
      <c r="AD159" s="31" t="str">
        <f t="shared" si="43"/>
        <v>n.m.</v>
      </c>
    </row>
    <row r="160" spans="1:30" x14ac:dyDescent="0.25">
      <c r="A160" s="7">
        <f t="shared" si="44"/>
        <v>152</v>
      </c>
      <c r="B160" t="s">
        <v>2</v>
      </c>
      <c r="C160" t="s">
        <v>303</v>
      </c>
      <c r="D160" t="s">
        <v>304</v>
      </c>
      <c r="E160" t="s">
        <v>2299</v>
      </c>
      <c r="F160" t="s">
        <v>2350</v>
      </c>
      <c r="G160" s="3"/>
      <c r="H160" s="3"/>
      <c r="I160" s="3">
        <v>26190.949999999997</v>
      </c>
      <c r="J160" s="3">
        <v>47661.860000000037</v>
      </c>
      <c r="K160" s="3">
        <v>46007.189999999988</v>
      </c>
      <c r="L160" s="3">
        <f t="shared" si="30"/>
        <v>119860.00000000001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f t="shared" si="31"/>
        <v>0</v>
      </c>
      <c r="S160" s="6">
        <f t="shared" si="32"/>
        <v>0</v>
      </c>
      <c r="T160" s="31" t="str">
        <f t="shared" si="33"/>
        <v>n.m.</v>
      </c>
      <c r="U160" s="6">
        <f t="shared" si="34"/>
        <v>0</v>
      </c>
      <c r="V160" s="31" t="str">
        <f t="shared" si="35"/>
        <v>n.m.</v>
      </c>
      <c r="W160" s="6">
        <f t="shared" si="36"/>
        <v>26190.949999999997</v>
      </c>
      <c r="X160" s="31" t="str">
        <f t="shared" si="37"/>
        <v>n.m.</v>
      </c>
      <c r="Y160" s="6">
        <f t="shared" si="38"/>
        <v>47661.860000000037</v>
      </c>
      <c r="Z160" s="31" t="str">
        <f t="shared" si="39"/>
        <v>n.m.</v>
      </c>
      <c r="AA160" s="6">
        <f t="shared" si="40"/>
        <v>46007.189999999988</v>
      </c>
      <c r="AB160" s="31" t="str">
        <f t="shared" si="41"/>
        <v>n.m.</v>
      </c>
      <c r="AC160" s="6">
        <f t="shared" si="42"/>
        <v>119860.00000000001</v>
      </c>
      <c r="AD160" s="31" t="str">
        <f t="shared" si="43"/>
        <v>n.m.</v>
      </c>
    </row>
    <row r="161" spans="1:30" x14ac:dyDescent="0.25">
      <c r="A161" s="7">
        <f t="shared" si="44"/>
        <v>153</v>
      </c>
      <c r="B161" t="s">
        <v>2</v>
      </c>
      <c r="C161" t="s">
        <v>305</v>
      </c>
      <c r="D161" t="s">
        <v>306</v>
      </c>
      <c r="E161" t="s">
        <v>2321</v>
      </c>
      <c r="F161" t="s">
        <v>2312</v>
      </c>
      <c r="G161" s="3"/>
      <c r="H161" s="3">
        <v>114716.22</v>
      </c>
      <c r="I161" s="3">
        <v>4840.6900000000005</v>
      </c>
      <c r="J161" s="3"/>
      <c r="K161" s="3"/>
      <c r="L161" s="3">
        <f t="shared" si="30"/>
        <v>119556.91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f t="shared" si="31"/>
        <v>0</v>
      </c>
      <c r="S161" s="6">
        <f t="shared" si="32"/>
        <v>0</v>
      </c>
      <c r="T161" s="31" t="str">
        <f t="shared" si="33"/>
        <v>n.m.</v>
      </c>
      <c r="U161" s="6">
        <f t="shared" si="34"/>
        <v>114716.22</v>
      </c>
      <c r="V161" s="31" t="str">
        <f t="shared" si="35"/>
        <v>n.m.</v>
      </c>
      <c r="W161" s="6">
        <f t="shared" si="36"/>
        <v>4840.6900000000005</v>
      </c>
      <c r="X161" s="31" t="str">
        <f t="shared" si="37"/>
        <v>n.m.</v>
      </c>
      <c r="Y161" s="6">
        <f t="shared" si="38"/>
        <v>0</v>
      </c>
      <c r="Z161" s="31" t="str">
        <f t="shared" si="39"/>
        <v>n.m.</v>
      </c>
      <c r="AA161" s="6">
        <f t="shared" si="40"/>
        <v>0</v>
      </c>
      <c r="AB161" s="31" t="str">
        <f t="shared" si="41"/>
        <v>n.m.</v>
      </c>
      <c r="AC161" s="6">
        <f t="shared" si="42"/>
        <v>119556.91</v>
      </c>
      <c r="AD161" s="31" t="str">
        <f t="shared" si="43"/>
        <v>n.m.</v>
      </c>
    </row>
    <row r="162" spans="1:30" x14ac:dyDescent="0.25">
      <c r="A162" s="7">
        <f t="shared" si="44"/>
        <v>154</v>
      </c>
      <c r="B162" t="s">
        <v>2</v>
      </c>
      <c r="C162" t="s">
        <v>307</v>
      </c>
      <c r="D162" t="s">
        <v>308</v>
      </c>
      <c r="E162" t="s">
        <v>2318</v>
      </c>
      <c r="F162" t="s">
        <v>2306</v>
      </c>
      <c r="G162" s="3"/>
      <c r="H162" s="3"/>
      <c r="I162" s="3"/>
      <c r="J162" s="3">
        <v>114855.51000000001</v>
      </c>
      <c r="K162" s="3"/>
      <c r="L162" s="3">
        <f t="shared" si="30"/>
        <v>114855.51000000001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f t="shared" si="31"/>
        <v>0</v>
      </c>
      <c r="S162" s="6">
        <f t="shared" si="32"/>
        <v>0</v>
      </c>
      <c r="T162" s="31" t="str">
        <f t="shared" si="33"/>
        <v>n.m.</v>
      </c>
      <c r="U162" s="6">
        <f t="shared" si="34"/>
        <v>0</v>
      </c>
      <c r="V162" s="31" t="str">
        <f t="shared" si="35"/>
        <v>n.m.</v>
      </c>
      <c r="W162" s="6">
        <f t="shared" si="36"/>
        <v>0</v>
      </c>
      <c r="X162" s="31" t="str">
        <f t="shared" si="37"/>
        <v>n.m.</v>
      </c>
      <c r="Y162" s="6">
        <f t="shared" si="38"/>
        <v>114855.51000000001</v>
      </c>
      <c r="Z162" s="31" t="str">
        <f t="shared" si="39"/>
        <v>n.m.</v>
      </c>
      <c r="AA162" s="6">
        <f t="shared" si="40"/>
        <v>0</v>
      </c>
      <c r="AB162" s="31" t="str">
        <f t="shared" si="41"/>
        <v>n.m.</v>
      </c>
      <c r="AC162" s="6">
        <f t="shared" si="42"/>
        <v>114855.51000000001</v>
      </c>
      <c r="AD162" s="31" t="str">
        <f t="shared" si="43"/>
        <v>n.m.</v>
      </c>
    </row>
    <row r="163" spans="1:30" x14ac:dyDescent="0.25">
      <c r="A163" s="7">
        <f t="shared" si="44"/>
        <v>155</v>
      </c>
      <c r="B163" t="s">
        <v>2</v>
      </c>
      <c r="C163" t="s">
        <v>309</v>
      </c>
      <c r="D163" t="s">
        <v>310</v>
      </c>
      <c r="E163" t="s">
        <v>2333</v>
      </c>
      <c r="F163" t="s">
        <v>2350</v>
      </c>
      <c r="G163" s="3"/>
      <c r="H163" s="3"/>
      <c r="I163" s="3"/>
      <c r="J163" s="3">
        <v>98845.510000000024</v>
      </c>
      <c r="K163" s="3">
        <v>14277.650000000001</v>
      </c>
      <c r="L163" s="3">
        <f t="shared" si="30"/>
        <v>113123.16000000003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f t="shared" si="31"/>
        <v>0</v>
      </c>
      <c r="S163" s="6">
        <f t="shared" si="32"/>
        <v>0</v>
      </c>
      <c r="T163" s="31" t="str">
        <f t="shared" si="33"/>
        <v>n.m.</v>
      </c>
      <c r="U163" s="6">
        <f t="shared" si="34"/>
        <v>0</v>
      </c>
      <c r="V163" s="31" t="str">
        <f t="shared" si="35"/>
        <v>n.m.</v>
      </c>
      <c r="W163" s="6">
        <f t="shared" si="36"/>
        <v>0</v>
      </c>
      <c r="X163" s="31" t="str">
        <f t="shared" si="37"/>
        <v>n.m.</v>
      </c>
      <c r="Y163" s="6">
        <f t="shared" si="38"/>
        <v>98845.510000000024</v>
      </c>
      <c r="Z163" s="31" t="str">
        <f t="shared" si="39"/>
        <v>n.m.</v>
      </c>
      <c r="AA163" s="6">
        <f t="shared" si="40"/>
        <v>14277.650000000001</v>
      </c>
      <c r="AB163" s="31" t="str">
        <f t="shared" si="41"/>
        <v>n.m.</v>
      </c>
      <c r="AC163" s="6">
        <f t="shared" si="42"/>
        <v>113123.16000000003</v>
      </c>
      <c r="AD163" s="31" t="str">
        <f t="shared" si="43"/>
        <v>n.m.</v>
      </c>
    </row>
    <row r="164" spans="1:30" x14ac:dyDescent="0.25">
      <c r="A164" s="7">
        <f t="shared" si="44"/>
        <v>156</v>
      </c>
      <c r="B164" t="s">
        <v>2</v>
      </c>
      <c r="C164" t="s">
        <v>311</v>
      </c>
      <c r="D164" t="s">
        <v>312</v>
      </c>
      <c r="E164" t="s">
        <v>2349</v>
      </c>
      <c r="F164" t="s">
        <v>2319</v>
      </c>
      <c r="G164" s="3">
        <v>55834.239999999991</v>
      </c>
      <c r="H164" s="3">
        <v>43247.630000000019</v>
      </c>
      <c r="I164" s="3">
        <v>13781.760000000006</v>
      </c>
      <c r="J164" s="3"/>
      <c r="K164" s="3"/>
      <c r="L164" s="3">
        <f t="shared" si="30"/>
        <v>112863.63000000002</v>
      </c>
      <c r="M164" s="3">
        <v>0</v>
      </c>
      <c r="N164" s="3">
        <v>43093</v>
      </c>
      <c r="O164" s="3">
        <v>0</v>
      </c>
      <c r="P164" s="3">
        <v>0</v>
      </c>
      <c r="Q164" s="3">
        <v>0</v>
      </c>
      <c r="R164" s="3">
        <f t="shared" si="31"/>
        <v>43093</v>
      </c>
      <c r="S164" s="6">
        <f t="shared" si="32"/>
        <v>55834.239999999991</v>
      </c>
      <c r="T164" s="31" t="str">
        <f t="shared" si="33"/>
        <v>n.m.</v>
      </c>
      <c r="U164" s="6">
        <f t="shared" si="34"/>
        <v>154.63000000001921</v>
      </c>
      <c r="V164" s="31">
        <f t="shared" si="35"/>
        <v>3.5882858004784818E-3</v>
      </c>
      <c r="W164" s="6">
        <f t="shared" si="36"/>
        <v>13781.760000000006</v>
      </c>
      <c r="X164" s="31" t="str">
        <f t="shared" si="37"/>
        <v>n.m.</v>
      </c>
      <c r="Y164" s="6">
        <f t="shared" si="38"/>
        <v>0</v>
      </c>
      <c r="Z164" s="31" t="str">
        <f t="shared" si="39"/>
        <v>n.m.</v>
      </c>
      <c r="AA164" s="6">
        <f t="shared" si="40"/>
        <v>0</v>
      </c>
      <c r="AB164" s="31" t="str">
        <f t="shared" si="41"/>
        <v>n.m.</v>
      </c>
      <c r="AC164" s="6">
        <f t="shared" si="42"/>
        <v>69770.630000000019</v>
      </c>
      <c r="AD164" s="31">
        <f t="shared" si="43"/>
        <v>1.6190710788295086</v>
      </c>
    </row>
    <row r="165" spans="1:30" x14ac:dyDescent="0.25">
      <c r="A165" s="7">
        <f t="shared" si="44"/>
        <v>157</v>
      </c>
      <c r="B165" t="s">
        <v>2</v>
      </c>
      <c r="C165" t="s">
        <v>313</v>
      </c>
      <c r="D165" t="s">
        <v>314</v>
      </c>
      <c r="E165" t="s">
        <v>2330</v>
      </c>
      <c r="F165" t="s">
        <v>2350</v>
      </c>
      <c r="G165" s="3"/>
      <c r="H165" s="3"/>
      <c r="I165" s="3"/>
      <c r="J165" s="3">
        <v>105184.23</v>
      </c>
      <c r="K165" s="3">
        <v>4031.76</v>
      </c>
      <c r="L165" s="3">
        <f t="shared" si="30"/>
        <v>109215.98999999999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f t="shared" si="31"/>
        <v>0</v>
      </c>
      <c r="S165" s="6">
        <f t="shared" si="32"/>
        <v>0</v>
      </c>
      <c r="T165" s="31" t="str">
        <f t="shared" si="33"/>
        <v>n.m.</v>
      </c>
      <c r="U165" s="6">
        <f t="shared" si="34"/>
        <v>0</v>
      </c>
      <c r="V165" s="31" t="str">
        <f t="shared" si="35"/>
        <v>n.m.</v>
      </c>
      <c r="W165" s="6">
        <f t="shared" si="36"/>
        <v>0</v>
      </c>
      <c r="X165" s="31" t="str">
        <f t="shared" si="37"/>
        <v>n.m.</v>
      </c>
      <c r="Y165" s="6">
        <f t="shared" si="38"/>
        <v>105184.23</v>
      </c>
      <c r="Z165" s="31" t="str">
        <f t="shared" si="39"/>
        <v>n.m.</v>
      </c>
      <c r="AA165" s="6">
        <f t="shared" si="40"/>
        <v>4031.76</v>
      </c>
      <c r="AB165" s="31" t="str">
        <f t="shared" si="41"/>
        <v>n.m.</v>
      </c>
      <c r="AC165" s="6">
        <f t="shared" si="42"/>
        <v>109215.98999999999</v>
      </c>
      <c r="AD165" s="31" t="str">
        <f t="shared" si="43"/>
        <v>n.m.</v>
      </c>
    </row>
    <row r="166" spans="1:30" x14ac:dyDescent="0.25">
      <c r="A166" s="7">
        <f t="shared" si="44"/>
        <v>158</v>
      </c>
      <c r="B166" t="s">
        <v>2</v>
      </c>
      <c r="C166" t="s">
        <v>315</v>
      </c>
      <c r="D166" t="s">
        <v>316</v>
      </c>
      <c r="E166" t="s">
        <v>2302</v>
      </c>
      <c r="F166" t="s">
        <v>2303</v>
      </c>
      <c r="G166" s="3">
        <v>105840.69</v>
      </c>
      <c r="H166" s="3"/>
      <c r="I166" s="3"/>
      <c r="J166" s="3"/>
      <c r="K166" s="3"/>
      <c r="L166" s="3">
        <f t="shared" si="30"/>
        <v>105840.69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f t="shared" si="31"/>
        <v>0</v>
      </c>
      <c r="S166" s="6">
        <f t="shared" si="32"/>
        <v>105840.69</v>
      </c>
      <c r="T166" s="31" t="str">
        <f t="shared" si="33"/>
        <v>n.m.</v>
      </c>
      <c r="U166" s="6">
        <f t="shared" si="34"/>
        <v>0</v>
      </c>
      <c r="V166" s="31" t="str">
        <f t="shared" si="35"/>
        <v>n.m.</v>
      </c>
      <c r="W166" s="6">
        <f t="shared" si="36"/>
        <v>0</v>
      </c>
      <c r="X166" s="31" t="str">
        <f t="shared" si="37"/>
        <v>n.m.</v>
      </c>
      <c r="Y166" s="6">
        <f t="shared" si="38"/>
        <v>0</v>
      </c>
      <c r="Z166" s="31" t="str">
        <f t="shared" si="39"/>
        <v>n.m.</v>
      </c>
      <c r="AA166" s="6">
        <f t="shared" si="40"/>
        <v>0</v>
      </c>
      <c r="AB166" s="31" t="str">
        <f t="shared" si="41"/>
        <v>n.m.</v>
      </c>
      <c r="AC166" s="6">
        <f t="shared" si="42"/>
        <v>105840.69</v>
      </c>
      <c r="AD166" s="31" t="str">
        <f t="shared" si="43"/>
        <v>n.m.</v>
      </c>
    </row>
    <row r="167" spans="1:30" x14ac:dyDescent="0.25">
      <c r="A167" s="7">
        <f t="shared" si="44"/>
        <v>159</v>
      </c>
      <c r="B167" t="s">
        <v>2</v>
      </c>
      <c r="C167" t="s">
        <v>317</v>
      </c>
      <c r="D167" t="s">
        <v>318</v>
      </c>
      <c r="E167" t="s">
        <v>2306</v>
      </c>
      <c r="F167" t="s">
        <v>2279</v>
      </c>
      <c r="G167" s="3"/>
      <c r="H167" s="3"/>
      <c r="I167" s="3"/>
      <c r="J167" s="3">
        <v>114623.45999999993</v>
      </c>
      <c r="K167" s="3">
        <v>-16055.640000000001</v>
      </c>
      <c r="L167" s="3">
        <f t="shared" si="30"/>
        <v>98567.819999999934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f t="shared" si="31"/>
        <v>0</v>
      </c>
      <c r="S167" s="6">
        <f t="shared" si="32"/>
        <v>0</v>
      </c>
      <c r="T167" s="31" t="str">
        <f t="shared" si="33"/>
        <v>n.m.</v>
      </c>
      <c r="U167" s="6">
        <f t="shared" si="34"/>
        <v>0</v>
      </c>
      <c r="V167" s="31" t="str">
        <f t="shared" si="35"/>
        <v>n.m.</v>
      </c>
      <c r="W167" s="6">
        <f t="shared" si="36"/>
        <v>0</v>
      </c>
      <c r="X167" s="31" t="str">
        <f t="shared" si="37"/>
        <v>n.m.</v>
      </c>
      <c r="Y167" s="6">
        <f t="shared" si="38"/>
        <v>114623.45999999993</v>
      </c>
      <c r="Z167" s="31" t="str">
        <f t="shared" si="39"/>
        <v>n.m.</v>
      </c>
      <c r="AA167" s="6">
        <f t="shared" si="40"/>
        <v>-16055.640000000001</v>
      </c>
      <c r="AB167" s="31" t="str">
        <f t="shared" si="41"/>
        <v>n.m.</v>
      </c>
      <c r="AC167" s="6">
        <f t="shared" si="42"/>
        <v>98567.819999999934</v>
      </c>
      <c r="AD167" s="31" t="str">
        <f t="shared" si="43"/>
        <v>n.m.</v>
      </c>
    </row>
    <row r="168" spans="1:30" x14ac:dyDescent="0.25">
      <c r="A168" s="7">
        <f t="shared" si="44"/>
        <v>160</v>
      </c>
      <c r="B168" t="s">
        <v>2</v>
      </c>
      <c r="C168" t="s">
        <v>319</v>
      </c>
      <c r="D168" t="s">
        <v>320</v>
      </c>
      <c r="E168" t="s">
        <v>2311</v>
      </c>
      <c r="F168" t="s">
        <v>2350</v>
      </c>
      <c r="G168" s="3"/>
      <c r="H168" s="3"/>
      <c r="I168" s="3"/>
      <c r="J168" s="3"/>
      <c r="K168" s="3">
        <v>98563.371999999945</v>
      </c>
      <c r="L168" s="3">
        <f t="shared" si="30"/>
        <v>98563.371999999945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f t="shared" si="31"/>
        <v>0</v>
      </c>
      <c r="S168" s="6">
        <f t="shared" si="32"/>
        <v>0</v>
      </c>
      <c r="T168" s="31" t="str">
        <f t="shared" si="33"/>
        <v>n.m.</v>
      </c>
      <c r="U168" s="6">
        <f t="shared" si="34"/>
        <v>0</v>
      </c>
      <c r="V168" s="31" t="str">
        <f t="shared" si="35"/>
        <v>n.m.</v>
      </c>
      <c r="W168" s="6">
        <f t="shared" si="36"/>
        <v>0</v>
      </c>
      <c r="X168" s="31" t="str">
        <f t="shared" si="37"/>
        <v>n.m.</v>
      </c>
      <c r="Y168" s="6">
        <f t="shared" si="38"/>
        <v>0</v>
      </c>
      <c r="Z168" s="31" t="str">
        <f t="shared" si="39"/>
        <v>n.m.</v>
      </c>
      <c r="AA168" s="6">
        <f t="shared" si="40"/>
        <v>98563.371999999945</v>
      </c>
      <c r="AB168" s="31" t="str">
        <f t="shared" si="41"/>
        <v>n.m.</v>
      </c>
      <c r="AC168" s="6">
        <f t="shared" si="42"/>
        <v>98563.371999999945</v>
      </c>
      <c r="AD168" s="31" t="str">
        <f t="shared" si="43"/>
        <v>n.m.</v>
      </c>
    </row>
    <row r="169" spans="1:30" x14ac:dyDescent="0.25">
      <c r="A169" s="7">
        <f t="shared" si="44"/>
        <v>161</v>
      </c>
      <c r="B169" t="s">
        <v>2</v>
      </c>
      <c r="C169" t="s">
        <v>321</v>
      </c>
      <c r="D169" t="s">
        <v>322</v>
      </c>
      <c r="E169" t="s">
        <v>2319</v>
      </c>
      <c r="F169" t="s">
        <v>2332</v>
      </c>
      <c r="G169" s="3"/>
      <c r="H169" s="3"/>
      <c r="I169" s="3">
        <v>94042.57</v>
      </c>
      <c r="J169" s="3"/>
      <c r="K169" s="3"/>
      <c r="L169" s="3">
        <f t="shared" si="30"/>
        <v>94042.57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f t="shared" si="31"/>
        <v>0</v>
      </c>
      <c r="S169" s="6">
        <f t="shared" si="32"/>
        <v>0</v>
      </c>
      <c r="T169" s="31" t="str">
        <f t="shared" si="33"/>
        <v>n.m.</v>
      </c>
      <c r="U169" s="6">
        <f t="shared" si="34"/>
        <v>0</v>
      </c>
      <c r="V169" s="31" t="str">
        <f t="shared" si="35"/>
        <v>n.m.</v>
      </c>
      <c r="W169" s="6">
        <f t="shared" si="36"/>
        <v>94042.57</v>
      </c>
      <c r="X169" s="31" t="str">
        <f t="shared" si="37"/>
        <v>n.m.</v>
      </c>
      <c r="Y169" s="6">
        <f t="shared" si="38"/>
        <v>0</v>
      </c>
      <c r="Z169" s="31" t="str">
        <f t="shared" si="39"/>
        <v>n.m.</v>
      </c>
      <c r="AA169" s="6">
        <f t="shared" si="40"/>
        <v>0</v>
      </c>
      <c r="AB169" s="31" t="str">
        <f t="shared" si="41"/>
        <v>n.m.</v>
      </c>
      <c r="AC169" s="6">
        <f t="shared" si="42"/>
        <v>94042.57</v>
      </c>
      <c r="AD169" s="31" t="str">
        <f t="shared" si="43"/>
        <v>n.m.</v>
      </c>
    </row>
    <row r="170" spans="1:30" x14ac:dyDescent="0.25">
      <c r="A170" s="7">
        <f t="shared" si="44"/>
        <v>162</v>
      </c>
      <c r="B170" t="s">
        <v>2</v>
      </c>
      <c r="C170" t="s">
        <v>323</v>
      </c>
      <c r="D170" t="s">
        <v>324</v>
      </c>
      <c r="E170" t="s">
        <v>2349</v>
      </c>
      <c r="F170" t="s">
        <v>2298</v>
      </c>
      <c r="G170" s="3">
        <v>89056.500000000015</v>
      </c>
      <c r="H170" s="3">
        <v>2733.700000000003</v>
      </c>
      <c r="I170" s="3">
        <v>1953.4000000000003</v>
      </c>
      <c r="J170" s="3"/>
      <c r="K170" s="3"/>
      <c r="L170" s="3">
        <f t="shared" si="30"/>
        <v>93743.6</v>
      </c>
      <c r="M170" s="3">
        <v>0</v>
      </c>
      <c r="N170" s="3">
        <v>0</v>
      </c>
      <c r="O170" s="3">
        <v>0</v>
      </c>
      <c r="P170" s="3">
        <v>334385</v>
      </c>
      <c r="Q170" s="3">
        <v>297741</v>
      </c>
      <c r="R170" s="3">
        <f t="shared" si="31"/>
        <v>632126</v>
      </c>
      <c r="S170" s="6">
        <f t="shared" si="32"/>
        <v>89056.500000000015</v>
      </c>
      <c r="T170" s="31" t="str">
        <f t="shared" si="33"/>
        <v>n.m.</v>
      </c>
      <c r="U170" s="6">
        <f t="shared" si="34"/>
        <v>2733.700000000003</v>
      </c>
      <c r="V170" s="31" t="str">
        <f t="shared" si="35"/>
        <v>n.m.</v>
      </c>
      <c r="W170" s="6">
        <f t="shared" si="36"/>
        <v>1953.4000000000003</v>
      </c>
      <c r="X170" s="31" t="str">
        <f t="shared" si="37"/>
        <v>n.m.</v>
      </c>
      <c r="Y170" s="6">
        <f t="shared" si="38"/>
        <v>-334385</v>
      </c>
      <c r="Z170" s="31">
        <f t="shared" si="39"/>
        <v>-1</v>
      </c>
      <c r="AA170" s="6">
        <f t="shared" si="40"/>
        <v>-297741</v>
      </c>
      <c r="AB170" s="31">
        <f t="shared" si="41"/>
        <v>-1</v>
      </c>
      <c r="AC170" s="6">
        <f t="shared" si="42"/>
        <v>-538382.4</v>
      </c>
      <c r="AD170" s="31">
        <f t="shared" si="43"/>
        <v>-0.85170108491028695</v>
      </c>
    </row>
    <row r="171" spans="1:30" x14ac:dyDescent="0.25">
      <c r="A171" s="7">
        <f t="shared" si="44"/>
        <v>163</v>
      </c>
      <c r="B171" t="s">
        <v>2</v>
      </c>
      <c r="C171" t="s">
        <v>325</v>
      </c>
      <c r="D171" t="s">
        <v>326</v>
      </c>
      <c r="E171" t="s">
        <v>2312</v>
      </c>
      <c r="F171" t="s">
        <v>2330</v>
      </c>
      <c r="G171" s="3"/>
      <c r="H171" s="3"/>
      <c r="I171" s="3">
        <v>91053.370000000024</v>
      </c>
      <c r="J171" s="3">
        <v>-3487.38</v>
      </c>
      <c r="K171" s="3"/>
      <c r="L171" s="3">
        <f t="shared" si="30"/>
        <v>87565.99000000002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f t="shared" si="31"/>
        <v>0</v>
      </c>
      <c r="S171" s="6">
        <f t="shared" si="32"/>
        <v>0</v>
      </c>
      <c r="T171" s="31" t="str">
        <f t="shared" si="33"/>
        <v>n.m.</v>
      </c>
      <c r="U171" s="6">
        <f t="shared" si="34"/>
        <v>0</v>
      </c>
      <c r="V171" s="31" t="str">
        <f t="shared" si="35"/>
        <v>n.m.</v>
      </c>
      <c r="W171" s="6">
        <f t="shared" si="36"/>
        <v>91053.370000000024</v>
      </c>
      <c r="X171" s="31" t="str">
        <f t="shared" si="37"/>
        <v>n.m.</v>
      </c>
      <c r="Y171" s="6">
        <f t="shared" si="38"/>
        <v>-3487.38</v>
      </c>
      <c r="Z171" s="31" t="str">
        <f t="shared" si="39"/>
        <v>n.m.</v>
      </c>
      <c r="AA171" s="6">
        <f t="shared" si="40"/>
        <v>0</v>
      </c>
      <c r="AB171" s="31" t="str">
        <f t="shared" si="41"/>
        <v>n.m.</v>
      </c>
      <c r="AC171" s="6">
        <f t="shared" si="42"/>
        <v>87565.99000000002</v>
      </c>
      <c r="AD171" s="31" t="str">
        <f t="shared" si="43"/>
        <v>n.m.</v>
      </c>
    </row>
    <row r="172" spans="1:30" x14ac:dyDescent="0.25">
      <c r="A172" s="7">
        <f t="shared" si="44"/>
        <v>164</v>
      </c>
      <c r="B172" t="s">
        <v>2</v>
      </c>
      <c r="C172" t="s">
        <v>327</v>
      </c>
      <c r="D172" t="s">
        <v>328</v>
      </c>
      <c r="E172" t="s">
        <v>2349</v>
      </c>
      <c r="F172" t="s">
        <v>2279</v>
      </c>
      <c r="G172" s="3"/>
      <c r="H172" s="3">
        <v>75640.72</v>
      </c>
      <c r="I172" s="3">
        <v>9782.39</v>
      </c>
      <c r="J172" s="3"/>
      <c r="K172" s="3">
        <v>0</v>
      </c>
      <c r="L172" s="3">
        <f t="shared" si="30"/>
        <v>85423.11</v>
      </c>
      <c r="M172" s="3">
        <v>3069151</v>
      </c>
      <c r="N172" s="3">
        <v>3243511</v>
      </c>
      <c r="O172" s="3">
        <v>1905889</v>
      </c>
      <c r="P172" s="3">
        <v>1940592</v>
      </c>
      <c r="Q172" s="3">
        <v>2213871</v>
      </c>
      <c r="R172" s="3">
        <f t="shared" si="31"/>
        <v>12373014</v>
      </c>
      <c r="S172" s="6">
        <f t="shared" si="32"/>
        <v>-3069151</v>
      </c>
      <c r="T172" s="31">
        <f t="shared" si="33"/>
        <v>-1</v>
      </c>
      <c r="U172" s="6">
        <f t="shared" si="34"/>
        <v>-3167870.28</v>
      </c>
      <c r="V172" s="31">
        <f t="shared" si="35"/>
        <v>-0.97667936997901339</v>
      </c>
      <c r="W172" s="6">
        <f t="shared" si="36"/>
        <v>-1896106.61</v>
      </c>
      <c r="X172" s="31">
        <f t="shared" si="37"/>
        <v>-0.99486728240731759</v>
      </c>
      <c r="Y172" s="6">
        <f t="shared" si="38"/>
        <v>-1940592</v>
      </c>
      <c r="Z172" s="31">
        <f t="shared" si="39"/>
        <v>-1</v>
      </c>
      <c r="AA172" s="6">
        <f t="shared" si="40"/>
        <v>-2213871</v>
      </c>
      <c r="AB172" s="31">
        <f t="shared" si="41"/>
        <v>-1</v>
      </c>
      <c r="AC172" s="6">
        <f t="shared" si="42"/>
        <v>-12287590.890000001</v>
      </c>
      <c r="AD172" s="31">
        <f t="shared" si="43"/>
        <v>-0.99309601443916584</v>
      </c>
    </row>
    <row r="173" spans="1:30" x14ac:dyDescent="0.25">
      <c r="A173" s="7">
        <f t="shared" si="44"/>
        <v>165</v>
      </c>
      <c r="B173" t="s">
        <v>2</v>
      </c>
      <c r="C173" t="s">
        <v>329</v>
      </c>
      <c r="D173" t="s">
        <v>330</v>
      </c>
      <c r="E173" t="s">
        <v>2349</v>
      </c>
      <c r="F173" t="s">
        <v>2289</v>
      </c>
      <c r="G173" s="3">
        <v>84129.320000000022</v>
      </c>
      <c r="H173" s="3"/>
      <c r="I173" s="3"/>
      <c r="J173" s="3"/>
      <c r="K173" s="3"/>
      <c r="L173" s="3">
        <f t="shared" si="30"/>
        <v>84129.320000000022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f t="shared" si="31"/>
        <v>0</v>
      </c>
      <c r="S173" s="6">
        <f t="shared" si="32"/>
        <v>84129.320000000022</v>
      </c>
      <c r="T173" s="31" t="str">
        <f t="shared" si="33"/>
        <v>n.m.</v>
      </c>
      <c r="U173" s="6">
        <f t="shared" si="34"/>
        <v>0</v>
      </c>
      <c r="V173" s="31" t="str">
        <f t="shared" si="35"/>
        <v>n.m.</v>
      </c>
      <c r="W173" s="6">
        <f t="shared" si="36"/>
        <v>0</v>
      </c>
      <c r="X173" s="31" t="str">
        <f t="shared" si="37"/>
        <v>n.m.</v>
      </c>
      <c r="Y173" s="6">
        <f t="shared" si="38"/>
        <v>0</v>
      </c>
      <c r="Z173" s="31" t="str">
        <f t="shared" si="39"/>
        <v>n.m.</v>
      </c>
      <c r="AA173" s="6">
        <f t="shared" si="40"/>
        <v>0</v>
      </c>
      <c r="AB173" s="31" t="str">
        <f t="shared" si="41"/>
        <v>n.m.</v>
      </c>
      <c r="AC173" s="6">
        <f t="shared" si="42"/>
        <v>84129.320000000022</v>
      </c>
      <c r="AD173" s="31" t="str">
        <f t="shared" si="43"/>
        <v>n.m.</v>
      </c>
    </row>
    <row r="174" spans="1:30" x14ac:dyDescent="0.25">
      <c r="A174" s="7">
        <f t="shared" si="44"/>
        <v>166</v>
      </c>
      <c r="B174" t="s">
        <v>2</v>
      </c>
      <c r="C174" t="s">
        <v>331</v>
      </c>
      <c r="D174" t="s">
        <v>332</v>
      </c>
      <c r="E174" t="s">
        <v>2287</v>
      </c>
      <c r="F174" t="s">
        <v>2350</v>
      </c>
      <c r="G174" s="3"/>
      <c r="H174" s="3"/>
      <c r="I174" s="3">
        <v>1211.8699999999999</v>
      </c>
      <c r="J174" s="3">
        <v>70833.52</v>
      </c>
      <c r="K174" s="3">
        <v>6914.06</v>
      </c>
      <c r="L174" s="3">
        <f t="shared" si="30"/>
        <v>78959.45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f t="shared" si="31"/>
        <v>0</v>
      </c>
      <c r="S174" s="6">
        <f t="shared" si="32"/>
        <v>0</v>
      </c>
      <c r="T174" s="31" t="str">
        <f t="shared" si="33"/>
        <v>n.m.</v>
      </c>
      <c r="U174" s="6">
        <f t="shared" si="34"/>
        <v>0</v>
      </c>
      <c r="V174" s="31" t="str">
        <f t="shared" si="35"/>
        <v>n.m.</v>
      </c>
      <c r="W174" s="6">
        <f t="shared" si="36"/>
        <v>1211.8699999999999</v>
      </c>
      <c r="X174" s="31" t="str">
        <f t="shared" si="37"/>
        <v>n.m.</v>
      </c>
      <c r="Y174" s="6">
        <f t="shared" si="38"/>
        <v>70833.52</v>
      </c>
      <c r="Z174" s="31" t="str">
        <f t="shared" si="39"/>
        <v>n.m.</v>
      </c>
      <c r="AA174" s="6">
        <f t="shared" si="40"/>
        <v>6914.06</v>
      </c>
      <c r="AB174" s="31" t="str">
        <f t="shared" si="41"/>
        <v>n.m.</v>
      </c>
      <c r="AC174" s="6">
        <f t="shared" si="42"/>
        <v>78959.45</v>
      </c>
      <c r="AD174" s="31" t="str">
        <f t="shared" si="43"/>
        <v>n.m.</v>
      </c>
    </row>
    <row r="175" spans="1:30" x14ac:dyDescent="0.25">
      <c r="A175" s="7">
        <f t="shared" si="44"/>
        <v>167</v>
      </c>
      <c r="B175" t="s">
        <v>2</v>
      </c>
      <c r="C175" t="s">
        <v>333</v>
      </c>
      <c r="D175" t="s">
        <v>334</v>
      </c>
      <c r="E175" t="s">
        <v>2349</v>
      </c>
      <c r="F175" t="s">
        <v>2350</v>
      </c>
      <c r="G175" s="3">
        <v>6993.6099999999988</v>
      </c>
      <c r="H175" s="3">
        <v>13503.630000000001</v>
      </c>
      <c r="I175" s="3">
        <v>26764.539999999997</v>
      </c>
      <c r="J175" s="3">
        <v>55887.420000000006</v>
      </c>
      <c r="K175" s="3">
        <v>-26443.849999999988</v>
      </c>
      <c r="L175" s="3">
        <f t="shared" si="30"/>
        <v>76705.35000000002</v>
      </c>
      <c r="M175" s="3">
        <v>15231</v>
      </c>
      <c r="N175" s="3">
        <v>15347</v>
      </c>
      <c r="O175" s="3">
        <v>16854</v>
      </c>
      <c r="P175" s="3">
        <v>16787</v>
      </c>
      <c r="Q175" s="3">
        <v>0</v>
      </c>
      <c r="R175" s="3">
        <f t="shared" si="31"/>
        <v>64219</v>
      </c>
      <c r="S175" s="6">
        <f t="shared" si="32"/>
        <v>-8237.3900000000012</v>
      </c>
      <c r="T175" s="31">
        <f t="shared" si="33"/>
        <v>-0.54083054297157118</v>
      </c>
      <c r="U175" s="6">
        <f t="shared" si="34"/>
        <v>-1843.369999999999</v>
      </c>
      <c r="V175" s="31">
        <f t="shared" si="35"/>
        <v>-0.12011272561412648</v>
      </c>
      <c r="W175" s="6">
        <f t="shared" si="36"/>
        <v>9910.5399999999972</v>
      </c>
      <c r="X175" s="31">
        <f t="shared" si="37"/>
        <v>0.58802302124124817</v>
      </c>
      <c r="Y175" s="6">
        <f t="shared" si="38"/>
        <v>39100.420000000006</v>
      </c>
      <c r="Z175" s="31">
        <f t="shared" si="39"/>
        <v>2.3292083159587778</v>
      </c>
      <c r="AA175" s="6">
        <f t="shared" si="40"/>
        <v>-26443.849999999988</v>
      </c>
      <c r="AB175" s="31" t="str">
        <f t="shared" si="41"/>
        <v>n.m.</v>
      </c>
      <c r="AC175" s="6">
        <f t="shared" si="42"/>
        <v>12486.35000000002</v>
      </c>
      <c r="AD175" s="31">
        <f t="shared" si="43"/>
        <v>0.19443389028169264</v>
      </c>
    </row>
    <row r="176" spans="1:30" x14ac:dyDescent="0.25">
      <c r="A176" s="7">
        <f t="shared" si="44"/>
        <v>168</v>
      </c>
      <c r="B176" t="s">
        <v>2</v>
      </c>
      <c r="C176" t="s">
        <v>335</v>
      </c>
      <c r="D176" t="s">
        <v>336</v>
      </c>
      <c r="E176" t="s">
        <v>2297</v>
      </c>
      <c r="F176" t="s">
        <v>2289</v>
      </c>
      <c r="G176" s="3">
        <v>76182.37</v>
      </c>
      <c r="H176" s="3"/>
      <c r="I176" s="3"/>
      <c r="J176" s="3"/>
      <c r="K176" s="3"/>
      <c r="L176" s="3">
        <f t="shared" si="30"/>
        <v>76182.37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f t="shared" si="31"/>
        <v>0</v>
      </c>
      <c r="S176" s="6">
        <f t="shared" si="32"/>
        <v>76182.37</v>
      </c>
      <c r="T176" s="31" t="str">
        <f t="shared" si="33"/>
        <v>n.m.</v>
      </c>
      <c r="U176" s="6">
        <f t="shared" si="34"/>
        <v>0</v>
      </c>
      <c r="V176" s="31" t="str">
        <f t="shared" si="35"/>
        <v>n.m.</v>
      </c>
      <c r="W176" s="6">
        <f t="shared" si="36"/>
        <v>0</v>
      </c>
      <c r="X176" s="31" t="str">
        <f t="shared" si="37"/>
        <v>n.m.</v>
      </c>
      <c r="Y176" s="6">
        <f t="shared" si="38"/>
        <v>0</v>
      </c>
      <c r="Z176" s="31" t="str">
        <f t="shared" si="39"/>
        <v>n.m.</v>
      </c>
      <c r="AA176" s="6">
        <f t="shared" si="40"/>
        <v>0</v>
      </c>
      <c r="AB176" s="31" t="str">
        <f t="shared" si="41"/>
        <v>n.m.</v>
      </c>
      <c r="AC176" s="6">
        <f t="shared" si="42"/>
        <v>76182.37</v>
      </c>
      <c r="AD176" s="31" t="str">
        <f t="shared" si="43"/>
        <v>n.m.</v>
      </c>
    </row>
    <row r="177" spans="1:30" x14ac:dyDescent="0.25">
      <c r="A177" s="7">
        <f t="shared" si="44"/>
        <v>169</v>
      </c>
      <c r="B177" t="s">
        <v>2</v>
      </c>
      <c r="C177" t="s">
        <v>337</v>
      </c>
      <c r="D177" t="s">
        <v>338</v>
      </c>
      <c r="E177" t="s">
        <v>2349</v>
      </c>
      <c r="F177" t="s">
        <v>2297</v>
      </c>
      <c r="G177" s="3">
        <v>75699.510000000009</v>
      </c>
      <c r="H177" s="3"/>
      <c r="I177" s="3"/>
      <c r="J177" s="3"/>
      <c r="K177" s="3"/>
      <c r="L177" s="3">
        <f t="shared" si="30"/>
        <v>75699.510000000009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f t="shared" si="31"/>
        <v>0</v>
      </c>
      <c r="S177" s="6">
        <f t="shared" si="32"/>
        <v>75699.510000000009</v>
      </c>
      <c r="T177" s="31" t="str">
        <f t="shared" si="33"/>
        <v>n.m.</v>
      </c>
      <c r="U177" s="6">
        <f t="shared" si="34"/>
        <v>0</v>
      </c>
      <c r="V177" s="31" t="str">
        <f t="shared" si="35"/>
        <v>n.m.</v>
      </c>
      <c r="W177" s="6">
        <f t="shared" si="36"/>
        <v>0</v>
      </c>
      <c r="X177" s="31" t="str">
        <f t="shared" si="37"/>
        <v>n.m.</v>
      </c>
      <c r="Y177" s="6">
        <f t="shared" si="38"/>
        <v>0</v>
      </c>
      <c r="Z177" s="31" t="str">
        <f t="shared" si="39"/>
        <v>n.m.</v>
      </c>
      <c r="AA177" s="6">
        <f t="shared" si="40"/>
        <v>0</v>
      </c>
      <c r="AB177" s="31" t="str">
        <f t="shared" si="41"/>
        <v>n.m.</v>
      </c>
      <c r="AC177" s="6">
        <f t="shared" si="42"/>
        <v>75699.510000000009</v>
      </c>
      <c r="AD177" s="31" t="str">
        <f t="shared" si="43"/>
        <v>n.m.</v>
      </c>
    </row>
    <row r="178" spans="1:30" x14ac:dyDescent="0.25">
      <c r="A178" s="7">
        <f t="shared" si="44"/>
        <v>170</v>
      </c>
      <c r="B178" t="s">
        <v>2</v>
      </c>
      <c r="C178" t="s">
        <v>339</v>
      </c>
      <c r="D178" t="s">
        <v>340</v>
      </c>
      <c r="E178" t="s">
        <v>2307</v>
      </c>
      <c r="F178" t="s">
        <v>2301</v>
      </c>
      <c r="G178" s="3">
        <v>73600.289999999964</v>
      </c>
      <c r="H178" s="3"/>
      <c r="I178" s="3"/>
      <c r="J178" s="3"/>
      <c r="K178" s="3"/>
      <c r="L178" s="3">
        <f t="shared" si="30"/>
        <v>73600.289999999964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f t="shared" si="31"/>
        <v>0</v>
      </c>
      <c r="S178" s="6">
        <f t="shared" si="32"/>
        <v>73600.289999999964</v>
      </c>
      <c r="T178" s="31" t="str">
        <f t="shared" si="33"/>
        <v>n.m.</v>
      </c>
      <c r="U178" s="6">
        <f t="shared" si="34"/>
        <v>0</v>
      </c>
      <c r="V178" s="31" t="str">
        <f t="shared" si="35"/>
        <v>n.m.</v>
      </c>
      <c r="W178" s="6">
        <f t="shared" si="36"/>
        <v>0</v>
      </c>
      <c r="X178" s="31" t="str">
        <f t="shared" si="37"/>
        <v>n.m.</v>
      </c>
      <c r="Y178" s="6">
        <f t="shared" si="38"/>
        <v>0</v>
      </c>
      <c r="Z178" s="31" t="str">
        <f t="shared" si="39"/>
        <v>n.m.</v>
      </c>
      <c r="AA178" s="6">
        <f t="shared" si="40"/>
        <v>0</v>
      </c>
      <c r="AB178" s="31" t="str">
        <f t="shared" si="41"/>
        <v>n.m.</v>
      </c>
      <c r="AC178" s="6">
        <f t="shared" si="42"/>
        <v>73600.289999999964</v>
      </c>
      <c r="AD178" s="31" t="str">
        <f t="shared" si="43"/>
        <v>n.m.</v>
      </c>
    </row>
    <row r="179" spans="1:30" x14ac:dyDescent="0.25">
      <c r="A179" s="7">
        <f t="shared" si="44"/>
        <v>171</v>
      </c>
      <c r="B179" t="s">
        <v>2</v>
      </c>
      <c r="C179" t="s">
        <v>341</v>
      </c>
      <c r="D179" t="s">
        <v>342</v>
      </c>
      <c r="E179" t="s">
        <v>2349</v>
      </c>
      <c r="F179" t="s">
        <v>2285</v>
      </c>
      <c r="G179" s="3">
        <v>69962.92</v>
      </c>
      <c r="H179" s="3"/>
      <c r="I179" s="3"/>
      <c r="J179" s="3"/>
      <c r="K179" s="3"/>
      <c r="L179" s="3">
        <f t="shared" si="30"/>
        <v>69962.92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f t="shared" si="31"/>
        <v>0</v>
      </c>
      <c r="S179" s="6">
        <f t="shared" si="32"/>
        <v>69962.92</v>
      </c>
      <c r="T179" s="31" t="str">
        <f t="shared" si="33"/>
        <v>n.m.</v>
      </c>
      <c r="U179" s="6">
        <f t="shared" si="34"/>
        <v>0</v>
      </c>
      <c r="V179" s="31" t="str">
        <f t="shared" si="35"/>
        <v>n.m.</v>
      </c>
      <c r="W179" s="6">
        <f t="shared" si="36"/>
        <v>0</v>
      </c>
      <c r="X179" s="31" t="str">
        <f t="shared" si="37"/>
        <v>n.m.</v>
      </c>
      <c r="Y179" s="6">
        <f t="shared" si="38"/>
        <v>0</v>
      </c>
      <c r="Z179" s="31" t="str">
        <f t="shared" si="39"/>
        <v>n.m.</v>
      </c>
      <c r="AA179" s="6">
        <f t="shared" si="40"/>
        <v>0</v>
      </c>
      <c r="AB179" s="31" t="str">
        <f t="shared" si="41"/>
        <v>n.m.</v>
      </c>
      <c r="AC179" s="6">
        <f t="shared" si="42"/>
        <v>69962.92</v>
      </c>
      <c r="AD179" s="31" t="str">
        <f t="shared" si="43"/>
        <v>n.m.</v>
      </c>
    </row>
    <row r="180" spans="1:30" x14ac:dyDescent="0.25">
      <c r="A180" s="7">
        <f t="shared" si="44"/>
        <v>172</v>
      </c>
      <c r="B180" t="s">
        <v>2</v>
      </c>
      <c r="C180" t="s">
        <v>343</v>
      </c>
      <c r="D180" t="s">
        <v>344</v>
      </c>
      <c r="E180" t="s">
        <v>2325</v>
      </c>
      <c r="F180" t="s">
        <v>2350</v>
      </c>
      <c r="G180" s="3"/>
      <c r="H180" s="3"/>
      <c r="I180" s="3"/>
      <c r="J180" s="3">
        <v>21422.420000000002</v>
      </c>
      <c r="K180" s="3">
        <v>46064.979999999989</v>
      </c>
      <c r="L180" s="3">
        <f t="shared" si="30"/>
        <v>67487.399999999994</v>
      </c>
      <c r="M180" s="3">
        <v>0</v>
      </c>
      <c r="N180" s="3">
        <v>0</v>
      </c>
      <c r="O180" s="3">
        <v>0</v>
      </c>
      <c r="P180" s="3">
        <v>0</v>
      </c>
      <c r="Q180" s="3">
        <v>37787</v>
      </c>
      <c r="R180" s="3">
        <f t="shared" si="31"/>
        <v>37787</v>
      </c>
      <c r="S180" s="6">
        <f t="shared" si="32"/>
        <v>0</v>
      </c>
      <c r="T180" s="31" t="str">
        <f t="shared" si="33"/>
        <v>n.m.</v>
      </c>
      <c r="U180" s="6">
        <f t="shared" si="34"/>
        <v>0</v>
      </c>
      <c r="V180" s="31" t="str">
        <f t="shared" si="35"/>
        <v>n.m.</v>
      </c>
      <c r="W180" s="6">
        <f t="shared" si="36"/>
        <v>0</v>
      </c>
      <c r="X180" s="31" t="str">
        <f t="shared" si="37"/>
        <v>n.m.</v>
      </c>
      <c r="Y180" s="6">
        <f t="shared" si="38"/>
        <v>21422.420000000002</v>
      </c>
      <c r="Z180" s="31" t="str">
        <f t="shared" si="39"/>
        <v>n.m.</v>
      </c>
      <c r="AA180" s="6">
        <f t="shared" si="40"/>
        <v>8277.9799999999886</v>
      </c>
      <c r="AB180" s="31">
        <f t="shared" si="41"/>
        <v>0.21906952126392645</v>
      </c>
      <c r="AC180" s="6">
        <f t="shared" si="42"/>
        <v>29700.399999999994</v>
      </c>
      <c r="AD180" s="31">
        <f t="shared" si="43"/>
        <v>0.78599518352872666</v>
      </c>
    </row>
    <row r="181" spans="1:30" x14ac:dyDescent="0.25">
      <c r="A181" s="7">
        <f t="shared" si="44"/>
        <v>173</v>
      </c>
      <c r="B181" t="s">
        <v>2</v>
      </c>
      <c r="C181" t="s">
        <v>345</v>
      </c>
      <c r="D181" t="s">
        <v>346</v>
      </c>
      <c r="E181" t="s">
        <v>2330</v>
      </c>
      <c r="F181" t="s">
        <v>2350</v>
      </c>
      <c r="G181" s="3"/>
      <c r="H181" s="3"/>
      <c r="I181" s="3"/>
      <c r="J181" s="3">
        <v>33633.56</v>
      </c>
      <c r="K181" s="3">
        <v>32801.12999999999</v>
      </c>
      <c r="L181" s="3">
        <f t="shared" si="30"/>
        <v>66434.689999999988</v>
      </c>
      <c r="M181" s="3">
        <v>0</v>
      </c>
      <c r="N181" s="3">
        <v>0</v>
      </c>
      <c r="O181" s="3">
        <v>0</v>
      </c>
      <c r="P181" s="3">
        <v>0</v>
      </c>
      <c r="Q181" s="3">
        <v>37787</v>
      </c>
      <c r="R181" s="3">
        <f t="shared" si="31"/>
        <v>37787</v>
      </c>
      <c r="S181" s="6">
        <f t="shared" si="32"/>
        <v>0</v>
      </c>
      <c r="T181" s="31" t="str">
        <f t="shared" si="33"/>
        <v>n.m.</v>
      </c>
      <c r="U181" s="6">
        <f t="shared" si="34"/>
        <v>0</v>
      </c>
      <c r="V181" s="31" t="str">
        <f t="shared" si="35"/>
        <v>n.m.</v>
      </c>
      <c r="W181" s="6">
        <f t="shared" si="36"/>
        <v>0</v>
      </c>
      <c r="X181" s="31" t="str">
        <f t="shared" si="37"/>
        <v>n.m.</v>
      </c>
      <c r="Y181" s="6">
        <f t="shared" si="38"/>
        <v>33633.56</v>
      </c>
      <c r="Z181" s="31" t="str">
        <f t="shared" si="39"/>
        <v>n.m.</v>
      </c>
      <c r="AA181" s="6">
        <f t="shared" si="40"/>
        <v>-4985.8700000000099</v>
      </c>
      <c r="AB181" s="31">
        <f t="shared" si="41"/>
        <v>-0.13194670124646068</v>
      </c>
      <c r="AC181" s="6">
        <f t="shared" si="42"/>
        <v>28647.689999999988</v>
      </c>
      <c r="AD181" s="31">
        <f t="shared" si="43"/>
        <v>0.758136131473787</v>
      </c>
    </row>
    <row r="182" spans="1:30" x14ac:dyDescent="0.25">
      <c r="A182" s="7">
        <f t="shared" si="44"/>
        <v>174</v>
      </c>
      <c r="B182" t="s">
        <v>2</v>
      </c>
      <c r="C182" t="s">
        <v>347</v>
      </c>
      <c r="D182" t="s">
        <v>348</v>
      </c>
      <c r="E182" t="s">
        <v>2299</v>
      </c>
      <c r="F182" t="s">
        <v>2279</v>
      </c>
      <c r="G182" s="3"/>
      <c r="H182" s="3"/>
      <c r="I182" s="3">
        <v>18416.699999999997</v>
      </c>
      <c r="J182" s="3">
        <v>42112.099999999991</v>
      </c>
      <c r="K182" s="3">
        <v>3765.190000000001</v>
      </c>
      <c r="L182" s="3">
        <f t="shared" si="30"/>
        <v>64293.989999999991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f t="shared" si="31"/>
        <v>0</v>
      </c>
      <c r="S182" s="6">
        <f t="shared" si="32"/>
        <v>0</v>
      </c>
      <c r="T182" s="31" t="str">
        <f t="shared" si="33"/>
        <v>n.m.</v>
      </c>
      <c r="U182" s="6">
        <f t="shared" si="34"/>
        <v>0</v>
      </c>
      <c r="V182" s="31" t="str">
        <f t="shared" si="35"/>
        <v>n.m.</v>
      </c>
      <c r="W182" s="6">
        <f t="shared" si="36"/>
        <v>18416.699999999997</v>
      </c>
      <c r="X182" s="31" t="str">
        <f t="shared" si="37"/>
        <v>n.m.</v>
      </c>
      <c r="Y182" s="6">
        <f t="shared" si="38"/>
        <v>42112.099999999991</v>
      </c>
      <c r="Z182" s="31" t="str">
        <f t="shared" si="39"/>
        <v>n.m.</v>
      </c>
      <c r="AA182" s="6">
        <f t="shared" si="40"/>
        <v>3765.190000000001</v>
      </c>
      <c r="AB182" s="31" t="str">
        <f t="shared" si="41"/>
        <v>n.m.</v>
      </c>
      <c r="AC182" s="6">
        <f t="shared" si="42"/>
        <v>64293.989999999991</v>
      </c>
      <c r="AD182" s="31" t="str">
        <f t="shared" si="43"/>
        <v>n.m.</v>
      </c>
    </row>
    <row r="183" spans="1:30" x14ac:dyDescent="0.25">
      <c r="A183" s="7">
        <f t="shared" si="44"/>
        <v>175</v>
      </c>
      <c r="B183" t="s">
        <v>2</v>
      </c>
      <c r="C183" t="s">
        <v>349</v>
      </c>
      <c r="D183" t="s">
        <v>350</v>
      </c>
      <c r="E183" t="s">
        <v>2321</v>
      </c>
      <c r="F183" t="s">
        <v>2286</v>
      </c>
      <c r="G183" s="3"/>
      <c r="H183" s="3">
        <v>29418.260000000006</v>
      </c>
      <c r="I183" s="3">
        <v>34662.749999999993</v>
      </c>
      <c r="J183" s="3"/>
      <c r="K183" s="3"/>
      <c r="L183" s="3">
        <f t="shared" si="30"/>
        <v>64081.009999999995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f t="shared" si="31"/>
        <v>0</v>
      </c>
      <c r="S183" s="6">
        <f t="shared" si="32"/>
        <v>0</v>
      </c>
      <c r="T183" s="31" t="str">
        <f t="shared" si="33"/>
        <v>n.m.</v>
      </c>
      <c r="U183" s="6">
        <f t="shared" si="34"/>
        <v>29418.260000000006</v>
      </c>
      <c r="V183" s="31" t="str">
        <f t="shared" si="35"/>
        <v>n.m.</v>
      </c>
      <c r="W183" s="6">
        <f t="shared" si="36"/>
        <v>34662.749999999993</v>
      </c>
      <c r="X183" s="31" t="str">
        <f t="shared" si="37"/>
        <v>n.m.</v>
      </c>
      <c r="Y183" s="6">
        <f t="shared" si="38"/>
        <v>0</v>
      </c>
      <c r="Z183" s="31" t="str">
        <f t="shared" si="39"/>
        <v>n.m.</v>
      </c>
      <c r="AA183" s="6">
        <f t="shared" si="40"/>
        <v>0</v>
      </c>
      <c r="AB183" s="31" t="str">
        <f t="shared" si="41"/>
        <v>n.m.</v>
      </c>
      <c r="AC183" s="6">
        <f t="shared" si="42"/>
        <v>64081.009999999995</v>
      </c>
      <c r="AD183" s="31" t="str">
        <f t="shared" si="43"/>
        <v>n.m.</v>
      </c>
    </row>
    <row r="184" spans="1:30" x14ac:dyDescent="0.25">
      <c r="A184" s="7">
        <f t="shared" si="44"/>
        <v>176</v>
      </c>
      <c r="B184" t="s">
        <v>2</v>
      </c>
      <c r="C184" t="s">
        <v>351</v>
      </c>
      <c r="D184" t="s">
        <v>280</v>
      </c>
      <c r="E184" t="s">
        <v>2324</v>
      </c>
      <c r="F184" t="s">
        <v>2306</v>
      </c>
      <c r="G184" s="3"/>
      <c r="H184" s="3"/>
      <c r="I184" s="3"/>
      <c r="J184" s="3">
        <v>62537.37</v>
      </c>
      <c r="K184" s="3"/>
      <c r="L184" s="3">
        <f t="shared" si="30"/>
        <v>62537.37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f t="shared" si="31"/>
        <v>0</v>
      </c>
      <c r="S184" s="6">
        <f t="shared" si="32"/>
        <v>0</v>
      </c>
      <c r="T184" s="31" t="str">
        <f t="shared" si="33"/>
        <v>n.m.</v>
      </c>
      <c r="U184" s="6">
        <f t="shared" si="34"/>
        <v>0</v>
      </c>
      <c r="V184" s="31" t="str">
        <f t="shared" si="35"/>
        <v>n.m.</v>
      </c>
      <c r="W184" s="6">
        <f t="shared" si="36"/>
        <v>0</v>
      </c>
      <c r="X184" s="31" t="str">
        <f t="shared" si="37"/>
        <v>n.m.</v>
      </c>
      <c r="Y184" s="6">
        <f t="shared" si="38"/>
        <v>62537.37</v>
      </c>
      <c r="Z184" s="31" t="str">
        <f t="shared" si="39"/>
        <v>n.m.</v>
      </c>
      <c r="AA184" s="6">
        <f t="shared" si="40"/>
        <v>0</v>
      </c>
      <c r="AB184" s="31" t="str">
        <f t="shared" si="41"/>
        <v>n.m.</v>
      </c>
      <c r="AC184" s="6">
        <f t="shared" si="42"/>
        <v>62537.37</v>
      </c>
      <c r="AD184" s="31" t="str">
        <f t="shared" si="43"/>
        <v>n.m.</v>
      </c>
    </row>
    <row r="185" spans="1:30" x14ac:dyDescent="0.25">
      <c r="A185" s="7">
        <f t="shared" si="44"/>
        <v>177</v>
      </c>
      <c r="B185" t="s">
        <v>2</v>
      </c>
      <c r="C185" t="s">
        <v>352</v>
      </c>
      <c r="D185" t="s">
        <v>353</v>
      </c>
      <c r="E185" t="s">
        <v>2282</v>
      </c>
      <c r="F185" t="s">
        <v>2303</v>
      </c>
      <c r="G185" s="3">
        <v>61119.820000000007</v>
      </c>
      <c r="H185" s="3"/>
      <c r="I185" s="3"/>
      <c r="J185" s="3"/>
      <c r="K185" s="3"/>
      <c r="L185" s="3">
        <f t="shared" si="30"/>
        <v>61119.820000000007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f t="shared" si="31"/>
        <v>0</v>
      </c>
      <c r="S185" s="6">
        <f t="shared" si="32"/>
        <v>61119.820000000007</v>
      </c>
      <c r="T185" s="31" t="str">
        <f t="shared" si="33"/>
        <v>n.m.</v>
      </c>
      <c r="U185" s="6">
        <f t="shared" si="34"/>
        <v>0</v>
      </c>
      <c r="V185" s="31" t="str">
        <f t="shared" si="35"/>
        <v>n.m.</v>
      </c>
      <c r="W185" s="6">
        <f t="shared" si="36"/>
        <v>0</v>
      </c>
      <c r="X185" s="31" t="str">
        <f t="shared" si="37"/>
        <v>n.m.</v>
      </c>
      <c r="Y185" s="6">
        <f t="shared" si="38"/>
        <v>0</v>
      </c>
      <c r="Z185" s="31" t="str">
        <f t="shared" si="39"/>
        <v>n.m.</v>
      </c>
      <c r="AA185" s="6">
        <f t="shared" si="40"/>
        <v>0</v>
      </c>
      <c r="AB185" s="31" t="str">
        <f t="shared" si="41"/>
        <v>n.m.</v>
      </c>
      <c r="AC185" s="6">
        <f t="shared" si="42"/>
        <v>61119.820000000007</v>
      </c>
      <c r="AD185" s="31" t="str">
        <f t="shared" si="43"/>
        <v>n.m.</v>
      </c>
    </row>
    <row r="186" spans="1:30" x14ac:dyDescent="0.25">
      <c r="A186" s="7">
        <f t="shared" si="44"/>
        <v>178</v>
      </c>
      <c r="B186" t="s">
        <v>2</v>
      </c>
      <c r="C186" t="s">
        <v>354</v>
      </c>
      <c r="D186" t="s">
        <v>355</v>
      </c>
      <c r="E186" t="s">
        <v>2326</v>
      </c>
      <c r="F186" t="s">
        <v>2333</v>
      </c>
      <c r="G186" s="3"/>
      <c r="H186" s="3"/>
      <c r="I186" s="3">
        <v>59168.110000000015</v>
      </c>
      <c r="J186" s="3">
        <v>670.34999999999991</v>
      </c>
      <c r="K186" s="3"/>
      <c r="L186" s="3">
        <f t="shared" si="30"/>
        <v>59838.460000000014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f t="shared" si="31"/>
        <v>0</v>
      </c>
      <c r="S186" s="6">
        <f t="shared" si="32"/>
        <v>0</v>
      </c>
      <c r="T186" s="31" t="str">
        <f t="shared" si="33"/>
        <v>n.m.</v>
      </c>
      <c r="U186" s="6">
        <f t="shared" si="34"/>
        <v>0</v>
      </c>
      <c r="V186" s="31" t="str">
        <f t="shared" si="35"/>
        <v>n.m.</v>
      </c>
      <c r="W186" s="6">
        <f t="shared" si="36"/>
        <v>59168.110000000015</v>
      </c>
      <c r="X186" s="31" t="str">
        <f t="shared" si="37"/>
        <v>n.m.</v>
      </c>
      <c r="Y186" s="6">
        <f t="shared" si="38"/>
        <v>670.34999999999991</v>
      </c>
      <c r="Z186" s="31" t="str">
        <f t="shared" si="39"/>
        <v>n.m.</v>
      </c>
      <c r="AA186" s="6">
        <f t="shared" si="40"/>
        <v>0</v>
      </c>
      <c r="AB186" s="31" t="str">
        <f t="shared" si="41"/>
        <v>n.m.</v>
      </c>
      <c r="AC186" s="6">
        <f t="shared" si="42"/>
        <v>59838.460000000014</v>
      </c>
      <c r="AD186" s="31" t="str">
        <f t="shared" si="43"/>
        <v>n.m.</v>
      </c>
    </row>
    <row r="187" spans="1:30" x14ac:dyDescent="0.25">
      <c r="A187" s="7">
        <f t="shared" si="44"/>
        <v>179</v>
      </c>
      <c r="B187" t="s">
        <v>2</v>
      </c>
      <c r="C187" t="s">
        <v>356</v>
      </c>
      <c r="D187" t="s">
        <v>357</v>
      </c>
      <c r="E187" t="s">
        <v>2279</v>
      </c>
      <c r="F187" t="s">
        <v>2316</v>
      </c>
      <c r="G187" s="3"/>
      <c r="H187" s="3"/>
      <c r="I187" s="3"/>
      <c r="J187" s="3"/>
      <c r="K187" s="3">
        <v>57887.790000000008</v>
      </c>
      <c r="L187" s="3">
        <f t="shared" si="30"/>
        <v>57887.790000000008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f t="shared" si="31"/>
        <v>0</v>
      </c>
      <c r="S187" s="6">
        <f t="shared" si="32"/>
        <v>0</v>
      </c>
      <c r="T187" s="31" t="str">
        <f t="shared" si="33"/>
        <v>n.m.</v>
      </c>
      <c r="U187" s="6">
        <f t="shared" si="34"/>
        <v>0</v>
      </c>
      <c r="V187" s="31" t="str">
        <f t="shared" si="35"/>
        <v>n.m.</v>
      </c>
      <c r="W187" s="6">
        <f t="shared" si="36"/>
        <v>0</v>
      </c>
      <c r="X187" s="31" t="str">
        <f t="shared" si="37"/>
        <v>n.m.</v>
      </c>
      <c r="Y187" s="6">
        <f t="shared" si="38"/>
        <v>0</v>
      </c>
      <c r="Z187" s="31" t="str">
        <f t="shared" si="39"/>
        <v>n.m.</v>
      </c>
      <c r="AA187" s="6">
        <f t="shared" si="40"/>
        <v>57887.790000000008</v>
      </c>
      <c r="AB187" s="31" t="str">
        <f t="shared" si="41"/>
        <v>n.m.</v>
      </c>
      <c r="AC187" s="6">
        <f t="shared" si="42"/>
        <v>57887.790000000008</v>
      </c>
      <c r="AD187" s="31" t="str">
        <f t="shared" si="43"/>
        <v>n.m.</v>
      </c>
    </row>
    <row r="188" spans="1:30" x14ac:dyDescent="0.25">
      <c r="A188" s="7">
        <f t="shared" si="44"/>
        <v>180</v>
      </c>
      <c r="B188" t="s">
        <v>2</v>
      </c>
      <c r="C188" t="s">
        <v>358</v>
      </c>
      <c r="D188" t="s">
        <v>359</v>
      </c>
      <c r="E188" t="s">
        <v>2283</v>
      </c>
      <c r="F188" t="s">
        <v>2321</v>
      </c>
      <c r="G188" s="3"/>
      <c r="H188" s="3">
        <v>56180.489999999962</v>
      </c>
      <c r="I188" s="3"/>
      <c r="J188" s="3"/>
      <c r="K188" s="3"/>
      <c r="L188" s="3">
        <f t="shared" si="30"/>
        <v>56180.489999999962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f t="shared" si="31"/>
        <v>0</v>
      </c>
      <c r="S188" s="6">
        <f t="shared" si="32"/>
        <v>0</v>
      </c>
      <c r="T188" s="31" t="str">
        <f t="shared" si="33"/>
        <v>n.m.</v>
      </c>
      <c r="U188" s="6">
        <f t="shared" si="34"/>
        <v>56180.489999999962</v>
      </c>
      <c r="V188" s="31" t="str">
        <f t="shared" si="35"/>
        <v>n.m.</v>
      </c>
      <c r="W188" s="6">
        <f t="shared" si="36"/>
        <v>0</v>
      </c>
      <c r="X188" s="31" t="str">
        <f t="shared" si="37"/>
        <v>n.m.</v>
      </c>
      <c r="Y188" s="6">
        <f t="shared" si="38"/>
        <v>0</v>
      </c>
      <c r="Z188" s="31" t="str">
        <f t="shared" si="39"/>
        <v>n.m.</v>
      </c>
      <c r="AA188" s="6">
        <f t="shared" si="40"/>
        <v>0</v>
      </c>
      <c r="AB188" s="31" t="str">
        <f t="shared" si="41"/>
        <v>n.m.</v>
      </c>
      <c r="AC188" s="6">
        <f t="shared" si="42"/>
        <v>56180.489999999962</v>
      </c>
      <c r="AD188" s="31" t="str">
        <f t="shared" si="43"/>
        <v>n.m.</v>
      </c>
    </row>
    <row r="189" spans="1:30" x14ac:dyDescent="0.25">
      <c r="A189" s="7">
        <f t="shared" si="44"/>
        <v>181</v>
      </c>
      <c r="B189" t="s">
        <v>2</v>
      </c>
      <c r="C189" t="s">
        <v>360</v>
      </c>
      <c r="D189" t="s">
        <v>361</v>
      </c>
      <c r="E189" t="s">
        <v>2339</v>
      </c>
      <c r="F189" t="s">
        <v>2350</v>
      </c>
      <c r="G189" s="3"/>
      <c r="H189" s="3"/>
      <c r="I189" s="3"/>
      <c r="J189" s="3"/>
      <c r="K189" s="3">
        <v>55537.349999999991</v>
      </c>
      <c r="L189" s="3">
        <f t="shared" si="30"/>
        <v>55537.349999999991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>
        <f t="shared" si="31"/>
        <v>0</v>
      </c>
      <c r="S189" s="6">
        <f t="shared" si="32"/>
        <v>0</v>
      </c>
      <c r="T189" s="31" t="str">
        <f t="shared" si="33"/>
        <v>n.m.</v>
      </c>
      <c r="U189" s="6">
        <f t="shared" si="34"/>
        <v>0</v>
      </c>
      <c r="V189" s="31" t="str">
        <f t="shared" si="35"/>
        <v>n.m.</v>
      </c>
      <c r="W189" s="6">
        <f t="shared" si="36"/>
        <v>0</v>
      </c>
      <c r="X189" s="31" t="str">
        <f t="shared" si="37"/>
        <v>n.m.</v>
      </c>
      <c r="Y189" s="6">
        <f t="shared" si="38"/>
        <v>0</v>
      </c>
      <c r="Z189" s="31" t="str">
        <f t="shared" si="39"/>
        <v>n.m.</v>
      </c>
      <c r="AA189" s="6">
        <f t="shared" si="40"/>
        <v>55537.349999999991</v>
      </c>
      <c r="AB189" s="31" t="str">
        <f t="shared" si="41"/>
        <v>n.m.</v>
      </c>
      <c r="AC189" s="6">
        <f t="shared" si="42"/>
        <v>55537.349999999991</v>
      </c>
      <c r="AD189" s="31" t="str">
        <f t="shared" si="43"/>
        <v>n.m.</v>
      </c>
    </row>
    <row r="190" spans="1:30" x14ac:dyDescent="0.25">
      <c r="A190" s="7">
        <f t="shared" si="44"/>
        <v>182</v>
      </c>
      <c r="B190" t="s">
        <v>2</v>
      </c>
      <c r="C190" t="s">
        <v>362</v>
      </c>
      <c r="D190" t="s">
        <v>363</v>
      </c>
      <c r="E190" t="s">
        <v>2330</v>
      </c>
      <c r="F190" t="s">
        <v>2335</v>
      </c>
      <c r="G190" s="3"/>
      <c r="H190" s="3"/>
      <c r="I190" s="3"/>
      <c r="J190" s="3">
        <v>55271.190000000024</v>
      </c>
      <c r="K190" s="3">
        <v>6.6800000000000006</v>
      </c>
      <c r="L190" s="3">
        <f t="shared" si="30"/>
        <v>55277.870000000024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f t="shared" si="31"/>
        <v>0</v>
      </c>
      <c r="S190" s="6">
        <f t="shared" si="32"/>
        <v>0</v>
      </c>
      <c r="T190" s="31" t="str">
        <f t="shared" si="33"/>
        <v>n.m.</v>
      </c>
      <c r="U190" s="6">
        <f t="shared" si="34"/>
        <v>0</v>
      </c>
      <c r="V190" s="31" t="str">
        <f t="shared" si="35"/>
        <v>n.m.</v>
      </c>
      <c r="W190" s="6">
        <f t="shared" si="36"/>
        <v>0</v>
      </c>
      <c r="X190" s="31" t="str">
        <f t="shared" si="37"/>
        <v>n.m.</v>
      </c>
      <c r="Y190" s="6">
        <f t="shared" si="38"/>
        <v>55271.190000000024</v>
      </c>
      <c r="Z190" s="31" t="str">
        <f t="shared" si="39"/>
        <v>n.m.</v>
      </c>
      <c r="AA190" s="6">
        <f t="shared" si="40"/>
        <v>6.6800000000000006</v>
      </c>
      <c r="AB190" s="31" t="str">
        <f t="shared" si="41"/>
        <v>n.m.</v>
      </c>
      <c r="AC190" s="6">
        <f t="shared" si="42"/>
        <v>55277.870000000024</v>
      </c>
      <c r="AD190" s="31" t="str">
        <f t="shared" si="43"/>
        <v>n.m.</v>
      </c>
    </row>
    <row r="191" spans="1:30" x14ac:dyDescent="0.25">
      <c r="A191" s="7">
        <f t="shared" si="44"/>
        <v>183</v>
      </c>
      <c r="B191" t="s">
        <v>2</v>
      </c>
      <c r="C191" t="s">
        <v>364</v>
      </c>
      <c r="D191" t="s">
        <v>365</v>
      </c>
      <c r="E191" t="s">
        <v>2284</v>
      </c>
      <c r="F191" t="s">
        <v>2327</v>
      </c>
      <c r="G191" s="3"/>
      <c r="H191" s="3">
        <v>50704.639999999999</v>
      </c>
      <c r="I191" s="3"/>
      <c r="J191" s="3"/>
      <c r="K191" s="3"/>
      <c r="L191" s="3">
        <f t="shared" si="30"/>
        <v>50704.639999999999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f t="shared" si="31"/>
        <v>0</v>
      </c>
      <c r="S191" s="6">
        <f t="shared" si="32"/>
        <v>0</v>
      </c>
      <c r="T191" s="31" t="str">
        <f t="shared" si="33"/>
        <v>n.m.</v>
      </c>
      <c r="U191" s="6">
        <f t="shared" si="34"/>
        <v>50704.639999999999</v>
      </c>
      <c r="V191" s="31" t="str">
        <f t="shared" si="35"/>
        <v>n.m.</v>
      </c>
      <c r="W191" s="6">
        <f t="shared" si="36"/>
        <v>0</v>
      </c>
      <c r="X191" s="31" t="str">
        <f t="shared" si="37"/>
        <v>n.m.</v>
      </c>
      <c r="Y191" s="6">
        <f t="shared" si="38"/>
        <v>0</v>
      </c>
      <c r="Z191" s="31" t="str">
        <f t="shared" si="39"/>
        <v>n.m.</v>
      </c>
      <c r="AA191" s="6">
        <f t="shared" si="40"/>
        <v>0</v>
      </c>
      <c r="AB191" s="31" t="str">
        <f t="shared" si="41"/>
        <v>n.m.</v>
      </c>
      <c r="AC191" s="6">
        <f t="shared" si="42"/>
        <v>50704.639999999999</v>
      </c>
      <c r="AD191" s="31" t="str">
        <f t="shared" si="43"/>
        <v>n.m.</v>
      </c>
    </row>
    <row r="192" spans="1:30" x14ac:dyDescent="0.25">
      <c r="A192" s="7">
        <f t="shared" si="44"/>
        <v>184</v>
      </c>
      <c r="B192" t="s">
        <v>2</v>
      </c>
      <c r="C192" t="s">
        <v>366</v>
      </c>
      <c r="D192" t="s">
        <v>367</v>
      </c>
      <c r="E192" t="s">
        <v>2343</v>
      </c>
      <c r="F192" t="s">
        <v>2350</v>
      </c>
      <c r="G192" s="3"/>
      <c r="H192" s="3"/>
      <c r="I192" s="3">
        <v>18835.380000000005</v>
      </c>
      <c r="J192" s="3">
        <v>28795.270000000011</v>
      </c>
      <c r="K192" s="3">
        <v>2467.6299999999997</v>
      </c>
      <c r="L192" s="3">
        <f t="shared" si="30"/>
        <v>50098.280000000013</v>
      </c>
      <c r="M192" s="3">
        <v>0</v>
      </c>
      <c r="N192" s="3">
        <v>0</v>
      </c>
      <c r="O192" s="3">
        <v>0</v>
      </c>
      <c r="P192" s="3">
        <v>0</v>
      </c>
      <c r="Q192" s="3">
        <v>13229</v>
      </c>
      <c r="R192" s="3">
        <f t="shared" si="31"/>
        <v>13229</v>
      </c>
      <c r="S192" s="6">
        <f t="shared" si="32"/>
        <v>0</v>
      </c>
      <c r="T192" s="31" t="str">
        <f t="shared" si="33"/>
        <v>n.m.</v>
      </c>
      <c r="U192" s="6">
        <f t="shared" si="34"/>
        <v>0</v>
      </c>
      <c r="V192" s="31" t="str">
        <f t="shared" si="35"/>
        <v>n.m.</v>
      </c>
      <c r="W192" s="6">
        <f t="shared" si="36"/>
        <v>18835.380000000005</v>
      </c>
      <c r="X192" s="31" t="str">
        <f t="shared" si="37"/>
        <v>n.m.</v>
      </c>
      <c r="Y192" s="6">
        <f t="shared" si="38"/>
        <v>28795.270000000011</v>
      </c>
      <c r="Z192" s="31" t="str">
        <f t="shared" si="39"/>
        <v>n.m.</v>
      </c>
      <c r="AA192" s="6">
        <f t="shared" si="40"/>
        <v>-10761.37</v>
      </c>
      <c r="AB192" s="31">
        <f t="shared" si="41"/>
        <v>-0.81346813818126851</v>
      </c>
      <c r="AC192" s="6">
        <f t="shared" si="42"/>
        <v>36869.280000000013</v>
      </c>
      <c r="AD192" s="31">
        <f t="shared" si="43"/>
        <v>2.7870043087157015</v>
      </c>
    </row>
    <row r="193" spans="1:30" x14ac:dyDescent="0.25">
      <c r="A193" s="7">
        <f t="shared" si="44"/>
        <v>185</v>
      </c>
      <c r="B193" t="s">
        <v>2</v>
      </c>
      <c r="C193" t="s">
        <v>368</v>
      </c>
      <c r="D193" t="s">
        <v>369</v>
      </c>
      <c r="E193" t="s">
        <v>2349</v>
      </c>
      <c r="F193" t="s">
        <v>2289</v>
      </c>
      <c r="G193" s="3">
        <v>48809.590000000018</v>
      </c>
      <c r="H193" s="3"/>
      <c r="I193" s="3"/>
      <c r="J193" s="3"/>
      <c r="K193" s="3"/>
      <c r="L193" s="3">
        <f t="shared" si="30"/>
        <v>48809.590000000018</v>
      </c>
      <c r="M193" s="3">
        <v>0</v>
      </c>
      <c r="N193" s="3">
        <v>0</v>
      </c>
      <c r="O193" s="3">
        <v>0</v>
      </c>
      <c r="P193" s="3">
        <v>0</v>
      </c>
      <c r="Q193" s="3">
        <v>0</v>
      </c>
      <c r="R193" s="3">
        <f t="shared" si="31"/>
        <v>0</v>
      </c>
      <c r="S193" s="6">
        <f t="shared" si="32"/>
        <v>48809.590000000018</v>
      </c>
      <c r="T193" s="31" t="str">
        <f t="shared" si="33"/>
        <v>n.m.</v>
      </c>
      <c r="U193" s="6">
        <f t="shared" si="34"/>
        <v>0</v>
      </c>
      <c r="V193" s="31" t="str">
        <f t="shared" si="35"/>
        <v>n.m.</v>
      </c>
      <c r="W193" s="6">
        <f t="shared" si="36"/>
        <v>0</v>
      </c>
      <c r="X193" s="31" t="str">
        <f t="shared" si="37"/>
        <v>n.m.</v>
      </c>
      <c r="Y193" s="6">
        <f t="shared" si="38"/>
        <v>0</v>
      </c>
      <c r="Z193" s="31" t="str">
        <f t="shared" si="39"/>
        <v>n.m.</v>
      </c>
      <c r="AA193" s="6">
        <f t="shared" si="40"/>
        <v>0</v>
      </c>
      <c r="AB193" s="31" t="str">
        <f t="shared" si="41"/>
        <v>n.m.</v>
      </c>
      <c r="AC193" s="6">
        <f t="shared" si="42"/>
        <v>48809.590000000018</v>
      </c>
      <c r="AD193" s="31" t="str">
        <f t="shared" si="43"/>
        <v>n.m.</v>
      </c>
    </row>
    <row r="194" spans="1:30" x14ac:dyDescent="0.25">
      <c r="A194" s="7">
        <f t="shared" si="44"/>
        <v>186</v>
      </c>
      <c r="B194" t="s">
        <v>2</v>
      </c>
      <c r="C194" t="s">
        <v>370</v>
      </c>
      <c r="D194" t="s">
        <v>371</v>
      </c>
      <c r="E194" t="s">
        <v>2333</v>
      </c>
      <c r="F194" t="s">
        <v>2350</v>
      </c>
      <c r="G194" s="3"/>
      <c r="H194" s="3"/>
      <c r="I194" s="3"/>
      <c r="J194" s="3">
        <v>17308.580000000002</v>
      </c>
      <c r="K194" s="3">
        <v>30551.349999999995</v>
      </c>
      <c r="L194" s="3">
        <f t="shared" si="30"/>
        <v>47859.929999999993</v>
      </c>
      <c r="M194" s="3">
        <v>0</v>
      </c>
      <c r="N194" s="3">
        <v>0</v>
      </c>
      <c r="O194" s="3">
        <v>0</v>
      </c>
      <c r="P194" s="3">
        <v>20676</v>
      </c>
      <c r="Q194" s="3">
        <v>0</v>
      </c>
      <c r="R194" s="3">
        <f t="shared" si="31"/>
        <v>20676</v>
      </c>
      <c r="S194" s="6">
        <f t="shared" si="32"/>
        <v>0</v>
      </c>
      <c r="T194" s="31" t="str">
        <f t="shared" si="33"/>
        <v>n.m.</v>
      </c>
      <c r="U194" s="6">
        <f t="shared" si="34"/>
        <v>0</v>
      </c>
      <c r="V194" s="31" t="str">
        <f t="shared" si="35"/>
        <v>n.m.</v>
      </c>
      <c r="W194" s="6">
        <f t="shared" si="36"/>
        <v>0</v>
      </c>
      <c r="X194" s="31" t="str">
        <f t="shared" si="37"/>
        <v>n.m.</v>
      </c>
      <c r="Y194" s="6">
        <f t="shared" si="38"/>
        <v>-3367.4199999999983</v>
      </c>
      <c r="Z194" s="31">
        <f t="shared" si="39"/>
        <v>-0.16286612497581729</v>
      </c>
      <c r="AA194" s="6">
        <f t="shared" si="40"/>
        <v>30551.349999999995</v>
      </c>
      <c r="AB194" s="31" t="str">
        <f t="shared" si="41"/>
        <v>n.m.</v>
      </c>
      <c r="AC194" s="6">
        <f t="shared" si="42"/>
        <v>27183.929999999993</v>
      </c>
      <c r="AD194" s="31">
        <f t="shared" si="43"/>
        <v>1.3147576900754494</v>
      </c>
    </row>
    <row r="195" spans="1:30" x14ac:dyDescent="0.25">
      <c r="A195" s="7">
        <f t="shared" si="44"/>
        <v>187</v>
      </c>
      <c r="B195" t="s">
        <v>2</v>
      </c>
      <c r="C195" t="s">
        <v>372</v>
      </c>
      <c r="D195" t="s">
        <v>373</v>
      </c>
      <c r="E195" t="s">
        <v>2329</v>
      </c>
      <c r="F195" t="s">
        <v>2350</v>
      </c>
      <c r="G195" s="3"/>
      <c r="H195" s="3"/>
      <c r="I195" s="3"/>
      <c r="J195" s="3"/>
      <c r="K195" s="3">
        <v>47657.629999999976</v>
      </c>
      <c r="L195" s="3">
        <f t="shared" si="30"/>
        <v>47657.629999999976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f t="shared" si="31"/>
        <v>0</v>
      </c>
      <c r="S195" s="6">
        <f t="shared" si="32"/>
        <v>0</v>
      </c>
      <c r="T195" s="31" t="str">
        <f t="shared" si="33"/>
        <v>n.m.</v>
      </c>
      <c r="U195" s="6">
        <f t="shared" si="34"/>
        <v>0</v>
      </c>
      <c r="V195" s="31" t="str">
        <f t="shared" si="35"/>
        <v>n.m.</v>
      </c>
      <c r="W195" s="6">
        <f t="shared" si="36"/>
        <v>0</v>
      </c>
      <c r="X195" s="31" t="str">
        <f t="shared" si="37"/>
        <v>n.m.</v>
      </c>
      <c r="Y195" s="6">
        <f t="shared" si="38"/>
        <v>0</v>
      </c>
      <c r="Z195" s="31" t="str">
        <f t="shared" si="39"/>
        <v>n.m.</v>
      </c>
      <c r="AA195" s="6">
        <f t="shared" si="40"/>
        <v>47657.629999999976</v>
      </c>
      <c r="AB195" s="31" t="str">
        <f t="shared" si="41"/>
        <v>n.m.</v>
      </c>
      <c r="AC195" s="6">
        <f t="shared" si="42"/>
        <v>47657.629999999976</v>
      </c>
      <c r="AD195" s="31" t="str">
        <f t="shared" si="43"/>
        <v>n.m.</v>
      </c>
    </row>
    <row r="196" spans="1:30" x14ac:dyDescent="0.25">
      <c r="A196" s="7">
        <f t="shared" si="44"/>
        <v>188</v>
      </c>
      <c r="B196" t="s">
        <v>2</v>
      </c>
      <c r="C196" t="s">
        <v>374</v>
      </c>
      <c r="D196" t="s">
        <v>375</v>
      </c>
      <c r="E196" t="s">
        <v>2318</v>
      </c>
      <c r="F196" t="s">
        <v>2306</v>
      </c>
      <c r="G196" s="3"/>
      <c r="H196" s="3"/>
      <c r="I196" s="3"/>
      <c r="J196" s="3">
        <v>47547.759999999973</v>
      </c>
      <c r="K196" s="3"/>
      <c r="L196" s="3">
        <f t="shared" si="30"/>
        <v>47547.759999999973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f t="shared" si="31"/>
        <v>0</v>
      </c>
      <c r="S196" s="6">
        <f t="shared" si="32"/>
        <v>0</v>
      </c>
      <c r="T196" s="31" t="str">
        <f t="shared" si="33"/>
        <v>n.m.</v>
      </c>
      <c r="U196" s="6">
        <f t="shared" si="34"/>
        <v>0</v>
      </c>
      <c r="V196" s="31" t="str">
        <f t="shared" si="35"/>
        <v>n.m.</v>
      </c>
      <c r="W196" s="6">
        <f t="shared" si="36"/>
        <v>0</v>
      </c>
      <c r="X196" s="31" t="str">
        <f t="shared" si="37"/>
        <v>n.m.</v>
      </c>
      <c r="Y196" s="6">
        <f t="shared" si="38"/>
        <v>47547.759999999973</v>
      </c>
      <c r="Z196" s="31" t="str">
        <f t="shared" si="39"/>
        <v>n.m.</v>
      </c>
      <c r="AA196" s="6">
        <f t="shared" si="40"/>
        <v>0</v>
      </c>
      <c r="AB196" s="31" t="str">
        <f t="shared" si="41"/>
        <v>n.m.</v>
      </c>
      <c r="AC196" s="6">
        <f t="shared" si="42"/>
        <v>47547.759999999973</v>
      </c>
      <c r="AD196" s="31" t="str">
        <f t="shared" si="43"/>
        <v>n.m.</v>
      </c>
    </row>
    <row r="197" spans="1:30" x14ac:dyDescent="0.25">
      <c r="A197" s="7">
        <f t="shared" si="44"/>
        <v>189</v>
      </c>
      <c r="B197" t="s">
        <v>2</v>
      </c>
      <c r="C197" t="s">
        <v>376</v>
      </c>
      <c r="D197" t="s">
        <v>377</v>
      </c>
      <c r="E197" t="s">
        <v>2316</v>
      </c>
      <c r="F197" t="s">
        <v>2350</v>
      </c>
      <c r="G197" s="3"/>
      <c r="H197" s="3"/>
      <c r="I197" s="3"/>
      <c r="J197" s="3"/>
      <c r="K197" s="3">
        <v>43569.350000000006</v>
      </c>
      <c r="L197" s="3">
        <f t="shared" si="30"/>
        <v>43569.350000000006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f t="shared" si="31"/>
        <v>0</v>
      </c>
      <c r="S197" s="6">
        <f t="shared" si="32"/>
        <v>0</v>
      </c>
      <c r="T197" s="31" t="str">
        <f t="shared" si="33"/>
        <v>n.m.</v>
      </c>
      <c r="U197" s="6">
        <f t="shared" si="34"/>
        <v>0</v>
      </c>
      <c r="V197" s="31" t="str">
        <f t="shared" si="35"/>
        <v>n.m.</v>
      </c>
      <c r="W197" s="6">
        <f t="shared" si="36"/>
        <v>0</v>
      </c>
      <c r="X197" s="31" t="str">
        <f t="shared" si="37"/>
        <v>n.m.</v>
      </c>
      <c r="Y197" s="6">
        <f t="shared" si="38"/>
        <v>0</v>
      </c>
      <c r="Z197" s="31" t="str">
        <f t="shared" si="39"/>
        <v>n.m.</v>
      </c>
      <c r="AA197" s="6">
        <f t="shared" si="40"/>
        <v>43569.350000000006</v>
      </c>
      <c r="AB197" s="31" t="str">
        <f t="shared" si="41"/>
        <v>n.m.</v>
      </c>
      <c r="AC197" s="6">
        <f t="shared" si="42"/>
        <v>43569.350000000006</v>
      </c>
      <c r="AD197" s="31" t="str">
        <f t="shared" si="43"/>
        <v>n.m.</v>
      </c>
    </row>
    <row r="198" spans="1:30" x14ac:dyDescent="0.25">
      <c r="A198" s="7">
        <f t="shared" si="44"/>
        <v>190</v>
      </c>
      <c r="B198" t="s">
        <v>2</v>
      </c>
      <c r="C198" t="s">
        <v>378</v>
      </c>
      <c r="D198" t="s">
        <v>379</v>
      </c>
      <c r="E198" t="s">
        <v>2339</v>
      </c>
      <c r="F198" t="s">
        <v>2350</v>
      </c>
      <c r="G198" s="3"/>
      <c r="H198" s="3"/>
      <c r="I198" s="3"/>
      <c r="J198" s="3"/>
      <c r="K198" s="3">
        <v>42325.420000000006</v>
      </c>
      <c r="L198" s="3">
        <f t="shared" si="30"/>
        <v>42325.420000000006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f t="shared" si="31"/>
        <v>0</v>
      </c>
      <c r="S198" s="6">
        <f t="shared" si="32"/>
        <v>0</v>
      </c>
      <c r="T198" s="31" t="str">
        <f t="shared" si="33"/>
        <v>n.m.</v>
      </c>
      <c r="U198" s="6">
        <f t="shared" si="34"/>
        <v>0</v>
      </c>
      <c r="V198" s="31" t="str">
        <f t="shared" si="35"/>
        <v>n.m.</v>
      </c>
      <c r="W198" s="6">
        <f t="shared" si="36"/>
        <v>0</v>
      </c>
      <c r="X198" s="31" t="str">
        <f t="shared" si="37"/>
        <v>n.m.</v>
      </c>
      <c r="Y198" s="6">
        <f t="shared" si="38"/>
        <v>0</v>
      </c>
      <c r="Z198" s="31" t="str">
        <f t="shared" si="39"/>
        <v>n.m.</v>
      </c>
      <c r="AA198" s="6">
        <f t="shared" si="40"/>
        <v>42325.420000000006</v>
      </c>
      <c r="AB198" s="31" t="str">
        <f t="shared" si="41"/>
        <v>n.m.</v>
      </c>
      <c r="AC198" s="6">
        <f t="shared" si="42"/>
        <v>42325.420000000006</v>
      </c>
      <c r="AD198" s="31" t="str">
        <f t="shared" si="43"/>
        <v>n.m.</v>
      </c>
    </row>
    <row r="199" spans="1:30" x14ac:dyDescent="0.25">
      <c r="A199" s="7">
        <f t="shared" si="44"/>
        <v>191</v>
      </c>
      <c r="B199" t="s">
        <v>2</v>
      </c>
      <c r="C199" t="s">
        <v>380</v>
      </c>
      <c r="D199" t="s">
        <v>381</v>
      </c>
      <c r="E199" t="s">
        <v>2299</v>
      </c>
      <c r="F199" t="s">
        <v>2350</v>
      </c>
      <c r="G199" s="3"/>
      <c r="H199" s="3"/>
      <c r="I199" s="3">
        <v>11176.010000000002</v>
      </c>
      <c r="J199" s="3">
        <v>19883.949999999997</v>
      </c>
      <c r="K199" s="3">
        <v>10527.1</v>
      </c>
      <c r="L199" s="3">
        <f t="shared" si="30"/>
        <v>41587.06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f t="shared" si="31"/>
        <v>0</v>
      </c>
      <c r="S199" s="6">
        <f t="shared" si="32"/>
        <v>0</v>
      </c>
      <c r="T199" s="31" t="str">
        <f t="shared" si="33"/>
        <v>n.m.</v>
      </c>
      <c r="U199" s="6">
        <f t="shared" si="34"/>
        <v>0</v>
      </c>
      <c r="V199" s="31" t="str">
        <f t="shared" si="35"/>
        <v>n.m.</v>
      </c>
      <c r="W199" s="6">
        <f t="shared" si="36"/>
        <v>11176.010000000002</v>
      </c>
      <c r="X199" s="31" t="str">
        <f t="shared" si="37"/>
        <v>n.m.</v>
      </c>
      <c r="Y199" s="6">
        <f t="shared" si="38"/>
        <v>19883.949999999997</v>
      </c>
      <c r="Z199" s="31" t="str">
        <f t="shared" si="39"/>
        <v>n.m.</v>
      </c>
      <c r="AA199" s="6">
        <f t="shared" si="40"/>
        <v>10527.1</v>
      </c>
      <c r="AB199" s="31" t="str">
        <f t="shared" si="41"/>
        <v>n.m.</v>
      </c>
      <c r="AC199" s="6">
        <f t="shared" si="42"/>
        <v>41587.06</v>
      </c>
      <c r="AD199" s="31" t="str">
        <f t="shared" si="43"/>
        <v>n.m.</v>
      </c>
    </row>
    <row r="200" spans="1:30" x14ac:dyDescent="0.25">
      <c r="A200" s="7">
        <f t="shared" si="44"/>
        <v>192</v>
      </c>
      <c r="B200" t="s">
        <v>2</v>
      </c>
      <c r="C200" t="s">
        <v>382</v>
      </c>
      <c r="D200" t="s">
        <v>383</v>
      </c>
      <c r="E200" t="s">
        <v>2299</v>
      </c>
      <c r="F200" t="s">
        <v>2309</v>
      </c>
      <c r="G200" s="3"/>
      <c r="H200" s="3"/>
      <c r="I200" s="3">
        <v>14980.559999999998</v>
      </c>
      <c r="J200" s="3">
        <v>19197.689999999995</v>
      </c>
      <c r="K200" s="3">
        <v>4043.09</v>
      </c>
      <c r="L200" s="3">
        <f t="shared" si="30"/>
        <v>38221.339999999997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f t="shared" si="31"/>
        <v>0</v>
      </c>
      <c r="S200" s="6">
        <f t="shared" si="32"/>
        <v>0</v>
      </c>
      <c r="T200" s="31" t="str">
        <f t="shared" si="33"/>
        <v>n.m.</v>
      </c>
      <c r="U200" s="6">
        <f t="shared" si="34"/>
        <v>0</v>
      </c>
      <c r="V200" s="31" t="str">
        <f t="shared" si="35"/>
        <v>n.m.</v>
      </c>
      <c r="W200" s="6">
        <f t="shared" si="36"/>
        <v>14980.559999999998</v>
      </c>
      <c r="X200" s="31" t="str">
        <f t="shared" si="37"/>
        <v>n.m.</v>
      </c>
      <c r="Y200" s="6">
        <f t="shared" si="38"/>
        <v>19197.689999999995</v>
      </c>
      <c r="Z200" s="31" t="str">
        <f t="shared" si="39"/>
        <v>n.m.</v>
      </c>
      <c r="AA200" s="6">
        <f t="shared" si="40"/>
        <v>4043.09</v>
      </c>
      <c r="AB200" s="31" t="str">
        <f t="shared" si="41"/>
        <v>n.m.</v>
      </c>
      <c r="AC200" s="6">
        <f t="shared" si="42"/>
        <v>38221.339999999997</v>
      </c>
      <c r="AD200" s="31" t="str">
        <f t="shared" si="43"/>
        <v>n.m.</v>
      </c>
    </row>
    <row r="201" spans="1:30" x14ac:dyDescent="0.25">
      <c r="A201" s="7">
        <f t="shared" si="44"/>
        <v>193</v>
      </c>
      <c r="B201" t="s">
        <v>2</v>
      </c>
      <c r="C201" t="s">
        <v>384</v>
      </c>
      <c r="D201" t="s">
        <v>385</v>
      </c>
      <c r="E201" t="s">
        <v>2279</v>
      </c>
      <c r="F201" t="s">
        <v>2350</v>
      </c>
      <c r="G201" s="3"/>
      <c r="H201" s="3"/>
      <c r="I201" s="3"/>
      <c r="J201" s="3"/>
      <c r="K201" s="3">
        <v>35878.69</v>
      </c>
      <c r="L201" s="3">
        <f t="shared" si="30"/>
        <v>35878.69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f t="shared" si="31"/>
        <v>0</v>
      </c>
      <c r="S201" s="6">
        <f t="shared" si="32"/>
        <v>0</v>
      </c>
      <c r="T201" s="31" t="str">
        <f t="shared" si="33"/>
        <v>n.m.</v>
      </c>
      <c r="U201" s="6">
        <f t="shared" si="34"/>
        <v>0</v>
      </c>
      <c r="V201" s="31" t="str">
        <f t="shared" si="35"/>
        <v>n.m.</v>
      </c>
      <c r="W201" s="6">
        <f t="shared" si="36"/>
        <v>0</v>
      </c>
      <c r="X201" s="31" t="str">
        <f t="shared" si="37"/>
        <v>n.m.</v>
      </c>
      <c r="Y201" s="6">
        <f t="shared" si="38"/>
        <v>0</v>
      </c>
      <c r="Z201" s="31" t="str">
        <f t="shared" si="39"/>
        <v>n.m.</v>
      </c>
      <c r="AA201" s="6">
        <f t="shared" si="40"/>
        <v>35878.69</v>
      </c>
      <c r="AB201" s="31" t="str">
        <f t="shared" si="41"/>
        <v>n.m.</v>
      </c>
      <c r="AC201" s="6">
        <f t="shared" si="42"/>
        <v>35878.69</v>
      </c>
      <c r="AD201" s="31" t="str">
        <f t="shared" si="43"/>
        <v>n.m.</v>
      </c>
    </row>
    <row r="202" spans="1:30" x14ac:dyDescent="0.25">
      <c r="A202" s="7">
        <f t="shared" si="44"/>
        <v>194</v>
      </c>
      <c r="B202" t="s">
        <v>2</v>
      </c>
      <c r="C202" t="s">
        <v>386</v>
      </c>
      <c r="D202" t="s">
        <v>387</v>
      </c>
      <c r="E202" t="s">
        <v>2326</v>
      </c>
      <c r="F202" t="s">
        <v>2350</v>
      </c>
      <c r="G202" s="3"/>
      <c r="H202" s="3"/>
      <c r="I202" s="3">
        <v>16847.150000000001</v>
      </c>
      <c r="J202" s="3">
        <v>7433.68</v>
      </c>
      <c r="K202" s="3">
        <v>11508.199999999999</v>
      </c>
      <c r="L202" s="3">
        <f t="shared" ref="L202:L265" si="45">SUM(G202:K202)</f>
        <v>35789.03</v>
      </c>
      <c r="M202" s="3">
        <v>0</v>
      </c>
      <c r="N202" s="3">
        <v>0</v>
      </c>
      <c r="O202" s="3">
        <v>0</v>
      </c>
      <c r="P202" s="3">
        <v>0</v>
      </c>
      <c r="Q202" s="3">
        <v>466518</v>
      </c>
      <c r="R202" s="3">
        <f t="shared" ref="R202:R265" si="46">SUM(M202:Q202)</f>
        <v>466518</v>
      </c>
      <c r="S202" s="6">
        <f t="shared" ref="S202:S265" si="47">G202-M202</f>
        <v>0</v>
      </c>
      <c r="T202" s="31" t="str">
        <f t="shared" ref="T202:T265" si="48">IFERROR(S202/M202,"n.m.")</f>
        <v>n.m.</v>
      </c>
      <c r="U202" s="6">
        <f t="shared" ref="U202:U265" si="49">H202-N202</f>
        <v>0</v>
      </c>
      <c r="V202" s="31" t="str">
        <f t="shared" ref="V202:V265" si="50">IFERROR(U202/N202,"n.m.")</f>
        <v>n.m.</v>
      </c>
      <c r="W202" s="6">
        <f t="shared" ref="W202:W265" si="51">I202-O202</f>
        <v>16847.150000000001</v>
      </c>
      <c r="X202" s="31" t="str">
        <f t="shared" ref="X202:X265" si="52">IFERROR(W202/O202,"n.m.")</f>
        <v>n.m.</v>
      </c>
      <c r="Y202" s="6">
        <f t="shared" ref="Y202:Y265" si="53">J202-P202</f>
        <v>7433.68</v>
      </c>
      <c r="Z202" s="31" t="str">
        <f t="shared" ref="Z202:Z265" si="54">IFERROR(Y202/P202,"n.m.")</f>
        <v>n.m.</v>
      </c>
      <c r="AA202" s="6">
        <f t="shared" ref="AA202:AA265" si="55">K202-Q202</f>
        <v>-455009.8</v>
      </c>
      <c r="AB202" s="31">
        <f t="shared" ref="AB202:AB265" si="56">IFERROR(AA202/Q202,"n.m.")</f>
        <v>-0.97533171281708309</v>
      </c>
      <c r="AC202" s="6">
        <f t="shared" ref="AC202:AC265" si="57">L202-R202</f>
        <v>-430728.97</v>
      </c>
      <c r="AD202" s="31">
        <f t="shared" ref="AD202:AD265" si="58">IFERROR(AC202/R202,"n.m.")</f>
        <v>-0.92328478215202836</v>
      </c>
    </row>
    <row r="203" spans="1:30" x14ac:dyDescent="0.25">
      <c r="A203" s="7">
        <f t="shared" ref="A203:A266" si="59">A202+1</f>
        <v>195</v>
      </c>
      <c r="B203" t="s">
        <v>2</v>
      </c>
      <c r="C203" t="s">
        <v>388</v>
      </c>
      <c r="D203" t="s">
        <v>389</v>
      </c>
      <c r="E203" t="s">
        <v>2284</v>
      </c>
      <c r="F203" t="s">
        <v>2327</v>
      </c>
      <c r="G203" s="3"/>
      <c r="H203" s="3">
        <v>35579.400000000016</v>
      </c>
      <c r="I203" s="3"/>
      <c r="J203" s="3"/>
      <c r="K203" s="3"/>
      <c r="L203" s="3">
        <f t="shared" si="45"/>
        <v>35579.400000000016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f t="shared" si="46"/>
        <v>0</v>
      </c>
      <c r="S203" s="6">
        <f t="shared" si="47"/>
        <v>0</v>
      </c>
      <c r="T203" s="31" t="str">
        <f t="shared" si="48"/>
        <v>n.m.</v>
      </c>
      <c r="U203" s="6">
        <f t="shared" si="49"/>
        <v>35579.400000000016</v>
      </c>
      <c r="V203" s="31" t="str">
        <f t="shared" si="50"/>
        <v>n.m.</v>
      </c>
      <c r="W203" s="6">
        <f t="shared" si="51"/>
        <v>0</v>
      </c>
      <c r="X203" s="31" t="str">
        <f t="shared" si="52"/>
        <v>n.m.</v>
      </c>
      <c r="Y203" s="6">
        <f t="shared" si="53"/>
        <v>0</v>
      </c>
      <c r="Z203" s="31" t="str">
        <f t="shared" si="54"/>
        <v>n.m.</v>
      </c>
      <c r="AA203" s="6">
        <f t="shared" si="55"/>
        <v>0</v>
      </c>
      <c r="AB203" s="31" t="str">
        <f t="shared" si="56"/>
        <v>n.m.</v>
      </c>
      <c r="AC203" s="6">
        <f t="shared" si="57"/>
        <v>35579.400000000016</v>
      </c>
      <c r="AD203" s="31" t="str">
        <f t="shared" si="58"/>
        <v>n.m.</v>
      </c>
    </row>
    <row r="204" spans="1:30" x14ac:dyDescent="0.25">
      <c r="A204" s="7">
        <f t="shared" si="59"/>
        <v>196</v>
      </c>
      <c r="B204" t="s">
        <v>2</v>
      </c>
      <c r="C204" t="s">
        <v>390</v>
      </c>
      <c r="D204" t="s">
        <v>391</v>
      </c>
      <c r="E204" t="s">
        <v>2336</v>
      </c>
      <c r="F204" t="s">
        <v>2310</v>
      </c>
      <c r="G204" s="3"/>
      <c r="H204" s="3"/>
      <c r="I204" s="3"/>
      <c r="J204" s="3">
        <v>51612.430000000008</v>
      </c>
      <c r="K204" s="3">
        <v>-16293.020000000002</v>
      </c>
      <c r="L204" s="3">
        <f t="shared" si="45"/>
        <v>35319.410000000003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f t="shared" si="46"/>
        <v>0</v>
      </c>
      <c r="S204" s="6">
        <f t="shared" si="47"/>
        <v>0</v>
      </c>
      <c r="T204" s="31" t="str">
        <f t="shared" si="48"/>
        <v>n.m.</v>
      </c>
      <c r="U204" s="6">
        <f t="shared" si="49"/>
        <v>0</v>
      </c>
      <c r="V204" s="31" t="str">
        <f t="shared" si="50"/>
        <v>n.m.</v>
      </c>
      <c r="W204" s="6">
        <f t="shared" si="51"/>
        <v>0</v>
      </c>
      <c r="X204" s="31" t="str">
        <f t="shared" si="52"/>
        <v>n.m.</v>
      </c>
      <c r="Y204" s="6">
        <f t="shared" si="53"/>
        <v>51612.430000000008</v>
      </c>
      <c r="Z204" s="31" t="str">
        <f t="shared" si="54"/>
        <v>n.m.</v>
      </c>
      <c r="AA204" s="6">
        <f t="shared" si="55"/>
        <v>-16293.020000000002</v>
      </c>
      <c r="AB204" s="31" t="str">
        <f t="shared" si="56"/>
        <v>n.m.</v>
      </c>
      <c r="AC204" s="6">
        <f t="shared" si="57"/>
        <v>35319.410000000003</v>
      </c>
      <c r="AD204" s="31" t="str">
        <f t="shared" si="58"/>
        <v>n.m.</v>
      </c>
    </row>
    <row r="205" spans="1:30" x14ac:dyDescent="0.25">
      <c r="A205" s="7">
        <f t="shared" si="59"/>
        <v>197</v>
      </c>
      <c r="B205" t="s">
        <v>2</v>
      </c>
      <c r="C205" t="s">
        <v>392</v>
      </c>
      <c r="D205" t="s">
        <v>393</v>
      </c>
      <c r="E205" t="s">
        <v>2299</v>
      </c>
      <c r="F205" t="s">
        <v>2309</v>
      </c>
      <c r="G205" s="3"/>
      <c r="H205" s="3"/>
      <c r="I205" s="3">
        <v>14613.489999999994</v>
      </c>
      <c r="J205" s="3">
        <v>5765.9900000000025</v>
      </c>
      <c r="K205" s="3">
        <v>13991.560000000007</v>
      </c>
      <c r="L205" s="3">
        <f t="shared" si="45"/>
        <v>34371.040000000001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f t="shared" si="46"/>
        <v>0</v>
      </c>
      <c r="S205" s="6">
        <f t="shared" si="47"/>
        <v>0</v>
      </c>
      <c r="T205" s="31" t="str">
        <f t="shared" si="48"/>
        <v>n.m.</v>
      </c>
      <c r="U205" s="6">
        <f t="shared" si="49"/>
        <v>0</v>
      </c>
      <c r="V205" s="31" t="str">
        <f t="shared" si="50"/>
        <v>n.m.</v>
      </c>
      <c r="W205" s="6">
        <f t="shared" si="51"/>
        <v>14613.489999999994</v>
      </c>
      <c r="X205" s="31" t="str">
        <f t="shared" si="52"/>
        <v>n.m.</v>
      </c>
      <c r="Y205" s="6">
        <f t="shared" si="53"/>
        <v>5765.9900000000025</v>
      </c>
      <c r="Z205" s="31" t="str">
        <f t="shared" si="54"/>
        <v>n.m.</v>
      </c>
      <c r="AA205" s="6">
        <f t="shared" si="55"/>
        <v>13991.560000000007</v>
      </c>
      <c r="AB205" s="31" t="str">
        <f t="shared" si="56"/>
        <v>n.m.</v>
      </c>
      <c r="AC205" s="6">
        <f t="shared" si="57"/>
        <v>34371.040000000001</v>
      </c>
      <c r="AD205" s="31" t="str">
        <f t="shared" si="58"/>
        <v>n.m.</v>
      </c>
    </row>
    <row r="206" spans="1:30" x14ac:dyDescent="0.25">
      <c r="A206" s="7">
        <f t="shared" si="59"/>
        <v>198</v>
      </c>
      <c r="B206" t="s">
        <v>2</v>
      </c>
      <c r="C206" t="s">
        <v>394</v>
      </c>
      <c r="D206" t="s">
        <v>395</v>
      </c>
      <c r="E206" t="s">
        <v>2334</v>
      </c>
      <c r="F206" t="s">
        <v>2313</v>
      </c>
      <c r="G206" s="3"/>
      <c r="H206" s="3"/>
      <c r="I206" s="3"/>
      <c r="J206" s="3">
        <v>33931.759999999995</v>
      </c>
      <c r="K206" s="3"/>
      <c r="L206" s="3">
        <f t="shared" si="45"/>
        <v>33931.759999999995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f t="shared" si="46"/>
        <v>0</v>
      </c>
      <c r="S206" s="6">
        <f t="shared" si="47"/>
        <v>0</v>
      </c>
      <c r="T206" s="31" t="str">
        <f t="shared" si="48"/>
        <v>n.m.</v>
      </c>
      <c r="U206" s="6">
        <f t="shared" si="49"/>
        <v>0</v>
      </c>
      <c r="V206" s="31" t="str">
        <f t="shared" si="50"/>
        <v>n.m.</v>
      </c>
      <c r="W206" s="6">
        <f t="shared" si="51"/>
        <v>0</v>
      </c>
      <c r="X206" s="31" t="str">
        <f t="shared" si="52"/>
        <v>n.m.</v>
      </c>
      <c r="Y206" s="6">
        <f t="shared" si="53"/>
        <v>33931.759999999995</v>
      </c>
      <c r="Z206" s="31" t="str">
        <f t="shared" si="54"/>
        <v>n.m.</v>
      </c>
      <c r="AA206" s="6">
        <f t="shared" si="55"/>
        <v>0</v>
      </c>
      <c r="AB206" s="31" t="str">
        <f t="shared" si="56"/>
        <v>n.m.</v>
      </c>
      <c r="AC206" s="6">
        <f t="shared" si="57"/>
        <v>33931.759999999995</v>
      </c>
      <c r="AD206" s="31" t="str">
        <f t="shared" si="58"/>
        <v>n.m.</v>
      </c>
    </row>
    <row r="207" spans="1:30" x14ac:dyDescent="0.25">
      <c r="A207" s="7">
        <f t="shared" si="59"/>
        <v>199</v>
      </c>
      <c r="B207" t="s">
        <v>2</v>
      </c>
      <c r="C207" t="s">
        <v>396</v>
      </c>
      <c r="D207" t="s">
        <v>397</v>
      </c>
      <c r="E207" t="s">
        <v>2299</v>
      </c>
      <c r="F207" t="s">
        <v>2350</v>
      </c>
      <c r="G207" s="3"/>
      <c r="H207" s="3"/>
      <c r="I207" s="3">
        <v>12780.649999999998</v>
      </c>
      <c r="J207" s="3">
        <v>11676.44</v>
      </c>
      <c r="K207" s="3">
        <v>9321.5299999999988</v>
      </c>
      <c r="L207" s="3">
        <f t="shared" si="45"/>
        <v>33778.619999999995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f t="shared" si="46"/>
        <v>0</v>
      </c>
      <c r="S207" s="6">
        <f t="shared" si="47"/>
        <v>0</v>
      </c>
      <c r="T207" s="31" t="str">
        <f t="shared" si="48"/>
        <v>n.m.</v>
      </c>
      <c r="U207" s="6">
        <f t="shared" si="49"/>
        <v>0</v>
      </c>
      <c r="V207" s="31" t="str">
        <f t="shared" si="50"/>
        <v>n.m.</v>
      </c>
      <c r="W207" s="6">
        <f t="shared" si="51"/>
        <v>12780.649999999998</v>
      </c>
      <c r="X207" s="31" t="str">
        <f t="shared" si="52"/>
        <v>n.m.</v>
      </c>
      <c r="Y207" s="6">
        <f t="shared" si="53"/>
        <v>11676.44</v>
      </c>
      <c r="Z207" s="31" t="str">
        <f t="shared" si="54"/>
        <v>n.m.</v>
      </c>
      <c r="AA207" s="6">
        <f t="shared" si="55"/>
        <v>9321.5299999999988</v>
      </c>
      <c r="AB207" s="31" t="str">
        <f t="shared" si="56"/>
        <v>n.m.</v>
      </c>
      <c r="AC207" s="6">
        <f t="shared" si="57"/>
        <v>33778.619999999995</v>
      </c>
      <c r="AD207" s="31" t="str">
        <f t="shared" si="58"/>
        <v>n.m.</v>
      </c>
    </row>
    <row r="208" spans="1:30" x14ac:dyDescent="0.25">
      <c r="A208" s="7">
        <f t="shared" si="59"/>
        <v>200</v>
      </c>
      <c r="B208" t="s">
        <v>2</v>
      </c>
      <c r="C208" t="s">
        <v>398</v>
      </c>
      <c r="D208" t="s">
        <v>399</v>
      </c>
      <c r="E208" t="s">
        <v>2279</v>
      </c>
      <c r="F208" t="s">
        <v>2350</v>
      </c>
      <c r="G208" s="3"/>
      <c r="H208" s="3"/>
      <c r="I208" s="3"/>
      <c r="J208" s="3"/>
      <c r="K208" s="3">
        <v>33526.329999999987</v>
      </c>
      <c r="L208" s="3">
        <f t="shared" si="45"/>
        <v>33526.329999999987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f t="shared" si="46"/>
        <v>0</v>
      </c>
      <c r="S208" s="6">
        <f t="shared" si="47"/>
        <v>0</v>
      </c>
      <c r="T208" s="31" t="str">
        <f t="shared" si="48"/>
        <v>n.m.</v>
      </c>
      <c r="U208" s="6">
        <f t="shared" si="49"/>
        <v>0</v>
      </c>
      <c r="V208" s="31" t="str">
        <f t="shared" si="50"/>
        <v>n.m.</v>
      </c>
      <c r="W208" s="6">
        <f t="shared" si="51"/>
        <v>0</v>
      </c>
      <c r="X208" s="31" t="str">
        <f t="shared" si="52"/>
        <v>n.m.</v>
      </c>
      <c r="Y208" s="6">
        <f t="shared" si="53"/>
        <v>0</v>
      </c>
      <c r="Z208" s="31" t="str">
        <f t="shared" si="54"/>
        <v>n.m.</v>
      </c>
      <c r="AA208" s="6">
        <f t="shared" si="55"/>
        <v>33526.329999999987</v>
      </c>
      <c r="AB208" s="31" t="str">
        <f t="shared" si="56"/>
        <v>n.m.</v>
      </c>
      <c r="AC208" s="6">
        <f t="shared" si="57"/>
        <v>33526.329999999987</v>
      </c>
      <c r="AD208" s="31" t="str">
        <f t="shared" si="58"/>
        <v>n.m.</v>
      </c>
    </row>
    <row r="209" spans="1:30" x14ac:dyDescent="0.25">
      <c r="A209" s="7">
        <f t="shared" si="59"/>
        <v>201</v>
      </c>
      <c r="B209" t="s">
        <v>2</v>
      </c>
      <c r="C209" t="s">
        <v>400</v>
      </c>
      <c r="D209" t="s">
        <v>401</v>
      </c>
      <c r="E209" t="s">
        <v>2305</v>
      </c>
      <c r="F209" t="s">
        <v>2321</v>
      </c>
      <c r="G209" s="3"/>
      <c r="H209" s="3">
        <v>33273.05999999999</v>
      </c>
      <c r="I209" s="3"/>
      <c r="J209" s="3"/>
      <c r="K209" s="3"/>
      <c r="L209" s="3">
        <f t="shared" si="45"/>
        <v>33273.05999999999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f t="shared" si="46"/>
        <v>0</v>
      </c>
      <c r="S209" s="6">
        <f t="shared" si="47"/>
        <v>0</v>
      </c>
      <c r="T209" s="31" t="str">
        <f t="shared" si="48"/>
        <v>n.m.</v>
      </c>
      <c r="U209" s="6">
        <f t="shared" si="49"/>
        <v>33273.05999999999</v>
      </c>
      <c r="V209" s="31" t="str">
        <f t="shared" si="50"/>
        <v>n.m.</v>
      </c>
      <c r="W209" s="6">
        <f t="shared" si="51"/>
        <v>0</v>
      </c>
      <c r="X209" s="31" t="str">
        <f t="shared" si="52"/>
        <v>n.m.</v>
      </c>
      <c r="Y209" s="6">
        <f t="shared" si="53"/>
        <v>0</v>
      </c>
      <c r="Z209" s="31" t="str">
        <f t="shared" si="54"/>
        <v>n.m.</v>
      </c>
      <c r="AA209" s="6">
        <f t="shared" si="55"/>
        <v>0</v>
      </c>
      <c r="AB209" s="31" t="str">
        <f t="shared" si="56"/>
        <v>n.m.</v>
      </c>
      <c r="AC209" s="6">
        <f t="shared" si="57"/>
        <v>33273.05999999999</v>
      </c>
      <c r="AD209" s="31" t="str">
        <f t="shared" si="58"/>
        <v>n.m.</v>
      </c>
    </row>
    <row r="210" spans="1:30" x14ac:dyDescent="0.25">
      <c r="A210" s="7">
        <f t="shared" si="59"/>
        <v>202</v>
      </c>
      <c r="B210" t="s">
        <v>2</v>
      </c>
      <c r="C210" t="s">
        <v>402</v>
      </c>
      <c r="D210" t="s">
        <v>403</v>
      </c>
      <c r="E210" t="s">
        <v>2349</v>
      </c>
      <c r="F210" t="s">
        <v>2282</v>
      </c>
      <c r="G210" s="3">
        <v>31217.62000000001</v>
      </c>
      <c r="H210" s="3"/>
      <c r="I210" s="3"/>
      <c r="J210" s="3"/>
      <c r="K210" s="3"/>
      <c r="L210" s="3">
        <f t="shared" si="45"/>
        <v>31217.62000000001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f t="shared" si="46"/>
        <v>0</v>
      </c>
      <c r="S210" s="6">
        <f t="shared" si="47"/>
        <v>31217.62000000001</v>
      </c>
      <c r="T210" s="31" t="str">
        <f t="shared" si="48"/>
        <v>n.m.</v>
      </c>
      <c r="U210" s="6">
        <f t="shared" si="49"/>
        <v>0</v>
      </c>
      <c r="V210" s="31" t="str">
        <f t="shared" si="50"/>
        <v>n.m.</v>
      </c>
      <c r="W210" s="6">
        <f t="shared" si="51"/>
        <v>0</v>
      </c>
      <c r="X210" s="31" t="str">
        <f t="shared" si="52"/>
        <v>n.m.</v>
      </c>
      <c r="Y210" s="6">
        <f t="shared" si="53"/>
        <v>0</v>
      </c>
      <c r="Z210" s="31" t="str">
        <f t="shared" si="54"/>
        <v>n.m.</v>
      </c>
      <c r="AA210" s="6">
        <f t="shared" si="55"/>
        <v>0</v>
      </c>
      <c r="AB210" s="31" t="str">
        <f t="shared" si="56"/>
        <v>n.m.</v>
      </c>
      <c r="AC210" s="6">
        <f t="shared" si="57"/>
        <v>31217.62000000001</v>
      </c>
      <c r="AD210" s="31" t="str">
        <f t="shared" si="58"/>
        <v>n.m.</v>
      </c>
    </row>
    <row r="211" spans="1:30" x14ac:dyDescent="0.25">
      <c r="A211" s="7">
        <f t="shared" si="59"/>
        <v>203</v>
      </c>
      <c r="B211" t="s">
        <v>2</v>
      </c>
      <c r="C211" t="s">
        <v>404</v>
      </c>
      <c r="D211" t="s">
        <v>405</v>
      </c>
      <c r="E211" t="s">
        <v>2279</v>
      </c>
      <c r="F211" t="s">
        <v>2350</v>
      </c>
      <c r="G211" s="3"/>
      <c r="H211" s="3"/>
      <c r="I211" s="3"/>
      <c r="J211" s="3"/>
      <c r="K211" s="3">
        <v>30740.709999999992</v>
      </c>
      <c r="L211" s="3">
        <f t="shared" si="45"/>
        <v>30740.709999999992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f t="shared" si="46"/>
        <v>0</v>
      </c>
      <c r="S211" s="6">
        <f t="shared" si="47"/>
        <v>0</v>
      </c>
      <c r="T211" s="31" t="str">
        <f t="shared" si="48"/>
        <v>n.m.</v>
      </c>
      <c r="U211" s="6">
        <f t="shared" si="49"/>
        <v>0</v>
      </c>
      <c r="V211" s="31" t="str">
        <f t="shared" si="50"/>
        <v>n.m.</v>
      </c>
      <c r="W211" s="6">
        <f t="shared" si="51"/>
        <v>0</v>
      </c>
      <c r="X211" s="31" t="str">
        <f t="shared" si="52"/>
        <v>n.m.</v>
      </c>
      <c r="Y211" s="6">
        <f t="shared" si="53"/>
        <v>0</v>
      </c>
      <c r="Z211" s="31" t="str">
        <f t="shared" si="54"/>
        <v>n.m.</v>
      </c>
      <c r="AA211" s="6">
        <f t="shared" si="55"/>
        <v>30740.709999999992</v>
      </c>
      <c r="AB211" s="31" t="str">
        <f t="shared" si="56"/>
        <v>n.m.</v>
      </c>
      <c r="AC211" s="6">
        <f t="shared" si="57"/>
        <v>30740.709999999992</v>
      </c>
      <c r="AD211" s="31" t="str">
        <f t="shared" si="58"/>
        <v>n.m.</v>
      </c>
    </row>
    <row r="212" spans="1:30" x14ac:dyDescent="0.25">
      <c r="A212" s="7">
        <f t="shared" si="59"/>
        <v>204</v>
      </c>
      <c r="B212" t="s">
        <v>2</v>
      </c>
      <c r="C212" t="s">
        <v>406</v>
      </c>
      <c r="D212" t="s">
        <v>407</v>
      </c>
      <c r="E212" t="s">
        <v>2349</v>
      </c>
      <c r="F212" t="s">
        <v>2303</v>
      </c>
      <c r="G212" s="3">
        <v>30418.97999999997</v>
      </c>
      <c r="H212" s="3"/>
      <c r="I212" s="3"/>
      <c r="J212" s="3"/>
      <c r="K212" s="3"/>
      <c r="L212" s="3">
        <f t="shared" si="45"/>
        <v>30418.97999999997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f t="shared" si="46"/>
        <v>0</v>
      </c>
      <c r="S212" s="6">
        <f t="shared" si="47"/>
        <v>30418.97999999997</v>
      </c>
      <c r="T212" s="31" t="str">
        <f t="shared" si="48"/>
        <v>n.m.</v>
      </c>
      <c r="U212" s="6">
        <f t="shared" si="49"/>
        <v>0</v>
      </c>
      <c r="V212" s="31" t="str">
        <f t="shared" si="50"/>
        <v>n.m.</v>
      </c>
      <c r="W212" s="6">
        <f t="shared" si="51"/>
        <v>0</v>
      </c>
      <c r="X212" s="31" t="str">
        <f t="shared" si="52"/>
        <v>n.m.</v>
      </c>
      <c r="Y212" s="6">
        <f t="shared" si="53"/>
        <v>0</v>
      </c>
      <c r="Z212" s="31" t="str">
        <f t="shared" si="54"/>
        <v>n.m.</v>
      </c>
      <c r="AA212" s="6">
        <f t="shared" si="55"/>
        <v>0</v>
      </c>
      <c r="AB212" s="31" t="str">
        <f t="shared" si="56"/>
        <v>n.m.</v>
      </c>
      <c r="AC212" s="6">
        <f t="shared" si="57"/>
        <v>30418.97999999997</v>
      </c>
      <c r="AD212" s="31" t="str">
        <f t="shared" si="58"/>
        <v>n.m.</v>
      </c>
    </row>
    <row r="213" spans="1:30" x14ac:dyDescent="0.25">
      <c r="A213" s="7">
        <f t="shared" si="59"/>
        <v>205</v>
      </c>
      <c r="B213" t="s">
        <v>2</v>
      </c>
      <c r="C213" t="s">
        <v>408</v>
      </c>
      <c r="D213" t="s">
        <v>409</v>
      </c>
      <c r="E213" t="s">
        <v>2313</v>
      </c>
      <c r="F213" t="s">
        <v>2335</v>
      </c>
      <c r="G213" s="3"/>
      <c r="H213" s="3"/>
      <c r="I213" s="3"/>
      <c r="J213" s="3">
        <v>27714.930000000008</v>
      </c>
      <c r="K213" s="3">
        <v>1494.35</v>
      </c>
      <c r="L213" s="3">
        <f t="shared" si="45"/>
        <v>29209.280000000006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f t="shared" si="46"/>
        <v>0</v>
      </c>
      <c r="S213" s="6">
        <f t="shared" si="47"/>
        <v>0</v>
      </c>
      <c r="T213" s="31" t="str">
        <f t="shared" si="48"/>
        <v>n.m.</v>
      </c>
      <c r="U213" s="6">
        <f t="shared" si="49"/>
        <v>0</v>
      </c>
      <c r="V213" s="31" t="str">
        <f t="shared" si="50"/>
        <v>n.m.</v>
      </c>
      <c r="W213" s="6">
        <f t="shared" si="51"/>
        <v>0</v>
      </c>
      <c r="X213" s="31" t="str">
        <f t="shared" si="52"/>
        <v>n.m.</v>
      </c>
      <c r="Y213" s="6">
        <f t="shared" si="53"/>
        <v>27714.930000000008</v>
      </c>
      <c r="Z213" s="31" t="str">
        <f t="shared" si="54"/>
        <v>n.m.</v>
      </c>
      <c r="AA213" s="6">
        <f t="shared" si="55"/>
        <v>1494.35</v>
      </c>
      <c r="AB213" s="31" t="str">
        <f t="shared" si="56"/>
        <v>n.m.</v>
      </c>
      <c r="AC213" s="6">
        <f t="shared" si="57"/>
        <v>29209.280000000006</v>
      </c>
      <c r="AD213" s="31" t="str">
        <f t="shared" si="58"/>
        <v>n.m.</v>
      </c>
    </row>
    <row r="214" spans="1:30" x14ac:dyDescent="0.25">
      <c r="A214" s="7">
        <f t="shared" si="59"/>
        <v>206</v>
      </c>
      <c r="B214" t="s">
        <v>2</v>
      </c>
      <c r="C214" t="s">
        <v>410</v>
      </c>
      <c r="D214" t="s">
        <v>411</v>
      </c>
      <c r="E214" t="s">
        <v>2343</v>
      </c>
      <c r="F214" t="s">
        <v>2350</v>
      </c>
      <c r="G214" s="3"/>
      <c r="H214" s="3"/>
      <c r="I214" s="3">
        <v>20500.64</v>
      </c>
      <c r="J214" s="3">
        <v>5826.0300000000007</v>
      </c>
      <c r="K214" s="3">
        <v>1554.4499999999998</v>
      </c>
      <c r="L214" s="3">
        <f t="shared" si="45"/>
        <v>27881.119999999999</v>
      </c>
      <c r="M214" s="3">
        <v>0</v>
      </c>
      <c r="N214" s="3">
        <v>0</v>
      </c>
      <c r="O214" s="3">
        <v>0</v>
      </c>
      <c r="P214" s="3">
        <v>0</v>
      </c>
      <c r="Q214" s="3">
        <v>0</v>
      </c>
      <c r="R214" s="3">
        <f t="shared" si="46"/>
        <v>0</v>
      </c>
      <c r="S214" s="6">
        <f t="shared" si="47"/>
        <v>0</v>
      </c>
      <c r="T214" s="31" t="str">
        <f t="shared" si="48"/>
        <v>n.m.</v>
      </c>
      <c r="U214" s="6">
        <f t="shared" si="49"/>
        <v>0</v>
      </c>
      <c r="V214" s="31" t="str">
        <f t="shared" si="50"/>
        <v>n.m.</v>
      </c>
      <c r="W214" s="6">
        <f t="shared" si="51"/>
        <v>20500.64</v>
      </c>
      <c r="X214" s="31" t="str">
        <f t="shared" si="52"/>
        <v>n.m.</v>
      </c>
      <c r="Y214" s="6">
        <f t="shared" si="53"/>
        <v>5826.0300000000007</v>
      </c>
      <c r="Z214" s="31" t="str">
        <f t="shared" si="54"/>
        <v>n.m.</v>
      </c>
      <c r="AA214" s="6">
        <f t="shared" si="55"/>
        <v>1554.4499999999998</v>
      </c>
      <c r="AB214" s="31" t="str">
        <f t="shared" si="56"/>
        <v>n.m.</v>
      </c>
      <c r="AC214" s="6">
        <f t="shared" si="57"/>
        <v>27881.119999999999</v>
      </c>
      <c r="AD214" s="31" t="str">
        <f t="shared" si="58"/>
        <v>n.m.</v>
      </c>
    </row>
    <row r="215" spans="1:30" x14ac:dyDescent="0.25">
      <c r="A215" s="7">
        <f t="shared" si="59"/>
        <v>207</v>
      </c>
      <c r="B215" t="s">
        <v>2</v>
      </c>
      <c r="C215" t="s">
        <v>412</v>
      </c>
      <c r="D215" t="s">
        <v>413</v>
      </c>
      <c r="E215" t="s">
        <v>2330</v>
      </c>
      <c r="F215" t="s">
        <v>2350</v>
      </c>
      <c r="G215" s="3"/>
      <c r="H215" s="3"/>
      <c r="I215" s="3"/>
      <c r="J215" s="3">
        <v>10749.3</v>
      </c>
      <c r="K215" s="3">
        <v>15080.739999999994</v>
      </c>
      <c r="L215" s="3">
        <f t="shared" si="45"/>
        <v>25830.039999999994</v>
      </c>
      <c r="M215" s="3">
        <v>0</v>
      </c>
      <c r="N215" s="3">
        <v>0</v>
      </c>
      <c r="O215" s="3">
        <v>0</v>
      </c>
      <c r="P215" s="3">
        <v>0</v>
      </c>
      <c r="Q215" s="3">
        <v>23627</v>
      </c>
      <c r="R215" s="3">
        <f t="shared" si="46"/>
        <v>23627</v>
      </c>
      <c r="S215" s="6">
        <f t="shared" si="47"/>
        <v>0</v>
      </c>
      <c r="T215" s="31" t="str">
        <f t="shared" si="48"/>
        <v>n.m.</v>
      </c>
      <c r="U215" s="6">
        <f t="shared" si="49"/>
        <v>0</v>
      </c>
      <c r="V215" s="31" t="str">
        <f t="shared" si="50"/>
        <v>n.m.</v>
      </c>
      <c r="W215" s="6">
        <f t="shared" si="51"/>
        <v>0</v>
      </c>
      <c r="X215" s="31" t="str">
        <f t="shared" si="52"/>
        <v>n.m.</v>
      </c>
      <c r="Y215" s="6">
        <f t="shared" si="53"/>
        <v>10749.3</v>
      </c>
      <c r="Z215" s="31" t="str">
        <f t="shared" si="54"/>
        <v>n.m.</v>
      </c>
      <c r="AA215" s="6">
        <f t="shared" si="55"/>
        <v>-8546.2600000000057</v>
      </c>
      <c r="AB215" s="31">
        <f t="shared" si="56"/>
        <v>-0.36171583358022624</v>
      </c>
      <c r="AC215" s="6">
        <f t="shared" si="57"/>
        <v>2203.0399999999936</v>
      </c>
      <c r="AD215" s="31">
        <f t="shared" si="58"/>
        <v>9.3242476827358256E-2</v>
      </c>
    </row>
    <row r="216" spans="1:30" x14ac:dyDescent="0.25">
      <c r="A216" s="7">
        <f t="shared" si="59"/>
        <v>208</v>
      </c>
      <c r="B216" t="s">
        <v>2</v>
      </c>
      <c r="C216" t="s">
        <v>414</v>
      </c>
      <c r="D216" t="s">
        <v>415</v>
      </c>
      <c r="E216" t="s">
        <v>2343</v>
      </c>
      <c r="F216" t="s">
        <v>2350</v>
      </c>
      <c r="G216" s="3"/>
      <c r="H216" s="3"/>
      <c r="I216" s="3">
        <v>21665.739999999998</v>
      </c>
      <c r="J216" s="3">
        <v>-462.30000000000109</v>
      </c>
      <c r="K216" s="3">
        <v>4475.54</v>
      </c>
      <c r="L216" s="3">
        <f t="shared" si="45"/>
        <v>25678.979999999996</v>
      </c>
      <c r="M216" s="3">
        <v>0</v>
      </c>
      <c r="N216" s="3">
        <v>0</v>
      </c>
      <c r="O216" s="3">
        <v>0</v>
      </c>
      <c r="P216" s="3">
        <v>0</v>
      </c>
      <c r="Q216" s="3">
        <v>1123549</v>
      </c>
      <c r="R216" s="3">
        <f t="shared" si="46"/>
        <v>1123549</v>
      </c>
      <c r="S216" s="6">
        <f t="shared" si="47"/>
        <v>0</v>
      </c>
      <c r="T216" s="31" t="str">
        <f t="shared" si="48"/>
        <v>n.m.</v>
      </c>
      <c r="U216" s="6">
        <f t="shared" si="49"/>
        <v>0</v>
      </c>
      <c r="V216" s="31" t="str">
        <f t="shared" si="50"/>
        <v>n.m.</v>
      </c>
      <c r="W216" s="6">
        <f t="shared" si="51"/>
        <v>21665.739999999998</v>
      </c>
      <c r="X216" s="31" t="str">
        <f t="shared" si="52"/>
        <v>n.m.</v>
      </c>
      <c r="Y216" s="6">
        <f t="shared" si="53"/>
        <v>-462.30000000000109</v>
      </c>
      <c r="Z216" s="31" t="str">
        <f t="shared" si="54"/>
        <v>n.m.</v>
      </c>
      <c r="AA216" s="6">
        <f t="shared" si="55"/>
        <v>-1119073.46</v>
      </c>
      <c r="AB216" s="31">
        <f t="shared" si="56"/>
        <v>-0.99601660452726137</v>
      </c>
      <c r="AC216" s="6">
        <f t="shared" si="57"/>
        <v>-1097870.02</v>
      </c>
      <c r="AD216" s="31">
        <f t="shared" si="58"/>
        <v>-0.97714476182169185</v>
      </c>
    </row>
    <row r="217" spans="1:30" x14ac:dyDescent="0.25">
      <c r="A217" s="7">
        <f t="shared" si="59"/>
        <v>209</v>
      </c>
      <c r="B217" t="s">
        <v>2</v>
      </c>
      <c r="C217" t="s">
        <v>416</v>
      </c>
      <c r="D217" t="s">
        <v>417</v>
      </c>
      <c r="E217" t="s">
        <v>2283</v>
      </c>
      <c r="F217" t="s">
        <v>2293</v>
      </c>
      <c r="G217" s="3"/>
      <c r="H217" s="3">
        <v>23145.719999999994</v>
      </c>
      <c r="I217" s="3"/>
      <c r="J217" s="3"/>
      <c r="K217" s="3"/>
      <c r="L217" s="3">
        <f t="shared" si="45"/>
        <v>23145.719999999994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f t="shared" si="46"/>
        <v>0</v>
      </c>
      <c r="S217" s="6">
        <f t="shared" si="47"/>
        <v>0</v>
      </c>
      <c r="T217" s="31" t="str">
        <f t="shared" si="48"/>
        <v>n.m.</v>
      </c>
      <c r="U217" s="6">
        <f t="shared" si="49"/>
        <v>23145.719999999994</v>
      </c>
      <c r="V217" s="31" t="str">
        <f t="shared" si="50"/>
        <v>n.m.</v>
      </c>
      <c r="W217" s="6">
        <f t="shared" si="51"/>
        <v>0</v>
      </c>
      <c r="X217" s="31" t="str">
        <f t="shared" si="52"/>
        <v>n.m.</v>
      </c>
      <c r="Y217" s="6">
        <f t="shared" si="53"/>
        <v>0</v>
      </c>
      <c r="Z217" s="31" t="str">
        <f t="shared" si="54"/>
        <v>n.m.</v>
      </c>
      <c r="AA217" s="6">
        <f t="shared" si="55"/>
        <v>0</v>
      </c>
      <c r="AB217" s="31" t="str">
        <f t="shared" si="56"/>
        <v>n.m.</v>
      </c>
      <c r="AC217" s="6">
        <f t="shared" si="57"/>
        <v>23145.719999999994</v>
      </c>
      <c r="AD217" s="31" t="str">
        <f t="shared" si="58"/>
        <v>n.m.</v>
      </c>
    </row>
    <row r="218" spans="1:30" x14ac:dyDescent="0.25">
      <c r="A218" s="7">
        <f t="shared" si="59"/>
        <v>210</v>
      </c>
      <c r="B218" t="s">
        <v>2</v>
      </c>
      <c r="C218" t="s">
        <v>418</v>
      </c>
      <c r="D218" t="s">
        <v>419</v>
      </c>
      <c r="E218" t="s">
        <v>2320</v>
      </c>
      <c r="F218" t="s">
        <v>2311</v>
      </c>
      <c r="G218" s="3"/>
      <c r="H218" s="3"/>
      <c r="I218" s="3"/>
      <c r="J218" s="3">
        <v>19217.07</v>
      </c>
      <c r="K218" s="3">
        <v>3057.8799999999992</v>
      </c>
      <c r="L218" s="3">
        <f t="shared" si="45"/>
        <v>22274.949999999997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f t="shared" si="46"/>
        <v>0</v>
      </c>
      <c r="S218" s="6">
        <f t="shared" si="47"/>
        <v>0</v>
      </c>
      <c r="T218" s="31" t="str">
        <f t="shared" si="48"/>
        <v>n.m.</v>
      </c>
      <c r="U218" s="6">
        <f t="shared" si="49"/>
        <v>0</v>
      </c>
      <c r="V218" s="31" t="str">
        <f t="shared" si="50"/>
        <v>n.m.</v>
      </c>
      <c r="W218" s="6">
        <f t="shared" si="51"/>
        <v>0</v>
      </c>
      <c r="X218" s="31" t="str">
        <f t="shared" si="52"/>
        <v>n.m.</v>
      </c>
      <c r="Y218" s="6">
        <f t="shared" si="53"/>
        <v>19217.07</v>
      </c>
      <c r="Z218" s="31" t="str">
        <f t="shared" si="54"/>
        <v>n.m.</v>
      </c>
      <c r="AA218" s="6">
        <f t="shared" si="55"/>
        <v>3057.8799999999992</v>
      </c>
      <c r="AB218" s="31" t="str">
        <f t="shared" si="56"/>
        <v>n.m.</v>
      </c>
      <c r="AC218" s="6">
        <f t="shared" si="57"/>
        <v>22274.949999999997</v>
      </c>
      <c r="AD218" s="31" t="str">
        <f t="shared" si="58"/>
        <v>n.m.</v>
      </c>
    </row>
    <row r="219" spans="1:30" x14ac:dyDescent="0.25">
      <c r="A219" s="7">
        <f t="shared" si="59"/>
        <v>211</v>
      </c>
      <c r="B219" t="s">
        <v>2</v>
      </c>
      <c r="C219" t="s">
        <v>420</v>
      </c>
      <c r="D219" t="s">
        <v>421</v>
      </c>
      <c r="E219" t="s">
        <v>2343</v>
      </c>
      <c r="F219" t="s">
        <v>2350</v>
      </c>
      <c r="G219" s="3"/>
      <c r="H219" s="3"/>
      <c r="I219" s="3">
        <v>18480.920000000002</v>
      </c>
      <c r="J219" s="3">
        <v>1946.4500000000007</v>
      </c>
      <c r="K219" s="3">
        <v>1517.48</v>
      </c>
      <c r="L219" s="3">
        <f t="shared" si="45"/>
        <v>21944.850000000002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f t="shared" si="46"/>
        <v>0</v>
      </c>
      <c r="S219" s="6">
        <f t="shared" si="47"/>
        <v>0</v>
      </c>
      <c r="T219" s="31" t="str">
        <f t="shared" si="48"/>
        <v>n.m.</v>
      </c>
      <c r="U219" s="6">
        <f t="shared" si="49"/>
        <v>0</v>
      </c>
      <c r="V219" s="31" t="str">
        <f t="shared" si="50"/>
        <v>n.m.</v>
      </c>
      <c r="W219" s="6">
        <f t="shared" si="51"/>
        <v>18480.920000000002</v>
      </c>
      <c r="X219" s="31" t="str">
        <f t="shared" si="52"/>
        <v>n.m.</v>
      </c>
      <c r="Y219" s="6">
        <f t="shared" si="53"/>
        <v>1946.4500000000007</v>
      </c>
      <c r="Z219" s="31" t="str">
        <f t="shared" si="54"/>
        <v>n.m.</v>
      </c>
      <c r="AA219" s="6">
        <f t="shared" si="55"/>
        <v>1517.48</v>
      </c>
      <c r="AB219" s="31" t="str">
        <f t="shared" si="56"/>
        <v>n.m.</v>
      </c>
      <c r="AC219" s="6">
        <f t="shared" si="57"/>
        <v>21944.850000000002</v>
      </c>
      <c r="AD219" s="31" t="str">
        <f t="shared" si="58"/>
        <v>n.m.</v>
      </c>
    </row>
    <row r="220" spans="1:30" x14ac:dyDescent="0.25">
      <c r="A220" s="7">
        <f t="shared" si="59"/>
        <v>212</v>
      </c>
      <c r="B220" t="s">
        <v>2</v>
      </c>
      <c r="C220" t="s">
        <v>422</v>
      </c>
      <c r="D220" t="s">
        <v>423</v>
      </c>
      <c r="E220" t="s">
        <v>2341</v>
      </c>
      <c r="F220" t="s">
        <v>2350</v>
      </c>
      <c r="G220" s="3"/>
      <c r="H220" s="3">
        <v>10913.45</v>
      </c>
      <c r="I220" s="3">
        <v>5520.0099999999939</v>
      </c>
      <c r="J220" s="3">
        <v>3353.690000000001</v>
      </c>
      <c r="K220" s="3">
        <v>2130.0499999999993</v>
      </c>
      <c r="L220" s="3">
        <f t="shared" si="45"/>
        <v>21917.199999999997</v>
      </c>
      <c r="M220" s="3">
        <v>0</v>
      </c>
      <c r="N220" s="3">
        <v>0</v>
      </c>
      <c r="O220" s="3">
        <v>0</v>
      </c>
      <c r="P220" s="3">
        <v>0</v>
      </c>
      <c r="Q220" s="3">
        <v>76161</v>
      </c>
      <c r="R220" s="3">
        <f t="shared" si="46"/>
        <v>76161</v>
      </c>
      <c r="S220" s="6">
        <f t="shared" si="47"/>
        <v>0</v>
      </c>
      <c r="T220" s="31" t="str">
        <f t="shared" si="48"/>
        <v>n.m.</v>
      </c>
      <c r="U220" s="6">
        <f t="shared" si="49"/>
        <v>10913.45</v>
      </c>
      <c r="V220" s="31" t="str">
        <f t="shared" si="50"/>
        <v>n.m.</v>
      </c>
      <c r="W220" s="6">
        <f t="shared" si="51"/>
        <v>5520.0099999999939</v>
      </c>
      <c r="X220" s="31" t="str">
        <f t="shared" si="52"/>
        <v>n.m.</v>
      </c>
      <c r="Y220" s="6">
        <f t="shared" si="53"/>
        <v>3353.690000000001</v>
      </c>
      <c r="Z220" s="31" t="str">
        <f t="shared" si="54"/>
        <v>n.m.</v>
      </c>
      <c r="AA220" s="6">
        <f t="shared" si="55"/>
        <v>-74030.95</v>
      </c>
      <c r="AB220" s="31">
        <f t="shared" si="56"/>
        <v>-0.97203227373590151</v>
      </c>
      <c r="AC220" s="6">
        <f t="shared" si="57"/>
        <v>-54243.8</v>
      </c>
      <c r="AD220" s="31">
        <f t="shared" si="58"/>
        <v>-0.71222541720828247</v>
      </c>
    </row>
    <row r="221" spans="1:30" x14ac:dyDescent="0.25">
      <c r="A221" s="7">
        <f t="shared" si="59"/>
        <v>213</v>
      </c>
      <c r="B221" t="s">
        <v>2</v>
      </c>
      <c r="C221" t="s">
        <v>424</v>
      </c>
      <c r="D221" t="s">
        <v>425</v>
      </c>
      <c r="E221" t="s">
        <v>2300</v>
      </c>
      <c r="F221" t="s">
        <v>2283</v>
      </c>
      <c r="G221" s="3">
        <v>21575.909999999996</v>
      </c>
      <c r="H221" s="3">
        <v>90.47</v>
      </c>
      <c r="I221" s="3"/>
      <c r="J221" s="3"/>
      <c r="K221" s="3"/>
      <c r="L221" s="3">
        <f t="shared" si="45"/>
        <v>21666.379999999997</v>
      </c>
      <c r="M221" s="3">
        <v>0</v>
      </c>
      <c r="N221" s="3">
        <v>325</v>
      </c>
      <c r="O221" s="3">
        <v>0</v>
      </c>
      <c r="P221" s="3">
        <v>0</v>
      </c>
      <c r="Q221" s="3">
        <v>0</v>
      </c>
      <c r="R221" s="3">
        <f t="shared" si="46"/>
        <v>325</v>
      </c>
      <c r="S221" s="6">
        <f t="shared" si="47"/>
        <v>21575.909999999996</v>
      </c>
      <c r="T221" s="31" t="str">
        <f t="shared" si="48"/>
        <v>n.m.</v>
      </c>
      <c r="U221" s="6">
        <f t="shared" si="49"/>
        <v>-234.53</v>
      </c>
      <c r="V221" s="31">
        <f t="shared" si="50"/>
        <v>-0.72163076923076919</v>
      </c>
      <c r="W221" s="6">
        <f t="shared" si="51"/>
        <v>0</v>
      </c>
      <c r="X221" s="31" t="str">
        <f t="shared" si="52"/>
        <v>n.m.</v>
      </c>
      <c r="Y221" s="6">
        <f t="shared" si="53"/>
        <v>0</v>
      </c>
      <c r="Z221" s="31" t="str">
        <f t="shared" si="54"/>
        <v>n.m.</v>
      </c>
      <c r="AA221" s="6">
        <f t="shared" si="55"/>
        <v>0</v>
      </c>
      <c r="AB221" s="31" t="str">
        <f t="shared" si="56"/>
        <v>n.m.</v>
      </c>
      <c r="AC221" s="6">
        <f t="shared" si="57"/>
        <v>21341.379999999997</v>
      </c>
      <c r="AD221" s="31">
        <f t="shared" si="58"/>
        <v>65.665784615384609</v>
      </c>
    </row>
    <row r="222" spans="1:30" x14ac:dyDescent="0.25">
      <c r="A222" s="7">
        <f t="shared" si="59"/>
        <v>214</v>
      </c>
      <c r="B222" t="s">
        <v>2</v>
      </c>
      <c r="C222" t="s">
        <v>426</v>
      </c>
      <c r="D222" t="s">
        <v>427</v>
      </c>
      <c r="E222" t="s">
        <v>2294</v>
      </c>
      <c r="F222" t="s">
        <v>2304</v>
      </c>
      <c r="G222" s="3"/>
      <c r="H222" s="3">
        <v>20277.940000000002</v>
      </c>
      <c r="I222" s="3"/>
      <c r="J222" s="3"/>
      <c r="K222" s="3"/>
      <c r="L222" s="3">
        <f t="shared" si="45"/>
        <v>20277.940000000002</v>
      </c>
      <c r="M222" s="3">
        <v>0</v>
      </c>
      <c r="N222" s="3">
        <v>0</v>
      </c>
      <c r="O222" s="3">
        <v>0</v>
      </c>
      <c r="P222" s="3">
        <v>0</v>
      </c>
      <c r="Q222" s="3">
        <v>0</v>
      </c>
      <c r="R222" s="3">
        <f t="shared" si="46"/>
        <v>0</v>
      </c>
      <c r="S222" s="6">
        <f t="shared" si="47"/>
        <v>0</v>
      </c>
      <c r="T222" s="31" t="str">
        <f t="shared" si="48"/>
        <v>n.m.</v>
      </c>
      <c r="U222" s="6">
        <f t="shared" si="49"/>
        <v>20277.940000000002</v>
      </c>
      <c r="V222" s="31" t="str">
        <f t="shared" si="50"/>
        <v>n.m.</v>
      </c>
      <c r="W222" s="6">
        <f t="shared" si="51"/>
        <v>0</v>
      </c>
      <c r="X222" s="31" t="str">
        <f t="shared" si="52"/>
        <v>n.m.</v>
      </c>
      <c r="Y222" s="6">
        <f t="shared" si="53"/>
        <v>0</v>
      </c>
      <c r="Z222" s="31" t="str">
        <f t="shared" si="54"/>
        <v>n.m.</v>
      </c>
      <c r="AA222" s="6">
        <f t="shared" si="55"/>
        <v>0</v>
      </c>
      <c r="AB222" s="31" t="str">
        <f t="shared" si="56"/>
        <v>n.m.</v>
      </c>
      <c r="AC222" s="6">
        <f t="shared" si="57"/>
        <v>20277.940000000002</v>
      </c>
      <c r="AD222" s="31" t="str">
        <f t="shared" si="58"/>
        <v>n.m.</v>
      </c>
    </row>
    <row r="223" spans="1:30" x14ac:dyDescent="0.25">
      <c r="A223" s="7">
        <f t="shared" si="59"/>
        <v>215</v>
      </c>
      <c r="B223" t="s">
        <v>2</v>
      </c>
      <c r="C223" t="s">
        <v>428</v>
      </c>
      <c r="D223" t="s">
        <v>429</v>
      </c>
      <c r="E223" t="s">
        <v>2349</v>
      </c>
      <c r="F223" t="s">
        <v>2281</v>
      </c>
      <c r="G223" s="3">
        <v>15916.13</v>
      </c>
      <c r="H223" s="3">
        <v>4310.1499999999996</v>
      </c>
      <c r="I223" s="3"/>
      <c r="J223" s="3"/>
      <c r="K223" s="3"/>
      <c r="L223" s="3">
        <f t="shared" si="45"/>
        <v>20226.28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3">
        <f t="shared" si="46"/>
        <v>0</v>
      </c>
      <c r="S223" s="6">
        <f t="shared" si="47"/>
        <v>15916.13</v>
      </c>
      <c r="T223" s="31" t="str">
        <f t="shared" si="48"/>
        <v>n.m.</v>
      </c>
      <c r="U223" s="6">
        <f t="shared" si="49"/>
        <v>4310.1499999999996</v>
      </c>
      <c r="V223" s="31" t="str">
        <f t="shared" si="50"/>
        <v>n.m.</v>
      </c>
      <c r="W223" s="6">
        <f t="shared" si="51"/>
        <v>0</v>
      </c>
      <c r="X223" s="31" t="str">
        <f t="shared" si="52"/>
        <v>n.m.</v>
      </c>
      <c r="Y223" s="6">
        <f t="shared" si="53"/>
        <v>0</v>
      </c>
      <c r="Z223" s="31" t="str">
        <f t="shared" si="54"/>
        <v>n.m.</v>
      </c>
      <c r="AA223" s="6">
        <f t="shared" si="55"/>
        <v>0</v>
      </c>
      <c r="AB223" s="31" t="str">
        <f t="shared" si="56"/>
        <v>n.m.</v>
      </c>
      <c r="AC223" s="6">
        <f t="shared" si="57"/>
        <v>20226.28</v>
      </c>
      <c r="AD223" s="31" t="str">
        <f t="shared" si="58"/>
        <v>n.m.</v>
      </c>
    </row>
    <row r="224" spans="1:30" x14ac:dyDescent="0.25">
      <c r="A224" s="7">
        <f t="shared" si="59"/>
        <v>216</v>
      </c>
      <c r="B224" t="s">
        <v>2</v>
      </c>
      <c r="C224" t="s">
        <v>430</v>
      </c>
      <c r="D224" t="s">
        <v>431</v>
      </c>
      <c r="E224" t="s">
        <v>2329</v>
      </c>
      <c r="F224" t="s">
        <v>2350</v>
      </c>
      <c r="G224" s="3"/>
      <c r="H224" s="3"/>
      <c r="I224" s="3"/>
      <c r="J224" s="3"/>
      <c r="K224" s="3">
        <v>20045.12</v>
      </c>
      <c r="L224" s="3">
        <f t="shared" si="45"/>
        <v>20045.12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f t="shared" si="46"/>
        <v>0</v>
      </c>
      <c r="S224" s="6">
        <f t="shared" si="47"/>
        <v>0</v>
      </c>
      <c r="T224" s="31" t="str">
        <f t="shared" si="48"/>
        <v>n.m.</v>
      </c>
      <c r="U224" s="6">
        <f t="shared" si="49"/>
        <v>0</v>
      </c>
      <c r="V224" s="31" t="str">
        <f t="shared" si="50"/>
        <v>n.m.</v>
      </c>
      <c r="W224" s="6">
        <f t="shared" si="51"/>
        <v>0</v>
      </c>
      <c r="X224" s="31" t="str">
        <f t="shared" si="52"/>
        <v>n.m.</v>
      </c>
      <c r="Y224" s="6">
        <f t="shared" si="53"/>
        <v>0</v>
      </c>
      <c r="Z224" s="31" t="str">
        <f t="shared" si="54"/>
        <v>n.m.</v>
      </c>
      <c r="AA224" s="6">
        <f t="shared" si="55"/>
        <v>20045.12</v>
      </c>
      <c r="AB224" s="31" t="str">
        <f t="shared" si="56"/>
        <v>n.m.</v>
      </c>
      <c r="AC224" s="6">
        <f t="shared" si="57"/>
        <v>20045.12</v>
      </c>
      <c r="AD224" s="31" t="str">
        <f t="shared" si="58"/>
        <v>n.m.</v>
      </c>
    </row>
    <row r="225" spans="1:30" x14ac:dyDescent="0.25">
      <c r="A225" s="7">
        <f t="shared" si="59"/>
        <v>217</v>
      </c>
      <c r="B225" t="s">
        <v>2</v>
      </c>
      <c r="C225" t="s">
        <v>432</v>
      </c>
      <c r="D225" t="s">
        <v>433</v>
      </c>
      <c r="E225" t="s">
        <v>2288</v>
      </c>
      <c r="F225" t="s">
        <v>2298</v>
      </c>
      <c r="G225" s="3"/>
      <c r="H225" s="3">
        <v>18327.439999999999</v>
      </c>
      <c r="I225" s="3">
        <v>202.49999999999997</v>
      </c>
      <c r="J225" s="3"/>
      <c r="K225" s="3"/>
      <c r="L225" s="3">
        <f t="shared" si="45"/>
        <v>18529.939999999999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f t="shared" si="46"/>
        <v>0</v>
      </c>
      <c r="S225" s="6">
        <f t="shared" si="47"/>
        <v>0</v>
      </c>
      <c r="T225" s="31" t="str">
        <f t="shared" si="48"/>
        <v>n.m.</v>
      </c>
      <c r="U225" s="6">
        <f t="shared" si="49"/>
        <v>18327.439999999999</v>
      </c>
      <c r="V225" s="31" t="str">
        <f t="shared" si="50"/>
        <v>n.m.</v>
      </c>
      <c r="W225" s="6">
        <f t="shared" si="51"/>
        <v>202.49999999999997</v>
      </c>
      <c r="X225" s="31" t="str">
        <f t="shared" si="52"/>
        <v>n.m.</v>
      </c>
      <c r="Y225" s="6">
        <f t="shared" si="53"/>
        <v>0</v>
      </c>
      <c r="Z225" s="31" t="str">
        <f t="shared" si="54"/>
        <v>n.m.</v>
      </c>
      <c r="AA225" s="6">
        <f t="shared" si="55"/>
        <v>0</v>
      </c>
      <c r="AB225" s="31" t="str">
        <f t="shared" si="56"/>
        <v>n.m.</v>
      </c>
      <c r="AC225" s="6">
        <f t="shared" si="57"/>
        <v>18529.939999999999</v>
      </c>
      <c r="AD225" s="31" t="str">
        <f t="shared" si="58"/>
        <v>n.m.</v>
      </c>
    </row>
    <row r="226" spans="1:30" x14ac:dyDescent="0.25">
      <c r="A226" s="7">
        <f t="shared" si="59"/>
        <v>218</v>
      </c>
      <c r="B226" t="s">
        <v>2</v>
      </c>
      <c r="C226" t="s">
        <v>434</v>
      </c>
      <c r="D226" t="s">
        <v>435</v>
      </c>
      <c r="E226" t="s">
        <v>2316</v>
      </c>
      <c r="F226" t="s">
        <v>2338</v>
      </c>
      <c r="G226" s="3"/>
      <c r="H226" s="3"/>
      <c r="I226" s="3"/>
      <c r="J226" s="3"/>
      <c r="K226" s="3">
        <v>17278.420000000002</v>
      </c>
      <c r="L226" s="3">
        <f t="shared" si="45"/>
        <v>17278.420000000002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f t="shared" si="46"/>
        <v>0</v>
      </c>
      <c r="S226" s="6">
        <f t="shared" si="47"/>
        <v>0</v>
      </c>
      <c r="T226" s="31" t="str">
        <f t="shared" si="48"/>
        <v>n.m.</v>
      </c>
      <c r="U226" s="6">
        <f t="shared" si="49"/>
        <v>0</v>
      </c>
      <c r="V226" s="31" t="str">
        <f t="shared" si="50"/>
        <v>n.m.</v>
      </c>
      <c r="W226" s="6">
        <f t="shared" si="51"/>
        <v>0</v>
      </c>
      <c r="X226" s="31" t="str">
        <f t="shared" si="52"/>
        <v>n.m.</v>
      </c>
      <c r="Y226" s="6">
        <f t="shared" si="53"/>
        <v>0</v>
      </c>
      <c r="Z226" s="31" t="str">
        <f t="shared" si="54"/>
        <v>n.m.</v>
      </c>
      <c r="AA226" s="6">
        <f t="shared" si="55"/>
        <v>17278.420000000002</v>
      </c>
      <c r="AB226" s="31" t="str">
        <f t="shared" si="56"/>
        <v>n.m.</v>
      </c>
      <c r="AC226" s="6">
        <f t="shared" si="57"/>
        <v>17278.420000000002</v>
      </c>
      <c r="AD226" s="31" t="str">
        <f t="shared" si="58"/>
        <v>n.m.</v>
      </c>
    </row>
    <row r="227" spans="1:30" x14ac:dyDescent="0.25">
      <c r="A227" s="7">
        <f t="shared" si="59"/>
        <v>219</v>
      </c>
      <c r="B227" t="s">
        <v>2</v>
      </c>
      <c r="C227" t="s">
        <v>436</v>
      </c>
      <c r="D227" t="s">
        <v>437</v>
      </c>
      <c r="E227" t="s">
        <v>2339</v>
      </c>
      <c r="F227" t="s">
        <v>2350</v>
      </c>
      <c r="G227" s="3"/>
      <c r="H227" s="3"/>
      <c r="I227" s="3"/>
      <c r="J227" s="3"/>
      <c r="K227" s="3">
        <v>16770.149999999998</v>
      </c>
      <c r="L227" s="3">
        <f t="shared" si="45"/>
        <v>16770.149999999998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f t="shared" si="46"/>
        <v>0</v>
      </c>
      <c r="S227" s="6">
        <f t="shared" si="47"/>
        <v>0</v>
      </c>
      <c r="T227" s="31" t="str">
        <f t="shared" si="48"/>
        <v>n.m.</v>
      </c>
      <c r="U227" s="6">
        <f t="shared" si="49"/>
        <v>0</v>
      </c>
      <c r="V227" s="31" t="str">
        <f t="shared" si="50"/>
        <v>n.m.</v>
      </c>
      <c r="W227" s="6">
        <f t="shared" si="51"/>
        <v>0</v>
      </c>
      <c r="X227" s="31" t="str">
        <f t="shared" si="52"/>
        <v>n.m.</v>
      </c>
      <c r="Y227" s="6">
        <f t="shared" si="53"/>
        <v>0</v>
      </c>
      <c r="Z227" s="31" t="str">
        <f t="shared" si="54"/>
        <v>n.m.</v>
      </c>
      <c r="AA227" s="6">
        <f t="shared" si="55"/>
        <v>16770.149999999998</v>
      </c>
      <c r="AB227" s="31" t="str">
        <f t="shared" si="56"/>
        <v>n.m.</v>
      </c>
      <c r="AC227" s="6">
        <f t="shared" si="57"/>
        <v>16770.149999999998</v>
      </c>
      <c r="AD227" s="31" t="str">
        <f t="shared" si="58"/>
        <v>n.m.</v>
      </c>
    </row>
    <row r="228" spans="1:30" x14ac:dyDescent="0.25">
      <c r="A228" s="7">
        <f t="shared" si="59"/>
        <v>220</v>
      </c>
      <c r="B228" t="s">
        <v>2</v>
      </c>
      <c r="C228" t="s">
        <v>438</v>
      </c>
      <c r="D228" t="s">
        <v>439</v>
      </c>
      <c r="E228" t="s">
        <v>2314</v>
      </c>
      <c r="F228" t="s">
        <v>2350</v>
      </c>
      <c r="G228" s="3"/>
      <c r="H228" s="3"/>
      <c r="I228" s="3">
        <v>2313.0500000000002</v>
      </c>
      <c r="J228" s="3">
        <v>12437.460000000003</v>
      </c>
      <c r="K228" s="3">
        <v>1579.1199999999994</v>
      </c>
      <c r="L228" s="3">
        <f t="shared" si="45"/>
        <v>16329.630000000001</v>
      </c>
      <c r="M228" s="3">
        <v>0</v>
      </c>
      <c r="N228" s="3">
        <v>0</v>
      </c>
      <c r="O228" s="3">
        <v>0</v>
      </c>
      <c r="P228" s="3">
        <v>0</v>
      </c>
      <c r="Q228" s="3">
        <v>3421180</v>
      </c>
      <c r="R228" s="3">
        <f t="shared" si="46"/>
        <v>3421180</v>
      </c>
      <c r="S228" s="6">
        <f t="shared" si="47"/>
        <v>0</v>
      </c>
      <c r="T228" s="31" t="str">
        <f t="shared" si="48"/>
        <v>n.m.</v>
      </c>
      <c r="U228" s="6">
        <f t="shared" si="49"/>
        <v>0</v>
      </c>
      <c r="V228" s="31" t="str">
        <f t="shared" si="50"/>
        <v>n.m.</v>
      </c>
      <c r="W228" s="6">
        <f t="shared" si="51"/>
        <v>2313.0500000000002</v>
      </c>
      <c r="X228" s="31" t="str">
        <f t="shared" si="52"/>
        <v>n.m.</v>
      </c>
      <c r="Y228" s="6">
        <f t="shared" si="53"/>
        <v>12437.460000000003</v>
      </c>
      <c r="Z228" s="31" t="str">
        <f t="shared" si="54"/>
        <v>n.m.</v>
      </c>
      <c r="AA228" s="6">
        <f t="shared" si="55"/>
        <v>-3419600.88</v>
      </c>
      <c r="AB228" s="31">
        <f t="shared" si="56"/>
        <v>-0.99953842826159389</v>
      </c>
      <c r="AC228" s="6">
        <f t="shared" si="57"/>
        <v>-3404850.37</v>
      </c>
      <c r="AD228" s="31">
        <f t="shared" si="58"/>
        <v>-0.99522690124459989</v>
      </c>
    </row>
    <row r="229" spans="1:30" x14ac:dyDescent="0.25">
      <c r="A229" s="7">
        <f t="shared" si="59"/>
        <v>221</v>
      </c>
      <c r="B229" t="s">
        <v>2</v>
      </c>
      <c r="C229" t="s">
        <v>440</v>
      </c>
      <c r="D229" t="s">
        <v>441</v>
      </c>
      <c r="E229" t="s">
        <v>2340</v>
      </c>
      <c r="F229" t="s">
        <v>2350</v>
      </c>
      <c r="G229" s="3"/>
      <c r="H229" s="3"/>
      <c r="I229" s="3"/>
      <c r="J229" s="3"/>
      <c r="K229" s="3">
        <v>15212.19</v>
      </c>
      <c r="L229" s="3">
        <f t="shared" si="45"/>
        <v>15212.19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f t="shared" si="46"/>
        <v>0</v>
      </c>
      <c r="S229" s="6">
        <f t="shared" si="47"/>
        <v>0</v>
      </c>
      <c r="T229" s="31" t="str">
        <f t="shared" si="48"/>
        <v>n.m.</v>
      </c>
      <c r="U229" s="6">
        <f t="shared" si="49"/>
        <v>0</v>
      </c>
      <c r="V229" s="31" t="str">
        <f t="shared" si="50"/>
        <v>n.m.</v>
      </c>
      <c r="W229" s="6">
        <f t="shared" si="51"/>
        <v>0</v>
      </c>
      <c r="X229" s="31" t="str">
        <f t="shared" si="52"/>
        <v>n.m.</v>
      </c>
      <c r="Y229" s="6">
        <f t="shared" si="53"/>
        <v>0</v>
      </c>
      <c r="Z229" s="31" t="str">
        <f t="shared" si="54"/>
        <v>n.m.</v>
      </c>
      <c r="AA229" s="6">
        <f t="shared" si="55"/>
        <v>15212.19</v>
      </c>
      <c r="AB229" s="31" t="str">
        <f t="shared" si="56"/>
        <v>n.m.</v>
      </c>
      <c r="AC229" s="6">
        <f t="shared" si="57"/>
        <v>15212.19</v>
      </c>
      <c r="AD229" s="31" t="str">
        <f t="shared" si="58"/>
        <v>n.m.</v>
      </c>
    </row>
    <row r="230" spans="1:30" x14ac:dyDescent="0.25">
      <c r="A230" s="7">
        <f t="shared" si="59"/>
        <v>222</v>
      </c>
      <c r="B230" t="s">
        <v>2</v>
      </c>
      <c r="C230" t="s">
        <v>442</v>
      </c>
      <c r="D230" t="s">
        <v>443</v>
      </c>
      <c r="E230" t="s">
        <v>2321</v>
      </c>
      <c r="F230" t="s">
        <v>2342</v>
      </c>
      <c r="G230" s="3"/>
      <c r="H230" s="3">
        <v>70.459999999999994</v>
      </c>
      <c r="I230" s="3">
        <v>3536.5800000000008</v>
      </c>
      <c r="J230" s="3">
        <v>10376.59</v>
      </c>
      <c r="K230" s="3"/>
      <c r="L230" s="3">
        <f t="shared" si="45"/>
        <v>13983.630000000001</v>
      </c>
      <c r="M230" s="3">
        <v>0</v>
      </c>
      <c r="N230" s="3">
        <v>0</v>
      </c>
      <c r="O230" s="3">
        <v>9046</v>
      </c>
      <c r="P230" s="3">
        <v>0</v>
      </c>
      <c r="Q230" s="3">
        <v>0</v>
      </c>
      <c r="R230" s="3">
        <f t="shared" si="46"/>
        <v>9046</v>
      </c>
      <c r="S230" s="6">
        <f t="shared" si="47"/>
        <v>0</v>
      </c>
      <c r="T230" s="31" t="str">
        <f t="shared" si="48"/>
        <v>n.m.</v>
      </c>
      <c r="U230" s="6">
        <f t="shared" si="49"/>
        <v>70.459999999999994</v>
      </c>
      <c r="V230" s="31" t="str">
        <f t="shared" si="50"/>
        <v>n.m.</v>
      </c>
      <c r="W230" s="6">
        <f t="shared" si="51"/>
        <v>-5509.4199999999992</v>
      </c>
      <c r="X230" s="31">
        <f t="shared" si="52"/>
        <v>-0.60904488171567539</v>
      </c>
      <c r="Y230" s="6">
        <f t="shared" si="53"/>
        <v>10376.59</v>
      </c>
      <c r="Z230" s="31" t="str">
        <f t="shared" si="54"/>
        <v>n.m.</v>
      </c>
      <c r="AA230" s="6">
        <f t="shared" si="55"/>
        <v>0</v>
      </c>
      <c r="AB230" s="31" t="str">
        <f t="shared" si="56"/>
        <v>n.m.</v>
      </c>
      <c r="AC230" s="6">
        <f t="shared" si="57"/>
        <v>4937.630000000001</v>
      </c>
      <c r="AD230" s="31">
        <f t="shared" si="58"/>
        <v>0.54583572849878415</v>
      </c>
    </row>
    <row r="231" spans="1:30" x14ac:dyDescent="0.25">
      <c r="A231" s="7">
        <f t="shared" si="59"/>
        <v>223</v>
      </c>
      <c r="B231" t="s">
        <v>2</v>
      </c>
      <c r="C231" t="s">
        <v>444</v>
      </c>
      <c r="D231" t="s">
        <v>445</v>
      </c>
      <c r="E231" t="s">
        <v>2349</v>
      </c>
      <c r="F231" t="s">
        <v>2282</v>
      </c>
      <c r="G231" s="3">
        <v>13470.88</v>
      </c>
      <c r="H231" s="3"/>
      <c r="I231" s="3"/>
      <c r="J231" s="3"/>
      <c r="K231" s="3"/>
      <c r="L231" s="3">
        <f t="shared" si="45"/>
        <v>13470.88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f t="shared" si="46"/>
        <v>0</v>
      </c>
      <c r="S231" s="6">
        <f t="shared" si="47"/>
        <v>13470.88</v>
      </c>
      <c r="T231" s="31" t="str">
        <f t="shared" si="48"/>
        <v>n.m.</v>
      </c>
      <c r="U231" s="6">
        <f t="shared" si="49"/>
        <v>0</v>
      </c>
      <c r="V231" s="31" t="str">
        <f t="shared" si="50"/>
        <v>n.m.</v>
      </c>
      <c r="W231" s="6">
        <f t="shared" si="51"/>
        <v>0</v>
      </c>
      <c r="X231" s="31" t="str">
        <f t="shared" si="52"/>
        <v>n.m.</v>
      </c>
      <c r="Y231" s="6">
        <f t="shared" si="53"/>
        <v>0</v>
      </c>
      <c r="Z231" s="31" t="str">
        <f t="shared" si="54"/>
        <v>n.m.</v>
      </c>
      <c r="AA231" s="6">
        <f t="shared" si="55"/>
        <v>0</v>
      </c>
      <c r="AB231" s="31" t="str">
        <f t="shared" si="56"/>
        <v>n.m.</v>
      </c>
      <c r="AC231" s="6">
        <f t="shared" si="57"/>
        <v>13470.88</v>
      </c>
      <c r="AD231" s="31" t="str">
        <f t="shared" si="58"/>
        <v>n.m.</v>
      </c>
    </row>
    <row r="232" spans="1:30" x14ac:dyDescent="0.25">
      <c r="A232" s="7">
        <f t="shared" si="59"/>
        <v>224</v>
      </c>
      <c r="B232" t="s">
        <v>2</v>
      </c>
      <c r="C232" t="s">
        <v>446</v>
      </c>
      <c r="D232" t="s">
        <v>447</v>
      </c>
      <c r="E232" t="s">
        <v>2340</v>
      </c>
      <c r="F232" t="s">
        <v>2350</v>
      </c>
      <c r="G232" s="3"/>
      <c r="H232" s="3"/>
      <c r="I232" s="3"/>
      <c r="J232" s="3"/>
      <c r="K232" s="3">
        <v>12176.27</v>
      </c>
      <c r="L232" s="3">
        <f t="shared" si="45"/>
        <v>12176.27</v>
      </c>
      <c r="M232" s="3">
        <v>0</v>
      </c>
      <c r="N232" s="3">
        <v>0</v>
      </c>
      <c r="O232" s="3">
        <v>0</v>
      </c>
      <c r="P232" s="3">
        <v>0</v>
      </c>
      <c r="Q232" s="3">
        <v>0</v>
      </c>
      <c r="R232" s="3">
        <f t="shared" si="46"/>
        <v>0</v>
      </c>
      <c r="S232" s="6">
        <f t="shared" si="47"/>
        <v>0</v>
      </c>
      <c r="T232" s="31" t="str">
        <f t="shared" si="48"/>
        <v>n.m.</v>
      </c>
      <c r="U232" s="6">
        <f t="shared" si="49"/>
        <v>0</v>
      </c>
      <c r="V232" s="31" t="str">
        <f t="shared" si="50"/>
        <v>n.m.</v>
      </c>
      <c r="W232" s="6">
        <f t="shared" si="51"/>
        <v>0</v>
      </c>
      <c r="X232" s="31" t="str">
        <f t="shared" si="52"/>
        <v>n.m.</v>
      </c>
      <c r="Y232" s="6">
        <f t="shared" si="53"/>
        <v>0</v>
      </c>
      <c r="Z232" s="31" t="str">
        <f t="shared" si="54"/>
        <v>n.m.</v>
      </c>
      <c r="AA232" s="6">
        <f t="shared" si="55"/>
        <v>12176.27</v>
      </c>
      <c r="AB232" s="31" t="str">
        <f t="shared" si="56"/>
        <v>n.m.</v>
      </c>
      <c r="AC232" s="6">
        <f t="shared" si="57"/>
        <v>12176.27</v>
      </c>
      <c r="AD232" s="31" t="str">
        <f t="shared" si="58"/>
        <v>n.m.</v>
      </c>
    </row>
    <row r="233" spans="1:30" x14ac:dyDescent="0.25">
      <c r="A233" s="7">
        <f t="shared" si="59"/>
        <v>225</v>
      </c>
      <c r="B233" t="s">
        <v>2</v>
      </c>
      <c r="C233" t="s">
        <v>448</v>
      </c>
      <c r="D233" t="s">
        <v>449</v>
      </c>
      <c r="E233" t="s">
        <v>2284</v>
      </c>
      <c r="F233" t="s">
        <v>2281</v>
      </c>
      <c r="G233" s="3"/>
      <c r="H233" s="3">
        <v>11598.880000000001</v>
      </c>
      <c r="I233" s="3"/>
      <c r="J233" s="3"/>
      <c r="K233" s="3"/>
      <c r="L233" s="3">
        <f t="shared" si="45"/>
        <v>11598.880000000001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f t="shared" si="46"/>
        <v>0</v>
      </c>
      <c r="S233" s="6">
        <f t="shared" si="47"/>
        <v>0</v>
      </c>
      <c r="T233" s="31" t="str">
        <f t="shared" si="48"/>
        <v>n.m.</v>
      </c>
      <c r="U233" s="6">
        <f t="shared" si="49"/>
        <v>11598.880000000001</v>
      </c>
      <c r="V233" s="31" t="str">
        <f t="shared" si="50"/>
        <v>n.m.</v>
      </c>
      <c r="W233" s="6">
        <f t="shared" si="51"/>
        <v>0</v>
      </c>
      <c r="X233" s="31" t="str">
        <f t="shared" si="52"/>
        <v>n.m.</v>
      </c>
      <c r="Y233" s="6">
        <f t="shared" si="53"/>
        <v>0</v>
      </c>
      <c r="Z233" s="31" t="str">
        <f t="shared" si="54"/>
        <v>n.m.</v>
      </c>
      <c r="AA233" s="6">
        <f t="shared" si="55"/>
        <v>0</v>
      </c>
      <c r="AB233" s="31" t="str">
        <f t="shared" si="56"/>
        <v>n.m.</v>
      </c>
      <c r="AC233" s="6">
        <f t="shared" si="57"/>
        <v>11598.880000000001</v>
      </c>
      <c r="AD233" s="31" t="str">
        <f t="shared" si="58"/>
        <v>n.m.</v>
      </c>
    </row>
    <row r="234" spans="1:30" x14ac:dyDescent="0.25">
      <c r="A234" s="7">
        <f t="shared" si="59"/>
        <v>226</v>
      </c>
      <c r="B234" t="s">
        <v>2</v>
      </c>
      <c r="C234" t="s">
        <v>450</v>
      </c>
      <c r="D234" t="s">
        <v>451</v>
      </c>
      <c r="E234" t="s">
        <v>2311</v>
      </c>
      <c r="F234" t="s">
        <v>2350</v>
      </c>
      <c r="G234" s="3"/>
      <c r="H234" s="3"/>
      <c r="I234" s="3"/>
      <c r="J234" s="3"/>
      <c r="K234" s="3">
        <v>9341.5599999999977</v>
      </c>
      <c r="L234" s="3">
        <f t="shared" si="45"/>
        <v>9341.5599999999977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f t="shared" si="46"/>
        <v>0</v>
      </c>
      <c r="S234" s="6">
        <f t="shared" si="47"/>
        <v>0</v>
      </c>
      <c r="T234" s="31" t="str">
        <f t="shared" si="48"/>
        <v>n.m.</v>
      </c>
      <c r="U234" s="6">
        <f t="shared" si="49"/>
        <v>0</v>
      </c>
      <c r="V234" s="31" t="str">
        <f t="shared" si="50"/>
        <v>n.m.</v>
      </c>
      <c r="W234" s="6">
        <f t="shared" si="51"/>
        <v>0</v>
      </c>
      <c r="X234" s="31" t="str">
        <f t="shared" si="52"/>
        <v>n.m.</v>
      </c>
      <c r="Y234" s="6">
        <f t="shared" si="53"/>
        <v>0</v>
      </c>
      <c r="Z234" s="31" t="str">
        <f t="shared" si="54"/>
        <v>n.m.</v>
      </c>
      <c r="AA234" s="6">
        <f t="shared" si="55"/>
        <v>9341.5599999999977</v>
      </c>
      <c r="AB234" s="31" t="str">
        <f t="shared" si="56"/>
        <v>n.m.</v>
      </c>
      <c r="AC234" s="6">
        <f t="shared" si="57"/>
        <v>9341.5599999999977</v>
      </c>
      <c r="AD234" s="31" t="str">
        <f t="shared" si="58"/>
        <v>n.m.</v>
      </c>
    </row>
    <row r="235" spans="1:30" x14ac:dyDescent="0.25">
      <c r="A235" s="7">
        <f t="shared" si="59"/>
        <v>227</v>
      </c>
      <c r="B235" t="s">
        <v>2</v>
      </c>
      <c r="C235" t="s">
        <v>452</v>
      </c>
      <c r="D235" t="s">
        <v>453</v>
      </c>
      <c r="E235" t="s">
        <v>2349</v>
      </c>
      <c r="F235" t="s">
        <v>2282</v>
      </c>
      <c r="G235" s="3">
        <v>8646.3100000000013</v>
      </c>
      <c r="H235" s="3"/>
      <c r="I235" s="3"/>
      <c r="J235" s="3"/>
      <c r="K235" s="3"/>
      <c r="L235" s="3">
        <f t="shared" si="45"/>
        <v>8646.3100000000013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f t="shared" si="46"/>
        <v>0</v>
      </c>
      <c r="S235" s="6">
        <f t="shared" si="47"/>
        <v>8646.3100000000013</v>
      </c>
      <c r="T235" s="31" t="str">
        <f t="shared" si="48"/>
        <v>n.m.</v>
      </c>
      <c r="U235" s="6">
        <f t="shared" si="49"/>
        <v>0</v>
      </c>
      <c r="V235" s="31" t="str">
        <f t="shared" si="50"/>
        <v>n.m.</v>
      </c>
      <c r="W235" s="6">
        <f t="shared" si="51"/>
        <v>0</v>
      </c>
      <c r="X235" s="31" t="str">
        <f t="shared" si="52"/>
        <v>n.m.</v>
      </c>
      <c r="Y235" s="6">
        <f t="shared" si="53"/>
        <v>0</v>
      </c>
      <c r="Z235" s="31" t="str">
        <f t="shared" si="54"/>
        <v>n.m.</v>
      </c>
      <c r="AA235" s="6">
        <f t="shared" si="55"/>
        <v>0</v>
      </c>
      <c r="AB235" s="31" t="str">
        <f t="shared" si="56"/>
        <v>n.m.</v>
      </c>
      <c r="AC235" s="6">
        <f t="shared" si="57"/>
        <v>8646.3100000000013</v>
      </c>
      <c r="AD235" s="31" t="str">
        <f t="shared" si="58"/>
        <v>n.m.</v>
      </c>
    </row>
    <row r="236" spans="1:30" x14ac:dyDescent="0.25">
      <c r="A236" s="7">
        <f t="shared" si="59"/>
        <v>228</v>
      </c>
      <c r="B236" t="s">
        <v>2</v>
      </c>
      <c r="C236" t="s">
        <v>454</v>
      </c>
      <c r="D236" t="s">
        <v>455</v>
      </c>
      <c r="E236" t="s">
        <v>2343</v>
      </c>
      <c r="F236" t="s">
        <v>2336</v>
      </c>
      <c r="G236" s="3"/>
      <c r="H236" s="3"/>
      <c r="I236" s="3">
        <v>7720.3899999999994</v>
      </c>
      <c r="J236" s="3">
        <v>689.69999999999993</v>
      </c>
      <c r="K236" s="3"/>
      <c r="L236" s="3">
        <f t="shared" si="45"/>
        <v>8410.09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f t="shared" si="46"/>
        <v>0</v>
      </c>
      <c r="S236" s="6">
        <f t="shared" si="47"/>
        <v>0</v>
      </c>
      <c r="T236" s="31" t="str">
        <f t="shared" si="48"/>
        <v>n.m.</v>
      </c>
      <c r="U236" s="6">
        <f t="shared" si="49"/>
        <v>0</v>
      </c>
      <c r="V236" s="31" t="str">
        <f t="shared" si="50"/>
        <v>n.m.</v>
      </c>
      <c r="W236" s="6">
        <f t="shared" si="51"/>
        <v>7720.3899999999994</v>
      </c>
      <c r="X236" s="31" t="str">
        <f t="shared" si="52"/>
        <v>n.m.</v>
      </c>
      <c r="Y236" s="6">
        <f t="shared" si="53"/>
        <v>689.69999999999993</v>
      </c>
      <c r="Z236" s="31" t="str">
        <f t="shared" si="54"/>
        <v>n.m.</v>
      </c>
      <c r="AA236" s="6">
        <f t="shared" si="55"/>
        <v>0</v>
      </c>
      <c r="AB236" s="31" t="str">
        <f t="shared" si="56"/>
        <v>n.m.</v>
      </c>
      <c r="AC236" s="6">
        <f t="shared" si="57"/>
        <v>8410.09</v>
      </c>
      <c r="AD236" s="31" t="str">
        <f t="shared" si="58"/>
        <v>n.m.</v>
      </c>
    </row>
    <row r="237" spans="1:30" x14ac:dyDescent="0.25">
      <c r="A237" s="7">
        <f t="shared" si="59"/>
        <v>229</v>
      </c>
      <c r="B237" t="s">
        <v>2</v>
      </c>
      <c r="C237" t="s">
        <v>456</v>
      </c>
      <c r="D237" t="s">
        <v>332</v>
      </c>
      <c r="E237" t="s">
        <v>2330</v>
      </c>
      <c r="F237" t="s">
        <v>2350</v>
      </c>
      <c r="G237" s="3"/>
      <c r="H237" s="3"/>
      <c r="I237" s="3"/>
      <c r="J237" s="3">
        <v>1213.4300000000003</v>
      </c>
      <c r="K237" s="3">
        <v>6787.3399999999992</v>
      </c>
      <c r="L237" s="3">
        <f t="shared" si="45"/>
        <v>8000.7699999999995</v>
      </c>
      <c r="M237" s="3">
        <v>0</v>
      </c>
      <c r="N237" s="3">
        <v>0</v>
      </c>
      <c r="O237" s="3">
        <v>0</v>
      </c>
      <c r="P237" s="3">
        <v>0</v>
      </c>
      <c r="Q237" s="3">
        <v>0</v>
      </c>
      <c r="R237" s="3">
        <f t="shared" si="46"/>
        <v>0</v>
      </c>
      <c r="S237" s="6">
        <f t="shared" si="47"/>
        <v>0</v>
      </c>
      <c r="T237" s="31" t="str">
        <f t="shared" si="48"/>
        <v>n.m.</v>
      </c>
      <c r="U237" s="6">
        <f t="shared" si="49"/>
        <v>0</v>
      </c>
      <c r="V237" s="31" t="str">
        <f t="shared" si="50"/>
        <v>n.m.</v>
      </c>
      <c r="W237" s="6">
        <f t="shared" si="51"/>
        <v>0</v>
      </c>
      <c r="X237" s="31" t="str">
        <f t="shared" si="52"/>
        <v>n.m.</v>
      </c>
      <c r="Y237" s="6">
        <f t="shared" si="53"/>
        <v>1213.4300000000003</v>
      </c>
      <c r="Z237" s="31" t="str">
        <f t="shared" si="54"/>
        <v>n.m.</v>
      </c>
      <c r="AA237" s="6">
        <f t="shared" si="55"/>
        <v>6787.3399999999992</v>
      </c>
      <c r="AB237" s="31" t="str">
        <f t="shared" si="56"/>
        <v>n.m.</v>
      </c>
      <c r="AC237" s="6">
        <f t="shared" si="57"/>
        <v>8000.7699999999995</v>
      </c>
      <c r="AD237" s="31" t="str">
        <f t="shared" si="58"/>
        <v>n.m.</v>
      </c>
    </row>
    <row r="238" spans="1:30" x14ac:dyDescent="0.25">
      <c r="A238" s="7">
        <f t="shared" si="59"/>
        <v>230</v>
      </c>
      <c r="B238" t="s">
        <v>2</v>
      </c>
      <c r="C238" t="s">
        <v>457</v>
      </c>
      <c r="D238" t="s">
        <v>458</v>
      </c>
      <c r="E238" t="s">
        <v>2349</v>
      </c>
      <c r="F238" t="s">
        <v>2301</v>
      </c>
      <c r="G238" s="3">
        <v>7805.71</v>
      </c>
      <c r="H238" s="3"/>
      <c r="I238" s="3"/>
      <c r="J238" s="3"/>
      <c r="K238" s="3"/>
      <c r="L238" s="3">
        <f t="shared" si="45"/>
        <v>7805.71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f t="shared" si="46"/>
        <v>0</v>
      </c>
      <c r="S238" s="6">
        <f t="shared" si="47"/>
        <v>7805.71</v>
      </c>
      <c r="T238" s="31" t="str">
        <f t="shared" si="48"/>
        <v>n.m.</v>
      </c>
      <c r="U238" s="6">
        <f t="shared" si="49"/>
        <v>0</v>
      </c>
      <c r="V238" s="31" t="str">
        <f t="shared" si="50"/>
        <v>n.m.</v>
      </c>
      <c r="W238" s="6">
        <f t="shared" si="51"/>
        <v>0</v>
      </c>
      <c r="X238" s="31" t="str">
        <f t="shared" si="52"/>
        <v>n.m.</v>
      </c>
      <c r="Y238" s="6">
        <f t="shared" si="53"/>
        <v>0</v>
      </c>
      <c r="Z238" s="31" t="str">
        <f t="shared" si="54"/>
        <v>n.m.</v>
      </c>
      <c r="AA238" s="6">
        <f t="shared" si="55"/>
        <v>0</v>
      </c>
      <c r="AB238" s="31" t="str">
        <f t="shared" si="56"/>
        <v>n.m.</v>
      </c>
      <c r="AC238" s="6">
        <f t="shared" si="57"/>
        <v>7805.71</v>
      </c>
      <c r="AD238" s="31" t="str">
        <f t="shared" si="58"/>
        <v>n.m.</v>
      </c>
    </row>
    <row r="239" spans="1:30" x14ac:dyDescent="0.25">
      <c r="A239" s="7">
        <f t="shared" si="59"/>
        <v>231</v>
      </c>
      <c r="B239" t="s">
        <v>2</v>
      </c>
      <c r="C239" t="s">
        <v>459</v>
      </c>
      <c r="D239" t="s">
        <v>460</v>
      </c>
      <c r="E239" t="s">
        <v>2337</v>
      </c>
      <c r="F239" t="s">
        <v>2350</v>
      </c>
      <c r="G239" s="3"/>
      <c r="H239" s="3"/>
      <c r="I239" s="3"/>
      <c r="J239" s="3"/>
      <c r="K239" s="3">
        <v>7740.4499999999989</v>
      </c>
      <c r="L239" s="3">
        <f t="shared" si="45"/>
        <v>7740.4499999999989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f t="shared" si="46"/>
        <v>0</v>
      </c>
      <c r="S239" s="6">
        <f t="shared" si="47"/>
        <v>0</v>
      </c>
      <c r="T239" s="31" t="str">
        <f t="shared" si="48"/>
        <v>n.m.</v>
      </c>
      <c r="U239" s="6">
        <f t="shared" si="49"/>
        <v>0</v>
      </c>
      <c r="V239" s="31" t="str">
        <f t="shared" si="50"/>
        <v>n.m.</v>
      </c>
      <c r="W239" s="6">
        <f t="shared" si="51"/>
        <v>0</v>
      </c>
      <c r="X239" s="31" t="str">
        <f t="shared" si="52"/>
        <v>n.m.</v>
      </c>
      <c r="Y239" s="6">
        <f t="shared" si="53"/>
        <v>0</v>
      </c>
      <c r="Z239" s="31" t="str">
        <f t="shared" si="54"/>
        <v>n.m.</v>
      </c>
      <c r="AA239" s="6">
        <f t="shared" si="55"/>
        <v>7740.4499999999989</v>
      </c>
      <c r="AB239" s="31" t="str">
        <f t="shared" si="56"/>
        <v>n.m.</v>
      </c>
      <c r="AC239" s="6">
        <f t="shared" si="57"/>
        <v>7740.4499999999989</v>
      </c>
      <c r="AD239" s="31" t="str">
        <f t="shared" si="58"/>
        <v>n.m.</v>
      </c>
    </row>
    <row r="240" spans="1:30" x14ac:dyDescent="0.25">
      <c r="A240" s="7">
        <f t="shared" si="59"/>
        <v>232</v>
      </c>
      <c r="B240" t="s">
        <v>2</v>
      </c>
      <c r="C240" t="s">
        <v>461</v>
      </c>
      <c r="D240" t="s">
        <v>462</v>
      </c>
      <c r="E240" t="s">
        <v>2338</v>
      </c>
      <c r="F240" t="s">
        <v>2350</v>
      </c>
      <c r="G240" s="3"/>
      <c r="H240" s="3"/>
      <c r="I240" s="3"/>
      <c r="J240" s="3"/>
      <c r="K240" s="3">
        <v>7626.92</v>
      </c>
      <c r="L240" s="3">
        <f t="shared" si="45"/>
        <v>7626.92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f t="shared" si="46"/>
        <v>0</v>
      </c>
      <c r="S240" s="6">
        <f t="shared" si="47"/>
        <v>0</v>
      </c>
      <c r="T240" s="31" t="str">
        <f t="shared" si="48"/>
        <v>n.m.</v>
      </c>
      <c r="U240" s="6">
        <f t="shared" si="49"/>
        <v>0</v>
      </c>
      <c r="V240" s="31" t="str">
        <f t="shared" si="50"/>
        <v>n.m.</v>
      </c>
      <c r="W240" s="6">
        <f t="shared" si="51"/>
        <v>0</v>
      </c>
      <c r="X240" s="31" t="str">
        <f t="shared" si="52"/>
        <v>n.m.</v>
      </c>
      <c r="Y240" s="6">
        <f t="shared" si="53"/>
        <v>0</v>
      </c>
      <c r="Z240" s="31" t="str">
        <f t="shared" si="54"/>
        <v>n.m.</v>
      </c>
      <c r="AA240" s="6">
        <f t="shared" si="55"/>
        <v>7626.92</v>
      </c>
      <c r="AB240" s="31" t="str">
        <f t="shared" si="56"/>
        <v>n.m.</v>
      </c>
      <c r="AC240" s="6">
        <f t="shared" si="57"/>
        <v>7626.92</v>
      </c>
      <c r="AD240" s="31" t="str">
        <f t="shared" si="58"/>
        <v>n.m.</v>
      </c>
    </row>
    <row r="241" spans="1:30" x14ac:dyDescent="0.25">
      <c r="A241" s="7">
        <f t="shared" si="59"/>
        <v>233</v>
      </c>
      <c r="B241" t="s">
        <v>2</v>
      </c>
      <c r="C241" t="s">
        <v>463</v>
      </c>
      <c r="D241" t="s">
        <v>464</v>
      </c>
      <c r="E241" t="s">
        <v>2309</v>
      </c>
      <c r="F241" t="s">
        <v>2316</v>
      </c>
      <c r="G241" s="3"/>
      <c r="H241" s="3"/>
      <c r="I241" s="3"/>
      <c r="J241" s="3"/>
      <c r="K241" s="3">
        <v>7494.8700000000008</v>
      </c>
      <c r="L241" s="3">
        <f t="shared" si="45"/>
        <v>7494.8700000000008</v>
      </c>
      <c r="M241" s="3">
        <v>0</v>
      </c>
      <c r="N241" s="3">
        <v>0</v>
      </c>
      <c r="O241" s="3">
        <v>0</v>
      </c>
      <c r="P241" s="3">
        <v>0</v>
      </c>
      <c r="Q241" s="3">
        <v>0</v>
      </c>
      <c r="R241" s="3">
        <f t="shared" si="46"/>
        <v>0</v>
      </c>
      <c r="S241" s="6">
        <f t="shared" si="47"/>
        <v>0</v>
      </c>
      <c r="T241" s="31" t="str">
        <f t="shared" si="48"/>
        <v>n.m.</v>
      </c>
      <c r="U241" s="6">
        <f t="shared" si="49"/>
        <v>0</v>
      </c>
      <c r="V241" s="31" t="str">
        <f t="shared" si="50"/>
        <v>n.m.</v>
      </c>
      <c r="W241" s="6">
        <f t="shared" si="51"/>
        <v>0</v>
      </c>
      <c r="X241" s="31" t="str">
        <f t="shared" si="52"/>
        <v>n.m.</v>
      </c>
      <c r="Y241" s="6">
        <f t="shared" si="53"/>
        <v>0</v>
      </c>
      <c r="Z241" s="31" t="str">
        <f t="shared" si="54"/>
        <v>n.m.</v>
      </c>
      <c r="AA241" s="6">
        <f t="shared" si="55"/>
        <v>7494.8700000000008</v>
      </c>
      <c r="AB241" s="31" t="str">
        <f t="shared" si="56"/>
        <v>n.m.</v>
      </c>
      <c r="AC241" s="6">
        <f t="shared" si="57"/>
        <v>7494.8700000000008</v>
      </c>
      <c r="AD241" s="31" t="str">
        <f t="shared" si="58"/>
        <v>n.m.</v>
      </c>
    </row>
    <row r="242" spans="1:30" x14ac:dyDescent="0.25">
      <c r="A242" s="7">
        <f t="shared" si="59"/>
        <v>234</v>
      </c>
      <c r="B242" t="s">
        <v>2</v>
      </c>
      <c r="C242" t="s">
        <v>465</v>
      </c>
      <c r="D242" t="s">
        <v>466</v>
      </c>
      <c r="E242" t="s">
        <v>2338</v>
      </c>
      <c r="F242" t="s">
        <v>2350</v>
      </c>
      <c r="G242" s="3"/>
      <c r="H242" s="3"/>
      <c r="I242" s="3"/>
      <c r="J242" s="3"/>
      <c r="K242" s="3">
        <v>6985.08</v>
      </c>
      <c r="L242" s="3">
        <f t="shared" si="45"/>
        <v>6985.08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f t="shared" si="46"/>
        <v>0</v>
      </c>
      <c r="S242" s="6">
        <f t="shared" si="47"/>
        <v>0</v>
      </c>
      <c r="T242" s="31" t="str">
        <f t="shared" si="48"/>
        <v>n.m.</v>
      </c>
      <c r="U242" s="6">
        <f t="shared" si="49"/>
        <v>0</v>
      </c>
      <c r="V242" s="31" t="str">
        <f t="shared" si="50"/>
        <v>n.m.</v>
      </c>
      <c r="W242" s="6">
        <f t="shared" si="51"/>
        <v>0</v>
      </c>
      <c r="X242" s="31" t="str">
        <f t="shared" si="52"/>
        <v>n.m.</v>
      </c>
      <c r="Y242" s="6">
        <f t="shared" si="53"/>
        <v>0</v>
      </c>
      <c r="Z242" s="31" t="str">
        <f t="shared" si="54"/>
        <v>n.m.</v>
      </c>
      <c r="AA242" s="6">
        <f t="shared" si="55"/>
        <v>6985.08</v>
      </c>
      <c r="AB242" s="31" t="str">
        <f t="shared" si="56"/>
        <v>n.m.</v>
      </c>
      <c r="AC242" s="6">
        <f t="shared" si="57"/>
        <v>6985.08</v>
      </c>
      <c r="AD242" s="31" t="str">
        <f t="shared" si="58"/>
        <v>n.m.</v>
      </c>
    </row>
    <row r="243" spans="1:30" x14ac:dyDescent="0.25">
      <c r="A243" s="7">
        <f t="shared" si="59"/>
        <v>235</v>
      </c>
      <c r="B243" t="s">
        <v>2</v>
      </c>
      <c r="C243" t="s">
        <v>467</v>
      </c>
      <c r="D243" t="s">
        <v>468</v>
      </c>
      <c r="E243" t="s">
        <v>2340</v>
      </c>
      <c r="F243" t="s">
        <v>2350</v>
      </c>
      <c r="G243" s="3"/>
      <c r="H243" s="3"/>
      <c r="I243" s="3"/>
      <c r="J243" s="3"/>
      <c r="K243" s="3">
        <v>6725.329999999999</v>
      </c>
      <c r="L243" s="3">
        <f t="shared" si="45"/>
        <v>6725.329999999999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f t="shared" si="46"/>
        <v>0</v>
      </c>
      <c r="S243" s="6">
        <f t="shared" si="47"/>
        <v>0</v>
      </c>
      <c r="T243" s="31" t="str">
        <f t="shared" si="48"/>
        <v>n.m.</v>
      </c>
      <c r="U243" s="6">
        <f t="shared" si="49"/>
        <v>0</v>
      </c>
      <c r="V243" s="31" t="str">
        <f t="shared" si="50"/>
        <v>n.m.</v>
      </c>
      <c r="W243" s="6">
        <f t="shared" si="51"/>
        <v>0</v>
      </c>
      <c r="X243" s="31" t="str">
        <f t="shared" si="52"/>
        <v>n.m.</v>
      </c>
      <c r="Y243" s="6">
        <f t="shared" si="53"/>
        <v>0</v>
      </c>
      <c r="Z243" s="31" t="str">
        <f t="shared" si="54"/>
        <v>n.m.</v>
      </c>
      <c r="AA243" s="6">
        <f t="shared" si="55"/>
        <v>6725.329999999999</v>
      </c>
      <c r="AB243" s="31" t="str">
        <f t="shared" si="56"/>
        <v>n.m.</v>
      </c>
      <c r="AC243" s="6">
        <f t="shared" si="57"/>
        <v>6725.329999999999</v>
      </c>
      <c r="AD243" s="31" t="str">
        <f t="shared" si="58"/>
        <v>n.m.</v>
      </c>
    </row>
    <row r="244" spans="1:30" x14ac:dyDescent="0.25">
      <c r="A244" s="7">
        <f t="shared" si="59"/>
        <v>236</v>
      </c>
      <c r="B244" t="s">
        <v>2</v>
      </c>
      <c r="C244" t="s">
        <v>469</v>
      </c>
      <c r="D244" t="s">
        <v>470</v>
      </c>
      <c r="E244" t="s">
        <v>2318</v>
      </c>
      <c r="F244" t="s">
        <v>2350</v>
      </c>
      <c r="G244" s="3"/>
      <c r="H244" s="3"/>
      <c r="I244" s="3"/>
      <c r="J244" s="3">
        <v>4433.9500000000025</v>
      </c>
      <c r="K244" s="3">
        <v>1242.45</v>
      </c>
      <c r="L244" s="3">
        <f t="shared" si="45"/>
        <v>5676.4000000000024</v>
      </c>
      <c r="M244" s="3">
        <v>0</v>
      </c>
      <c r="N244" s="3">
        <v>0</v>
      </c>
      <c r="O244" s="3">
        <v>0</v>
      </c>
      <c r="P244" s="3">
        <v>0</v>
      </c>
      <c r="Q244" s="3">
        <v>0</v>
      </c>
      <c r="R244" s="3">
        <f t="shared" si="46"/>
        <v>0</v>
      </c>
      <c r="S244" s="6">
        <f t="shared" si="47"/>
        <v>0</v>
      </c>
      <c r="T244" s="31" t="str">
        <f t="shared" si="48"/>
        <v>n.m.</v>
      </c>
      <c r="U244" s="6">
        <f t="shared" si="49"/>
        <v>0</v>
      </c>
      <c r="V244" s="31" t="str">
        <f t="shared" si="50"/>
        <v>n.m.</v>
      </c>
      <c r="W244" s="6">
        <f t="shared" si="51"/>
        <v>0</v>
      </c>
      <c r="X244" s="31" t="str">
        <f t="shared" si="52"/>
        <v>n.m.</v>
      </c>
      <c r="Y244" s="6">
        <f t="shared" si="53"/>
        <v>4433.9500000000025</v>
      </c>
      <c r="Z244" s="31" t="str">
        <f t="shared" si="54"/>
        <v>n.m.</v>
      </c>
      <c r="AA244" s="6">
        <f t="shared" si="55"/>
        <v>1242.45</v>
      </c>
      <c r="AB244" s="31" t="str">
        <f t="shared" si="56"/>
        <v>n.m.</v>
      </c>
      <c r="AC244" s="6">
        <f t="shared" si="57"/>
        <v>5676.4000000000024</v>
      </c>
      <c r="AD244" s="31" t="str">
        <f t="shared" si="58"/>
        <v>n.m.</v>
      </c>
    </row>
    <row r="245" spans="1:30" x14ac:dyDescent="0.25">
      <c r="A245" s="7">
        <f t="shared" si="59"/>
        <v>237</v>
      </c>
      <c r="B245" t="s">
        <v>2</v>
      </c>
      <c r="C245" t="s">
        <v>471</v>
      </c>
      <c r="D245" t="s">
        <v>472</v>
      </c>
      <c r="E245" t="s">
        <v>2329</v>
      </c>
      <c r="F245" t="s">
        <v>2350</v>
      </c>
      <c r="G245" s="3"/>
      <c r="H245" s="3"/>
      <c r="I245" s="3"/>
      <c r="J245" s="3"/>
      <c r="K245" s="3">
        <v>5200.66</v>
      </c>
      <c r="L245" s="3">
        <f t="shared" si="45"/>
        <v>5200.66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f t="shared" si="46"/>
        <v>0</v>
      </c>
      <c r="S245" s="6">
        <f t="shared" si="47"/>
        <v>0</v>
      </c>
      <c r="T245" s="31" t="str">
        <f t="shared" si="48"/>
        <v>n.m.</v>
      </c>
      <c r="U245" s="6">
        <f t="shared" si="49"/>
        <v>0</v>
      </c>
      <c r="V245" s="31" t="str">
        <f t="shared" si="50"/>
        <v>n.m.</v>
      </c>
      <c r="W245" s="6">
        <f t="shared" si="51"/>
        <v>0</v>
      </c>
      <c r="X245" s="31" t="str">
        <f t="shared" si="52"/>
        <v>n.m.</v>
      </c>
      <c r="Y245" s="6">
        <f t="shared" si="53"/>
        <v>0</v>
      </c>
      <c r="Z245" s="31" t="str">
        <f t="shared" si="54"/>
        <v>n.m.</v>
      </c>
      <c r="AA245" s="6">
        <f t="shared" si="55"/>
        <v>5200.66</v>
      </c>
      <c r="AB245" s="31" t="str">
        <f t="shared" si="56"/>
        <v>n.m.</v>
      </c>
      <c r="AC245" s="6">
        <f t="shared" si="57"/>
        <v>5200.66</v>
      </c>
      <c r="AD245" s="31" t="str">
        <f t="shared" si="58"/>
        <v>n.m.</v>
      </c>
    </row>
    <row r="246" spans="1:30" x14ac:dyDescent="0.25">
      <c r="A246" s="7">
        <f t="shared" si="59"/>
        <v>238</v>
      </c>
      <c r="B246" t="s">
        <v>2</v>
      </c>
      <c r="C246" t="s">
        <v>473</v>
      </c>
      <c r="D246" t="s">
        <v>474</v>
      </c>
      <c r="E246" t="s">
        <v>2349</v>
      </c>
      <c r="F246" t="s">
        <v>2312</v>
      </c>
      <c r="G246" s="3">
        <v>2836.5000000000005</v>
      </c>
      <c r="H246" s="3">
        <v>660.22</v>
      </c>
      <c r="I246" s="3">
        <v>695.52</v>
      </c>
      <c r="J246" s="3"/>
      <c r="K246" s="3"/>
      <c r="L246" s="3">
        <f t="shared" si="45"/>
        <v>4192.24</v>
      </c>
      <c r="M246" s="3">
        <v>55649</v>
      </c>
      <c r="N246" s="3">
        <v>0</v>
      </c>
      <c r="O246" s="3">
        <v>0</v>
      </c>
      <c r="P246" s="3">
        <v>0</v>
      </c>
      <c r="Q246" s="3">
        <v>0</v>
      </c>
      <c r="R246" s="3">
        <f t="shared" si="46"/>
        <v>55649</v>
      </c>
      <c r="S246" s="6">
        <f t="shared" si="47"/>
        <v>-52812.5</v>
      </c>
      <c r="T246" s="31">
        <f t="shared" si="48"/>
        <v>-0.9490287336699671</v>
      </c>
      <c r="U246" s="6">
        <f t="shared" si="49"/>
        <v>660.22</v>
      </c>
      <c r="V246" s="31" t="str">
        <f t="shared" si="50"/>
        <v>n.m.</v>
      </c>
      <c r="W246" s="6">
        <f t="shared" si="51"/>
        <v>695.52</v>
      </c>
      <c r="X246" s="31" t="str">
        <f t="shared" si="52"/>
        <v>n.m.</v>
      </c>
      <c r="Y246" s="6">
        <f t="shared" si="53"/>
        <v>0</v>
      </c>
      <c r="Z246" s="31" t="str">
        <f t="shared" si="54"/>
        <v>n.m.</v>
      </c>
      <c r="AA246" s="6">
        <f t="shared" si="55"/>
        <v>0</v>
      </c>
      <c r="AB246" s="31" t="str">
        <f t="shared" si="56"/>
        <v>n.m.</v>
      </c>
      <c r="AC246" s="6">
        <f t="shared" si="57"/>
        <v>-51456.76</v>
      </c>
      <c r="AD246" s="31">
        <f t="shared" si="58"/>
        <v>-0.92466639113011917</v>
      </c>
    </row>
    <row r="247" spans="1:30" x14ac:dyDescent="0.25">
      <c r="A247" s="7">
        <f t="shared" si="59"/>
        <v>239</v>
      </c>
      <c r="B247" t="s">
        <v>2</v>
      </c>
      <c r="C247" t="s">
        <v>475</v>
      </c>
      <c r="D247" t="s">
        <v>476</v>
      </c>
      <c r="E247" t="s">
        <v>2349</v>
      </c>
      <c r="F247" t="s">
        <v>2300</v>
      </c>
      <c r="G247" s="3">
        <v>3846.2</v>
      </c>
      <c r="H247" s="3"/>
      <c r="I247" s="3"/>
      <c r="J247" s="3"/>
      <c r="K247" s="3"/>
      <c r="L247" s="3">
        <f t="shared" si="45"/>
        <v>3846.2</v>
      </c>
      <c r="M247" s="3">
        <v>0</v>
      </c>
      <c r="N247" s="3">
        <v>0</v>
      </c>
      <c r="O247" s="3">
        <v>0</v>
      </c>
      <c r="P247" s="3">
        <v>0</v>
      </c>
      <c r="Q247" s="3">
        <v>0</v>
      </c>
      <c r="R247" s="3">
        <f t="shared" si="46"/>
        <v>0</v>
      </c>
      <c r="S247" s="6">
        <f t="shared" si="47"/>
        <v>3846.2</v>
      </c>
      <c r="T247" s="31" t="str">
        <f t="shared" si="48"/>
        <v>n.m.</v>
      </c>
      <c r="U247" s="6">
        <f t="shared" si="49"/>
        <v>0</v>
      </c>
      <c r="V247" s="31" t="str">
        <f t="shared" si="50"/>
        <v>n.m.</v>
      </c>
      <c r="W247" s="6">
        <f t="shared" si="51"/>
        <v>0</v>
      </c>
      <c r="X247" s="31" t="str">
        <f t="shared" si="52"/>
        <v>n.m.</v>
      </c>
      <c r="Y247" s="6">
        <f t="shared" si="53"/>
        <v>0</v>
      </c>
      <c r="Z247" s="31" t="str">
        <f t="shared" si="54"/>
        <v>n.m.</v>
      </c>
      <c r="AA247" s="6">
        <f t="shared" si="55"/>
        <v>0</v>
      </c>
      <c r="AB247" s="31" t="str">
        <f t="shared" si="56"/>
        <v>n.m.</v>
      </c>
      <c r="AC247" s="6">
        <f t="shared" si="57"/>
        <v>3846.2</v>
      </c>
      <c r="AD247" s="31" t="str">
        <f t="shared" si="58"/>
        <v>n.m.</v>
      </c>
    </row>
    <row r="248" spans="1:30" x14ac:dyDescent="0.25">
      <c r="A248" s="7">
        <f t="shared" si="59"/>
        <v>240</v>
      </c>
      <c r="B248" t="s">
        <v>2</v>
      </c>
      <c r="C248" t="s">
        <v>477</v>
      </c>
      <c r="D248" t="s">
        <v>478</v>
      </c>
      <c r="E248" t="s">
        <v>2279</v>
      </c>
      <c r="F248" t="s">
        <v>2350</v>
      </c>
      <c r="G248" s="3"/>
      <c r="H248" s="3"/>
      <c r="I248" s="3"/>
      <c r="J248" s="3"/>
      <c r="K248" s="3">
        <v>3668.0899999999997</v>
      </c>
      <c r="L248" s="3">
        <f t="shared" si="45"/>
        <v>3668.0899999999997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f t="shared" si="46"/>
        <v>0</v>
      </c>
      <c r="S248" s="6">
        <f t="shared" si="47"/>
        <v>0</v>
      </c>
      <c r="T248" s="31" t="str">
        <f t="shared" si="48"/>
        <v>n.m.</v>
      </c>
      <c r="U248" s="6">
        <f t="shared" si="49"/>
        <v>0</v>
      </c>
      <c r="V248" s="31" t="str">
        <f t="shared" si="50"/>
        <v>n.m.</v>
      </c>
      <c r="W248" s="6">
        <f t="shared" si="51"/>
        <v>0</v>
      </c>
      <c r="X248" s="31" t="str">
        <f t="shared" si="52"/>
        <v>n.m.</v>
      </c>
      <c r="Y248" s="6">
        <f t="shared" si="53"/>
        <v>0</v>
      </c>
      <c r="Z248" s="31" t="str">
        <f t="shared" si="54"/>
        <v>n.m.</v>
      </c>
      <c r="AA248" s="6">
        <f t="shared" si="55"/>
        <v>3668.0899999999997</v>
      </c>
      <c r="AB248" s="31" t="str">
        <f t="shared" si="56"/>
        <v>n.m.</v>
      </c>
      <c r="AC248" s="6">
        <f t="shared" si="57"/>
        <v>3668.0899999999997</v>
      </c>
      <c r="AD248" s="31" t="str">
        <f t="shared" si="58"/>
        <v>n.m.</v>
      </c>
    </row>
    <row r="249" spans="1:30" x14ac:dyDescent="0.25">
      <c r="A249" s="7">
        <f t="shared" si="59"/>
        <v>241</v>
      </c>
      <c r="B249" t="s">
        <v>2</v>
      </c>
      <c r="C249" t="s">
        <v>479</v>
      </c>
      <c r="D249" t="s">
        <v>480</v>
      </c>
      <c r="E249" t="s">
        <v>2349</v>
      </c>
      <c r="F249" t="s">
        <v>2320</v>
      </c>
      <c r="G249" s="3">
        <v>-174.03999999999996</v>
      </c>
      <c r="H249" s="3">
        <v>1025.99</v>
      </c>
      <c r="I249" s="3">
        <v>923.28</v>
      </c>
      <c r="J249" s="3">
        <v>1737.12</v>
      </c>
      <c r="K249" s="3"/>
      <c r="L249" s="3">
        <f t="shared" si="45"/>
        <v>3512.35</v>
      </c>
      <c r="M249" s="3">
        <v>0</v>
      </c>
      <c r="N249" s="3">
        <v>607942</v>
      </c>
      <c r="O249" s="3">
        <v>0</v>
      </c>
      <c r="P249" s="3">
        <v>0</v>
      </c>
      <c r="Q249" s="3">
        <v>0</v>
      </c>
      <c r="R249" s="3">
        <f t="shared" si="46"/>
        <v>607942</v>
      </c>
      <c r="S249" s="6">
        <f t="shared" si="47"/>
        <v>-174.03999999999996</v>
      </c>
      <c r="T249" s="31" t="str">
        <f t="shared" si="48"/>
        <v>n.m.</v>
      </c>
      <c r="U249" s="6">
        <f t="shared" si="49"/>
        <v>-606916.01</v>
      </c>
      <c r="V249" s="31">
        <f t="shared" si="50"/>
        <v>-0.99831235545496122</v>
      </c>
      <c r="W249" s="6">
        <f t="shared" si="51"/>
        <v>923.28</v>
      </c>
      <c r="X249" s="31" t="str">
        <f t="shared" si="52"/>
        <v>n.m.</v>
      </c>
      <c r="Y249" s="6">
        <f t="shared" si="53"/>
        <v>1737.12</v>
      </c>
      <c r="Z249" s="31" t="str">
        <f t="shared" si="54"/>
        <v>n.m.</v>
      </c>
      <c r="AA249" s="6">
        <f t="shared" si="55"/>
        <v>0</v>
      </c>
      <c r="AB249" s="31" t="str">
        <f t="shared" si="56"/>
        <v>n.m.</v>
      </c>
      <c r="AC249" s="6">
        <f t="shared" si="57"/>
        <v>-604429.65</v>
      </c>
      <c r="AD249" s="31">
        <f t="shared" si="58"/>
        <v>-0.99422255741501664</v>
      </c>
    </row>
    <row r="250" spans="1:30" x14ac:dyDescent="0.25">
      <c r="A250" s="7">
        <f t="shared" si="59"/>
        <v>242</v>
      </c>
      <c r="B250" t="s">
        <v>2</v>
      </c>
      <c r="C250" t="s">
        <v>481</v>
      </c>
      <c r="D250" t="s">
        <v>482</v>
      </c>
      <c r="E250" t="s">
        <v>2290</v>
      </c>
      <c r="F250" t="s">
        <v>2342</v>
      </c>
      <c r="G250" s="3"/>
      <c r="H250" s="3"/>
      <c r="I250" s="3">
        <v>6.3948846218409017E-14</v>
      </c>
      <c r="J250" s="3">
        <v>3380.0699999999997</v>
      </c>
      <c r="K250" s="3"/>
      <c r="L250" s="3">
        <f t="shared" si="45"/>
        <v>3380.0699999999997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f t="shared" si="46"/>
        <v>0</v>
      </c>
      <c r="S250" s="6">
        <f t="shared" si="47"/>
        <v>0</v>
      </c>
      <c r="T250" s="31" t="str">
        <f t="shared" si="48"/>
        <v>n.m.</v>
      </c>
      <c r="U250" s="6">
        <f t="shared" si="49"/>
        <v>0</v>
      </c>
      <c r="V250" s="31" t="str">
        <f t="shared" si="50"/>
        <v>n.m.</v>
      </c>
      <c r="W250" s="6">
        <f t="shared" si="51"/>
        <v>6.3948846218409017E-14</v>
      </c>
      <c r="X250" s="31" t="str">
        <f t="shared" si="52"/>
        <v>n.m.</v>
      </c>
      <c r="Y250" s="6">
        <f t="shared" si="53"/>
        <v>3380.0699999999997</v>
      </c>
      <c r="Z250" s="31" t="str">
        <f t="shared" si="54"/>
        <v>n.m.</v>
      </c>
      <c r="AA250" s="6">
        <f t="shared" si="55"/>
        <v>0</v>
      </c>
      <c r="AB250" s="31" t="str">
        <f t="shared" si="56"/>
        <v>n.m.</v>
      </c>
      <c r="AC250" s="6">
        <f t="shared" si="57"/>
        <v>3380.0699999999997</v>
      </c>
      <c r="AD250" s="31" t="str">
        <f t="shared" si="58"/>
        <v>n.m.</v>
      </c>
    </row>
    <row r="251" spans="1:30" x14ac:dyDescent="0.25">
      <c r="A251" s="7">
        <f t="shared" si="59"/>
        <v>243</v>
      </c>
      <c r="B251" t="s">
        <v>2</v>
      </c>
      <c r="C251" t="s">
        <v>483</v>
      </c>
      <c r="D251" t="s">
        <v>484</v>
      </c>
      <c r="E251" t="s">
        <v>2339</v>
      </c>
      <c r="F251" t="s">
        <v>2350</v>
      </c>
      <c r="G251" s="3"/>
      <c r="H251" s="3"/>
      <c r="I251" s="3"/>
      <c r="J251" s="3"/>
      <c r="K251" s="3">
        <v>3039.5299999999997</v>
      </c>
      <c r="L251" s="3">
        <f t="shared" si="45"/>
        <v>3039.5299999999997</v>
      </c>
      <c r="M251" s="3">
        <v>0</v>
      </c>
      <c r="N251" s="3">
        <v>0</v>
      </c>
      <c r="O251" s="3">
        <v>0</v>
      </c>
      <c r="P251" s="3">
        <v>0</v>
      </c>
      <c r="Q251" s="3">
        <v>0</v>
      </c>
      <c r="R251" s="3">
        <f t="shared" si="46"/>
        <v>0</v>
      </c>
      <c r="S251" s="6">
        <f t="shared" si="47"/>
        <v>0</v>
      </c>
      <c r="T251" s="31" t="str">
        <f t="shared" si="48"/>
        <v>n.m.</v>
      </c>
      <c r="U251" s="6">
        <f t="shared" si="49"/>
        <v>0</v>
      </c>
      <c r="V251" s="31" t="str">
        <f t="shared" si="50"/>
        <v>n.m.</v>
      </c>
      <c r="W251" s="6">
        <f t="shared" si="51"/>
        <v>0</v>
      </c>
      <c r="X251" s="31" t="str">
        <f t="shared" si="52"/>
        <v>n.m.</v>
      </c>
      <c r="Y251" s="6">
        <f t="shared" si="53"/>
        <v>0</v>
      </c>
      <c r="Z251" s="31" t="str">
        <f t="shared" si="54"/>
        <v>n.m.</v>
      </c>
      <c r="AA251" s="6">
        <f t="shared" si="55"/>
        <v>3039.5299999999997</v>
      </c>
      <c r="AB251" s="31" t="str">
        <f t="shared" si="56"/>
        <v>n.m.</v>
      </c>
      <c r="AC251" s="6">
        <f t="shared" si="57"/>
        <v>3039.5299999999997</v>
      </c>
      <c r="AD251" s="31" t="str">
        <f t="shared" si="58"/>
        <v>n.m.</v>
      </c>
    </row>
    <row r="252" spans="1:30" x14ac:dyDescent="0.25">
      <c r="A252" s="7">
        <f t="shared" si="59"/>
        <v>244</v>
      </c>
      <c r="B252" t="s">
        <v>2</v>
      </c>
      <c r="C252" t="s">
        <v>485</v>
      </c>
      <c r="D252" t="s">
        <v>486</v>
      </c>
      <c r="E252" t="s">
        <v>2339</v>
      </c>
      <c r="F252" t="s">
        <v>2350</v>
      </c>
      <c r="G252" s="3"/>
      <c r="H252" s="3"/>
      <c r="I252" s="3"/>
      <c r="J252" s="3"/>
      <c r="K252" s="3">
        <v>2893.2599999999993</v>
      </c>
      <c r="L252" s="3">
        <f t="shared" si="45"/>
        <v>2893.2599999999993</v>
      </c>
      <c r="M252" s="3">
        <v>0</v>
      </c>
      <c r="N252" s="3">
        <v>0</v>
      </c>
      <c r="O252" s="3">
        <v>0</v>
      </c>
      <c r="P252" s="3">
        <v>0</v>
      </c>
      <c r="Q252" s="3">
        <v>0</v>
      </c>
      <c r="R252" s="3">
        <f t="shared" si="46"/>
        <v>0</v>
      </c>
      <c r="S252" s="6">
        <f t="shared" si="47"/>
        <v>0</v>
      </c>
      <c r="T252" s="31" t="str">
        <f t="shared" si="48"/>
        <v>n.m.</v>
      </c>
      <c r="U252" s="6">
        <f t="shared" si="49"/>
        <v>0</v>
      </c>
      <c r="V252" s="31" t="str">
        <f t="shared" si="50"/>
        <v>n.m.</v>
      </c>
      <c r="W252" s="6">
        <f t="shared" si="51"/>
        <v>0</v>
      </c>
      <c r="X252" s="31" t="str">
        <f t="shared" si="52"/>
        <v>n.m.</v>
      </c>
      <c r="Y252" s="6">
        <f t="shared" si="53"/>
        <v>0</v>
      </c>
      <c r="Z252" s="31" t="str">
        <f t="shared" si="54"/>
        <v>n.m.</v>
      </c>
      <c r="AA252" s="6">
        <f t="shared" si="55"/>
        <v>2893.2599999999993</v>
      </c>
      <c r="AB252" s="31" t="str">
        <f t="shared" si="56"/>
        <v>n.m.</v>
      </c>
      <c r="AC252" s="6">
        <f t="shared" si="57"/>
        <v>2893.2599999999993</v>
      </c>
      <c r="AD252" s="31" t="str">
        <f t="shared" si="58"/>
        <v>n.m.</v>
      </c>
    </row>
    <row r="253" spans="1:30" x14ac:dyDescent="0.25">
      <c r="A253" s="7">
        <f t="shared" si="59"/>
        <v>245</v>
      </c>
      <c r="B253" t="s">
        <v>2</v>
      </c>
      <c r="C253" t="s">
        <v>487</v>
      </c>
      <c r="D253" t="s">
        <v>488</v>
      </c>
      <c r="E253" t="s">
        <v>2349</v>
      </c>
      <c r="F253" t="s">
        <v>2295</v>
      </c>
      <c r="G253" s="3">
        <v>2755.52</v>
      </c>
      <c r="H253" s="3"/>
      <c r="I253" s="3"/>
      <c r="J253" s="3"/>
      <c r="K253" s="3"/>
      <c r="L253" s="3">
        <f t="shared" si="45"/>
        <v>2755.52</v>
      </c>
      <c r="M253" s="3">
        <v>0</v>
      </c>
      <c r="N253" s="3">
        <v>0</v>
      </c>
      <c r="O253" s="3">
        <v>0</v>
      </c>
      <c r="P253" s="3">
        <v>0</v>
      </c>
      <c r="Q253" s="3">
        <v>0</v>
      </c>
      <c r="R253" s="3">
        <f t="shared" si="46"/>
        <v>0</v>
      </c>
      <c r="S253" s="6">
        <f t="shared" si="47"/>
        <v>2755.52</v>
      </c>
      <c r="T253" s="31" t="str">
        <f t="shared" si="48"/>
        <v>n.m.</v>
      </c>
      <c r="U253" s="6">
        <f t="shared" si="49"/>
        <v>0</v>
      </c>
      <c r="V253" s="31" t="str">
        <f t="shared" si="50"/>
        <v>n.m.</v>
      </c>
      <c r="W253" s="6">
        <f t="shared" si="51"/>
        <v>0</v>
      </c>
      <c r="X253" s="31" t="str">
        <f t="shared" si="52"/>
        <v>n.m.</v>
      </c>
      <c r="Y253" s="6">
        <f t="shared" si="53"/>
        <v>0</v>
      </c>
      <c r="Z253" s="31" t="str">
        <f t="shared" si="54"/>
        <v>n.m.</v>
      </c>
      <c r="AA253" s="6">
        <f t="shared" si="55"/>
        <v>0</v>
      </c>
      <c r="AB253" s="31" t="str">
        <f t="shared" si="56"/>
        <v>n.m.</v>
      </c>
      <c r="AC253" s="6">
        <f t="shared" si="57"/>
        <v>2755.52</v>
      </c>
      <c r="AD253" s="31" t="str">
        <f t="shared" si="58"/>
        <v>n.m.</v>
      </c>
    </row>
    <row r="254" spans="1:30" x14ac:dyDescent="0.25">
      <c r="A254" s="7">
        <f t="shared" si="59"/>
        <v>246</v>
      </c>
      <c r="B254" t="s">
        <v>2</v>
      </c>
      <c r="C254" t="s">
        <v>489</v>
      </c>
      <c r="D254" t="s">
        <v>490</v>
      </c>
      <c r="E254" t="s">
        <v>2279</v>
      </c>
      <c r="F254" t="s">
        <v>2350</v>
      </c>
      <c r="G254" s="3"/>
      <c r="H254" s="3"/>
      <c r="I254" s="3"/>
      <c r="J254" s="3"/>
      <c r="K254" s="3">
        <v>2719.9000000000005</v>
      </c>
      <c r="L254" s="3">
        <f t="shared" si="45"/>
        <v>2719.9000000000005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3">
        <f t="shared" si="46"/>
        <v>0</v>
      </c>
      <c r="S254" s="6">
        <f t="shared" si="47"/>
        <v>0</v>
      </c>
      <c r="T254" s="31" t="str">
        <f t="shared" si="48"/>
        <v>n.m.</v>
      </c>
      <c r="U254" s="6">
        <f t="shared" si="49"/>
        <v>0</v>
      </c>
      <c r="V254" s="31" t="str">
        <f t="shared" si="50"/>
        <v>n.m.</v>
      </c>
      <c r="W254" s="6">
        <f t="shared" si="51"/>
        <v>0</v>
      </c>
      <c r="X254" s="31" t="str">
        <f t="shared" si="52"/>
        <v>n.m.</v>
      </c>
      <c r="Y254" s="6">
        <f t="shared" si="53"/>
        <v>0</v>
      </c>
      <c r="Z254" s="31" t="str">
        <f t="shared" si="54"/>
        <v>n.m.</v>
      </c>
      <c r="AA254" s="6">
        <f t="shared" si="55"/>
        <v>2719.9000000000005</v>
      </c>
      <c r="AB254" s="31" t="str">
        <f t="shared" si="56"/>
        <v>n.m.</v>
      </c>
      <c r="AC254" s="6">
        <f t="shared" si="57"/>
        <v>2719.9000000000005</v>
      </c>
      <c r="AD254" s="31" t="str">
        <f t="shared" si="58"/>
        <v>n.m.</v>
      </c>
    </row>
    <row r="255" spans="1:30" x14ac:dyDescent="0.25">
      <c r="A255" s="7">
        <f t="shared" si="59"/>
        <v>247</v>
      </c>
      <c r="B255" t="s">
        <v>2</v>
      </c>
      <c r="C255" t="s">
        <v>491</v>
      </c>
      <c r="D255" t="s">
        <v>492</v>
      </c>
      <c r="E255" t="s">
        <v>2279</v>
      </c>
      <c r="F255" t="s">
        <v>2350</v>
      </c>
      <c r="G255" s="3"/>
      <c r="H255" s="3"/>
      <c r="I255" s="3"/>
      <c r="J255" s="3"/>
      <c r="K255" s="3">
        <v>2711.4499999999989</v>
      </c>
      <c r="L255" s="3">
        <f t="shared" si="45"/>
        <v>2711.4499999999989</v>
      </c>
      <c r="M255" s="3">
        <v>0</v>
      </c>
      <c r="N255" s="3">
        <v>0</v>
      </c>
      <c r="O255" s="3">
        <v>0</v>
      </c>
      <c r="P255" s="3">
        <v>0</v>
      </c>
      <c r="Q255" s="3">
        <v>0</v>
      </c>
      <c r="R255" s="3">
        <f t="shared" si="46"/>
        <v>0</v>
      </c>
      <c r="S255" s="6">
        <f t="shared" si="47"/>
        <v>0</v>
      </c>
      <c r="T255" s="31" t="str">
        <f t="shared" si="48"/>
        <v>n.m.</v>
      </c>
      <c r="U255" s="6">
        <f t="shared" si="49"/>
        <v>0</v>
      </c>
      <c r="V255" s="31" t="str">
        <f t="shared" si="50"/>
        <v>n.m.</v>
      </c>
      <c r="W255" s="6">
        <f t="shared" si="51"/>
        <v>0</v>
      </c>
      <c r="X255" s="31" t="str">
        <f t="shared" si="52"/>
        <v>n.m.</v>
      </c>
      <c r="Y255" s="6">
        <f t="shared" si="53"/>
        <v>0</v>
      </c>
      <c r="Z255" s="31" t="str">
        <f t="shared" si="54"/>
        <v>n.m.</v>
      </c>
      <c r="AA255" s="6">
        <f t="shared" si="55"/>
        <v>2711.4499999999989</v>
      </c>
      <c r="AB255" s="31" t="str">
        <f t="shared" si="56"/>
        <v>n.m.</v>
      </c>
      <c r="AC255" s="6">
        <f t="shared" si="57"/>
        <v>2711.4499999999989</v>
      </c>
      <c r="AD255" s="31" t="str">
        <f t="shared" si="58"/>
        <v>n.m.</v>
      </c>
    </row>
    <row r="256" spans="1:30" x14ac:dyDescent="0.25">
      <c r="A256" s="7">
        <f t="shared" si="59"/>
        <v>248</v>
      </c>
      <c r="B256" t="s">
        <v>2</v>
      </c>
      <c r="C256" t="s">
        <v>493</v>
      </c>
      <c r="D256" t="s">
        <v>494</v>
      </c>
      <c r="E256" t="s">
        <v>2349</v>
      </c>
      <c r="F256" t="s">
        <v>2312</v>
      </c>
      <c r="G256" s="3">
        <v>915.90999999999985</v>
      </c>
      <c r="H256" s="3">
        <v>860.41</v>
      </c>
      <c r="I256" s="3">
        <v>906.42000000000007</v>
      </c>
      <c r="J256" s="3"/>
      <c r="K256" s="3"/>
      <c r="L256" s="3">
        <f t="shared" si="45"/>
        <v>2682.74</v>
      </c>
      <c r="M256" s="3">
        <v>55765</v>
      </c>
      <c r="N256" s="3">
        <v>0</v>
      </c>
      <c r="O256" s="3">
        <v>0</v>
      </c>
      <c r="P256" s="3">
        <v>0</v>
      </c>
      <c r="Q256" s="3">
        <v>0</v>
      </c>
      <c r="R256" s="3">
        <f t="shared" si="46"/>
        <v>55765</v>
      </c>
      <c r="S256" s="6">
        <f t="shared" si="47"/>
        <v>-54849.09</v>
      </c>
      <c r="T256" s="31">
        <f t="shared" si="48"/>
        <v>-0.98357554021339544</v>
      </c>
      <c r="U256" s="6">
        <f t="shared" si="49"/>
        <v>860.41</v>
      </c>
      <c r="V256" s="31" t="str">
        <f t="shared" si="50"/>
        <v>n.m.</v>
      </c>
      <c r="W256" s="6">
        <f t="shared" si="51"/>
        <v>906.42000000000007</v>
      </c>
      <c r="X256" s="31" t="str">
        <f t="shared" si="52"/>
        <v>n.m.</v>
      </c>
      <c r="Y256" s="6">
        <f t="shared" si="53"/>
        <v>0</v>
      </c>
      <c r="Z256" s="31" t="str">
        <f t="shared" si="54"/>
        <v>n.m.</v>
      </c>
      <c r="AA256" s="6">
        <f t="shared" si="55"/>
        <v>0</v>
      </c>
      <c r="AB256" s="31" t="str">
        <f t="shared" si="56"/>
        <v>n.m.</v>
      </c>
      <c r="AC256" s="6">
        <f t="shared" si="57"/>
        <v>-53082.26</v>
      </c>
      <c r="AD256" s="31">
        <f t="shared" si="58"/>
        <v>-0.95189204698287455</v>
      </c>
    </row>
    <row r="257" spans="1:30" x14ac:dyDescent="0.25">
      <c r="A257" s="7">
        <f t="shared" si="59"/>
        <v>249</v>
      </c>
      <c r="B257" t="s">
        <v>2</v>
      </c>
      <c r="C257" t="s">
        <v>495</v>
      </c>
      <c r="D257" t="s">
        <v>496</v>
      </c>
      <c r="E257" t="s">
        <v>2339</v>
      </c>
      <c r="F257" t="s">
        <v>2350</v>
      </c>
      <c r="G257" s="3"/>
      <c r="H257" s="3"/>
      <c r="I257" s="3"/>
      <c r="J257" s="3"/>
      <c r="K257" s="3">
        <v>2556.7200000000003</v>
      </c>
      <c r="L257" s="3">
        <f t="shared" si="45"/>
        <v>2556.7200000000003</v>
      </c>
      <c r="M257" s="3">
        <v>0</v>
      </c>
      <c r="N257" s="3">
        <v>0</v>
      </c>
      <c r="O257" s="3">
        <v>0</v>
      </c>
      <c r="P257" s="3">
        <v>0</v>
      </c>
      <c r="Q257" s="3">
        <v>0</v>
      </c>
      <c r="R257" s="3">
        <f t="shared" si="46"/>
        <v>0</v>
      </c>
      <c r="S257" s="6">
        <f t="shared" si="47"/>
        <v>0</v>
      </c>
      <c r="T257" s="31" t="str">
        <f t="shared" si="48"/>
        <v>n.m.</v>
      </c>
      <c r="U257" s="6">
        <f t="shared" si="49"/>
        <v>0</v>
      </c>
      <c r="V257" s="31" t="str">
        <f t="shared" si="50"/>
        <v>n.m.</v>
      </c>
      <c r="W257" s="6">
        <f t="shared" si="51"/>
        <v>0</v>
      </c>
      <c r="X257" s="31" t="str">
        <f t="shared" si="52"/>
        <v>n.m.</v>
      </c>
      <c r="Y257" s="6">
        <f t="shared" si="53"/>
        <v>0</v>
      </c>
      <c r="Z257" s="31" t="str">
        <f t="shared" si="54"/>
        <v>n.m.</v>
      </c>
      <c r="AA257" s="6">
        <f t="shared" si="55"/>
        <v>2556.7200000000003</v>
      </c>
      <c r="AB257" s="31" t="str">
        <f t="shared" si="56"/>
        <v>n.m.</v>
      </c>
      <c r="AC257" s="6">
        <f t="shared" si="57"/>
        <v>2556.7200000000003</v>
      </c>
      <c r="AD257" s="31" t="str">
        <f t="shared" si="58"/>
        <v>n.m.</v>
      </c>
    </row>
    <row r="258" spans="1:30" x14ac:dyDescent="0.25">
      <c r="A258" s="7">
        <f t="shared" si="59"/>
        <v>250</v>
      </c>
      <c r="B258" t="s">
        <v>2</v>
      </c>
      <c r="C258" t="s">
        <v>497</v>
      </c>
      <c r="D258" t="s">
        <v>498</v>
      </c>
      <c r="E258" t="s">
        <v>2283</v>
      </c>
      <c r="F258" t="s">
        <v>2328</v>
      </c>
      <c r="G258" s="3"/>
      <c r="H258" s="3">
        <v>68095.289999999819</v>
      </c>
      <c r="I258" s="3">
        <v>-65684.510000000009</v>
      </c>
      <c r="J258" s="3"/>
      <c r="K258" s="3"/>
      <c r="L258" s="3">
        <f t="shared" si="45"/>
        <v>2410.7799999998097</v>
      </c>
      <c r="M258" s="3">
        <v>0</v>
      </c>
      <c r="N258" s="3">
        <v>0</v>
      </c>
      <c r="O258" s="3">
        <v>0</v>
      </c>
      <c r="P258" s="3">
        <v>0</v>
      </c>
      <c r="Q258" s="3">
        <v>0</v>
      </c>
      <c r="R258" s="3">
        <f t="shared" si="46"/>
        <v>0</v>
      </c>
      <c r="S258" s="6">
        <f t="shared" si="47"/>
        <v>0</v>
      </c>
      <c r="T258" s="31" t="str">
        <f t="shared" si="48"/>
        <v>n.m.</v>
      </c>
      <c r="U258" s="6">
        <f t="shared" si="49"/>
        <v>68095.289999999819</v>
      </c>
      <c r="V258" s="31" t="str">
        <f t="shared" si="50"/>
        <v>n.m.</v>
      </c>
      <c r="W258" s="6">
        <f t="shared" si="51"/>
        <v>-65684.510000000009</v>
      </c>
      <c r="X258" s="31" t="str">
        <f t="shared" si="52"/>
        <v>n.m.</v>
      </c>
      <c r="Y258" s="6">
        <f t="shared" si="53"/>
        <v>0</v>
      </c>
      <c r="Z258" s="31" t="str">
        <f t="shared" si="54"/>
        <v>n.m.</v>
      </c>
      <c r="AA258" s="6">
        <f t="shared" si="55"/>
        <v>0</v>
      </c>
      <c r="AB258" s="31" t="str">
        <f t="shared" si="56"/>
        <v>n.m.</v>
      </c>
      <c r="AC258" s="6">
        <f t="shared" si="57"/>
        <v>2410.7799999998097</v>
      </c>
      <c r="AD258" s="31" t="str">
        <f t="shared" si="58"/>
        <v>n.m.</v>
      </c>
    </row>
    <row r="259" spans="1:30" x14ac:dyDescent="0.25">
      <c r="A259" s="7">
        <f t="shared" si="59"/>
        <v>251</v>
      </c>
      <c r="B259" t="s">
        <v>2</v>
      </c>
      <c r="C259" t="s">
        <v>499</v>
      </c>
      <c r="D259" t="s">
        <v>500</v>
      </c>
      <c r="E259" t="s">
        <v>2329</v>
      </c>
      <c r="F259" t="s">
        <v>2350</v>
      </c>
      <c r="G259" s="3"/>
      <c r="H259" s="3"/>
      <c r="I259" s="3"/>
      <c r="J259" s="3"/>
      <c r="K259" s="3">
        <v>2215.599999999999</v>
      </c>
      <c r="L259" s="3">
        <f t="shared" si="45"/>
        <v>2215.599999999999</v>
      </c>
      <c r="M259" s="3">
        <v>0</v>
      </c>
      <c r="N259" s="3">
        <v>0</v>
      </c>
      <c r="O259" s="3">
        <v>0</v>
      </c>
      <c r="P259" s="3">
        <v>0</v>
      </c>
      <c r="Q259" s="3">
        <v>0</v>
      </c>
      <c r="R259" s="3">
        <f t="shared" si="46"/>
        <v>0</v>
      </c>
      <c r="S259" s="6">
        <f t="shared" si="47"/>
        <v>0</v>
      </c>
      <c r="T259" s="31" t="str">
        <f t="shared" si="48"/>
        <v>n.m.</v>
      </c>
      <c r="U259" s="6">
        <f t="shared" si="49"/>
        <v>0</v>
      </c>
      <c r="V259" s="31" t="str">
        <f t="shared" si="50"/>
        <v>n.m.</v>
      </c>
      <c r="W259" s="6">
        <f t="shared" si="51"/>
        <v>0</v>
      </c>
      <c r="X259" s="31" t="str">
        <f t="shared" si="52"/>
        <v>n.m.</v>
      </c>
      <c r="Y259" s="6">
        <f t="shared" si="53"/>
        <v>0</v>
      </c>
      <c r="Z259" s="31" t="str">
        <f t="shared" si="54"/>
        <v>n.m.</v>
      </c>
      <c r="AA259" s="6">
        <f t="shared" si="55"/>
        <v>2215.599999999999</v>
      </c>
      <c r="AB259" s="31" t="str">
        <f t="shared" si="56"/>
        <v>n.m.</v>
      </c>
      <c r="AC259" s="6">
        <f t="shared" si="57"/>
        <v>2215.599999999999</v>
      </c>
      <c r="AD259" s="31" t="str">
        <f t="shared" si="58"/>
        <v>n.m.</v>
      </c>
    </row>
    <row r="260" spans="1:30" x14ac:dyDescent="0.25">
      <c r="A260" s="7">
        <f t="shared" si="59"/>
        <v>252</v>
      </c>
      <c r="B260" t="s">
        <v>2</v>
      </c>
      <c r="C260" t="s">
        <v>501</v>
      </c>
      <c r="D260" t="s">
        <v>502</v>
      </c>
      <c r="E260" t="s">
        <v>2340</v>
      </c>
      <c r="F260" t="s">
        <v>2350</v>
      </c>
      <c r="G260" s="3"/>
      <c r="H260" s="3"/>
      <c r="I260" s="3"/>
      <c r="J260" s="3"/>
      <c r="K260" s="3">
        <v>1963.9699999999996</v>
      </c>
      <c r="L260" s="3">
        <f t="shared" si="45"/>
        <v>1963.9699999999996</v>
      </c>
      <c r="M260" s="3">
        <v>0</v>
      </c>
      <c r="N260" s="3">
        <v>0</v>
      </c>
      <c r="O260" s="3">
        <v>0</v>
      </c>
      <c r="P260" s="3">
        <v>0</v>
      </c>
      <c r="Q260" s="3">
        <v>0</v>
      </c>
      <c r="R260" s="3">
        <f t="shared" si="46"/>
        <v>0</v>
      </c>
      <c r="S260" s="6">
        <f t="shared" si="47"/>
        <v>0</v>
      </c>
      <c r="T260" s="31" t="str">
        <f t="shared" si="48"/>
        <v>n.m.</v>
      </c>
      <c r="U260" s="6">
        <f t="shared" si="49"/>
        <v>0</v>
      </c>
      <c r="V260" s="31" t="str">
        <f t="shared" si="50"/>
        <v>n.m.</v>
      </c>
      <c r="W260" s="6">
        <f t="shared" si="51"/>
        <v>0</v>
      </c>
      <c r="X260" s="31" t="str">
        <f t="shared" si="52"/>
        <v>n.m.</v>
      </c>
      <c r="Y260" s="6">
        <f t="shared" si="53"/>
        <v>0</v>
      </c>
      <c r="Z260" s="31" t="str">
        <f t="shared" si="54"/>
        <v>n.m.</v>
      </c>
      <c r="AA260" s="6">
        <f t="shared" si="55"/>
        <v>1963.9699999999996</v>
      </c>
      <c r="AB260" s="31" t="str">
        <f t="shared" si="56"/>
        <v>n.m.</v>
      </c>
      <c r="AC260" s="6">
        <f t="shared" si="57"/>
        <v>1963.9699999999996</v>
      </c>
      <c r="AD260" s="31" t="str">
        <f t="shared" si="58"/>
        <v>n.m.</v>
      </c>
    </row>
    <row r="261" spans="1:30" x14ac:dyDescent="0.25">
      <c r="A261" s="7">
        <f t="shared" si="59"/>
        <v>253</v>
      </c>
      <c r="B261" t="s">
        <v>2</v>
      </c>
      <c r="C261" t="s">
        <v>503</v>
      </c>
      <c r="D261" t="s">
        <v>504</v>
      </c>
      <c r="E261" t="s">
        <v>2311</v>
      </c>
      <c r="F261" t="s">
        <v>2350</v>
      </c>
      <c r="G261" s="3"/>
      <c r="H261" s="3"/>
      <c r="I261" s="3"/>
      <c r="J261" s="3"/>
      <c r="K261" s="3">
        <v>1756.7800000000002</v>
      </c>
      <c r="L261" s="3">
        <f t="shared" si="45"/>
        <v>1756.7800000000002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f t="shared" si="46"/>
        <v>0</v>
      </c>
      <c r="S261" s="6">
        <f t="shared" si="47"/>
        <v>0</v>
      </c>
      <c r="T261" s="31" t="str">
        <f t="shared" si="48"/>
        <v>n.m.</v>
      </c>
      <c r="U261" s="6">
        <f t="shared" si="49"/>
        <v>0</v>
      </c>
      <c r="V261" s="31" t="str">
        <f t="shared" si="50"/>
        <v>n.m.</v>
      </c>
      <c r="W261" s="6">
        <f t="shared" si="51"/>
        <v>0</v>
      </c>
      <c r="X261" s="31" t="str">
        <f t="shared" si="52"/>
        <v>n.m.</v>
      </c>
      <c r="Y261" s="6">
        <f t="shared" si="53"/>
        <v>0</v>
      </c>
      <c r="Z261" s="31" t="str">
        <f t="shared" si="54"/>
        <v>n.m.</v>
      </c>
      <c r="AA261" s="6">
        <f t="shared" si="55"/>
        <v>1756.7800000000002</v>
      </c>
      <c r="AB261" s="31" t="str">
        <f t="shared" si="56"/>
        <v>n.m.</v>
      </c>
      <c r="AC261" s="6">
        <f t="shared" si="57"/>
        <v>1756.7800000000002</v>
      </c>
      <c r="AD261" s="31" t="str">
        <f t="shared" si="58"/>
        <v>n.m.</v>
      </c>
    </row>
    <row r="262" spans="1:30" x14ac:dyDescent="0.25">
      <c r="A262" s="7">
        <f t="shared" si="59"/>
        <v>254</v>
      </c>
      <c r="B262" t="s">
        <v>2</v>
      </c>
      <c r="C262" t="s">
        <v>505</v>
      </c>
      <c r="D262" t="s">
        <v>506</v>
      </c>
      <c r="E262" t="s">
        <v>2339</v>
      </c>
      <c r="F262" t="s">
        <v>2350</v>
      </c>
      <c r="G262" s="3"/>
      <c r="H262" s="3"/>
      <c r="I262" s="3"/>
      <c r="J262" s="3"/>
      <c r="K262" s="3">
        <v>1605.8900000000003</v>
      </c>
      <c r="L262" s="3">
        <f t="shared" si="45"/>
        <v>1605.8900000000003</v>
      </c>
      <c r="M262" s="3">
        <v>0</v>
      </c>
      <c r="N262" s="3">
        <v>0</v>
      </c>
      <c r="O262" s="3">
        <v>0</v>
      </c>
      <c r="P262" s="3">
        <v>0</v>
      </c>
      <c r="Q262" s="3">
        <v>0</v>
      </c>
      <c r="R262" s="3">
        <f t="shared" si="46"/>
        <v>0</v>
      </c>
      <c r="S262" s="6">
        <f t="shared" si="47"/>
        <v>0</v>
      </c>
      <c r="T262" s="31" t="str">
        <f t="shared" si="48"/>
        <v>n.m.</v>
      </c>
      <c r="U262" s="6">
        <f t="shared" si="49"/>
        <v>0</v>
      </c>
      <c r="V262" s="31" t="str">
        <f t="shared" si="50"/>
        <v>n.m.</v>
      </c>
      <c r="W262" s="6">
        <f t="shared" si="51"/>
        <v>0</v>
      </c>
      <c r="X262" s="31" t="str">
        <f t="shared" si="52"/>
        <v>n.m.</v>
      </c>
      <c r="Y262" s="6">
        <f t="shared" si="53"/>
        <v>0</v>
      </c>
      <c r="Z262" s="31" t="str">
        <f t="shared" si="54"/>
        <v>n.m.</v>
      </c>
      <c r="AA262" s="6">
        <f t="shared" si="55"/>
        <v>1605.8900000000003</v>
      </c>
      <c r="AB262" s="31" t="str">
        <f t="shared" si="56"/>
        <v>n.m.</v>
      </c>
      <c r="AC262" s="6">
        <f t="shared" si="57"/>
        <v>1605.8900000000003</v>
      </c>
      <c r="AD262" s="31" t="str">
        <f t="shared" si="58"/>
        <v>n.m.</v>
      </c>
    </row>
    <row r="263" spans="1:30" x14ac:dyDescent="0.25">
      <c r="A263" s="7">
        <f t="shared" si="59"/>
        <v>255</v>
      </c>
      <c r="B263" t="s">
        <v>2</v>
      </c>
      <c r="C263" t="s">
        <v>507</v>
      </c>
      <c r="D263" t="s">
        <v>508</v>
      </c>
      <c r="E263" t="s">
        <v>2329</v>
      </c>
      <c r="F263" t="s">
        <v>2350</v>
      </c>
      <c r="G263" s="3"/>
      <c r="H263" s="3"/>
      <c r="I263" s="3"/>
      <c r="J263" s="3"/>
      <c r="K263" s="3">
        <v>1569.9599999999996</v>
      </c>
      <c r="L263" s="3">
        <f t="shared" si="45"/>
        <v>1569.9599999999996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f t="shared" si="46"/>
        <v>0</v>
      </c>
      <c r="S263" s="6">
        <f t="shared" si="47"/>
        <v>0</v>
      </c>
      <c r="T263" s="31" t="str">
        <f t="shared" si="48"/>
        <v>n.m.</v>
      </c>
      <c r="U263" s="6">
        <f t="shared" si="49"/>
        <v>0</v>
      </c>
      <c r="V263" s="31" t="str">
        <f t="shared" si="50"/>
        <v>n.m.</v>
      </c>
      <c r="W263" s="6">
        <f t="shared" si="51"/>
        <v>0</v>
      </c>
      <c r="X263" s="31" t="str">
        <f t="shared" si="52"/>
        <v>n.m.</v>
      </c>
      <c r="Y263" s="6">
        <f t="shared" si="53"/>
        <v>0</v>
      </c>
      <c r="Z263" s="31" t="str">
        <f t="shared" si="54"/>
        <v>n.m.</v>
      </c>
      <c r="AA263" s="6">
        <f t="shared" si="55"/>
        <v>1569.9599999999996</v>
      </c>
      <c r="AB263" s="31" t="str">
        <f t="shared" si="56"/>
        <v>n.m.</v>
      </c>
      <c r="AC263" s="6">
        <f t="shared" si="57"/>
        <v>1569.9599999999996</v>
      </c>
      <c r="AD263" s="31" t="str">
        <f t="shared" si="58"/>
        <v>n.m.</v>
      </c>
    </row>
    <row r="264" spans="1:30" x14ac:dyDescent="0.25">
      <c r="A264" s="7">
        <f t="shared" si="59"/>
        <v>256</v>
      </c>
      <c r="B264" t="s">
        <v>2</v>
      </c>
      <c r="C264" t="s">
        <v>509</v>
      </c>
      <c r="D264" t="s">
        <v>510</v>
      </c>
      <c r="E264" t="s">
        <v>2338</v>
      </c>
      <c r="F264" t="s">
        <v>2350</v>
      </c>
      <c r="G264" s="3"/>
      <c r="H264" s="3"/>
      <c r="I264" s="3"/>
      <c r="J264" s="3"/>
      <c r="K264" s="3">
        <v>1488.42</v>
      </c>
      <c r="L264" s="3">
        <f t="shared" si="45"/>
        <v>1488.42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f t="shared" si="46"/>
        <v>0</v>
      </c>
      <c r="S264" s="6">
        <f t="shared" si="47"/>
        <v>0</v>
      </c>
      <c r="T264" s="31" t="str">
        <f t="shared" si="48"/>
        <v>n.m.</v>
      </c>
      <c r="U264" s="6">
        <f t="shared" si="49"/>
        <v>0</v>
      </c>
      <c r="V264" s="31" t="str">
        <f t="shared" si="50"/>
        <v>n.m.</v>
      </c>
      <c r="W264" s="6">
        <f t="shared" si="51"/>
        <v>0</v>
      </c>
      <c r="X264" s="31" t="str">
        <f t="shared" si="52"/>
        <v>n.m.</v>
      </c>
      <c r="Y264" s="6">
        <f t="shared" si="53"/>
        <v>0</v>
      </c>
      <c r="Z264" s="31" t="str">
        <f t="shared" si="54"/>
        <v>n.m.</v>
      </c>
      <c r="AA264" s="6">
        <f t="shared" si="55"/>
        <v>1488.42</v>
      </c>
      <c r="AB264" s="31" t="str">
        <f t="shared" si="56"/>
        <v>n.m.</v>
      </c>
      <c r="AC264" s="6">
        <f t="shared" si="57"/>
        <v>1488.42</v>
      </c>
      <c r="AD264" s="31" t="str">
        <f t="shared" si="58"/>
        <v>n.m.</v>
      </c>
    </row>
    <row r="265" spans="1:30" x14ac:dyDescent="0.25">
      <c r="A265" s="7">
        <f t="shared" si="59"/>
        <v>257</v>
      </c>
      <c r="B265" t="s">
        <v>2</v>
      </c>
      <c r="C265" t="s">
        <v>511</v>
      </c>
      <c r="D265" t="s">
        <v>512</v>
      </c>
      <c r="E265" t="s">
        <v>2349</v>
      </c>
      <c r="F265" t="s">
        <v>2297</v>
      </c>
      <c r="G265" s="3">
        <v>1440.2599999999998</v>
      </c>
      <c r="H265" s="3"/>
      <c r="I265" s="3"/>
      <c r="J265" s="3"/>
      <c r="K265" s="3"/>
      <c r="L265" s="3">
        <f t="shared" si="45"/>
        <v>1440.2599999999998</v>
      </c>
      <c r="M265" s="3">
        <v>0</v>
      </c>
      <c r="N265" s="3">
        <v>0</v>
      </c>
      <c r="O265" s="3">
        <v>0</v>
      </c>
      <c r="P265" s="3">
        <v>0</v>
      </c>
      <c r="Q265" s="3">
        <v>0</v>
      </c>
      <c r="R265" s="3">
        <f t="shared" si="46"/>
        <v>0</v>
      </c>
      <c r="S265" s="6">
        <f t="shared" si="47"/>
        <v>1440.2599999999998</v>
      </c>
      <c r="T265" s="31" t="str">
        <f t="shared" si="48"/>
        <v>n.m.</v>
      </c>
      <c r="U265" s="6">
        <f t="shared" si="49"/>
        <v>0</v>
      </c>
      <c r="V265" s="31" t="str">
        <f t="shared" si="50"/>
        <v>n.m.</v>
      </c>
      <c r="W265" s="6">
        <f t="shared" si="51"/>
        <v>0</v>
      </c>
      <c r="X265" s="31" t="str">
        <f t="shared" si="52"/>
        <v>n.m.</v>
      </c>
      <c r="Y265" s="6">
        <f t="shared" si="53"/>
        <v>0</v>
      </c>
      <c r="Z265" s="31" t="str">
        <f t="shared" si="54"/>
        <v>n.m.</v>
      </c>
      <c r="AA265" s="6">
        <f t="shared" si="55"/>
        <v>0</v>
      </c>
      <c r="AB265" s="31" t="str">
        <f t="shared" si="56"/>
        <v>n.m.</v>
      </c>
      <c r="AC265" s="6">
        <f t="shared" si="57"/>
        <v>1440.2599999999998</v>
      </c>
      <c r="AD265" s="31" t="str">
        <f t="shared" si="58"/>
        <v>n.m.</v>
      </c>
    </row>
    <row r="266" spans="1:30" x14ac:dyDescent="0.25">
      <c r="A266" s="7">
        <f t="shared" si="59"/>
        <v>258</v>
      </c>
      <c r="B266" t="s">
        <v>2</v>
      </c>
      <c r="C266" t="s">
        <v>513</v>
      </c>
      <c r="D266" t="s">
        <v>514</v>
      </c>
      <c r="E266" t="s">
        <v>2314</v>
      </c>
      <c r="F266" t="s">
        <v>2350</v>
      </c>
      <c r="G266" s="3"/>
      <c r="H266" s="3"/>
      <c r="I266" s="3">
        <v>1022.3800000000001</v>
      </c>
      <c r="J266" s="3">
        <v>53.42</v>
      </c>
      <c r="K266" s="3">
        <v>55.72</v>
      </c>
      <c r="L266" s="3">
        <f t="shared" ref="L266:L300" si="60">SUM(G266:K266)</f>
        <v>1131.5200000000002</v>
      </c>
      <c r="M266" s="3">
        <v>0</v>
      </c>
      <c r="N266" s="3">
        <v>0</v>
      </c>
      <c r="O266" s="3">
        <v>0</v>
      </c>
      <c r="P266" s="3">
        <v>0</v>
      </c>
      <c r="Q266" s="3">
        <v>1960984</v>
      </c>
      <c r="R266" s="3">
        <f t="shared" ref="R266:R302" si="61">SUM(M266:Q266)</f>
        <v>1960984</v>
      </c>
      <c r="S266" s="6">
        <f t="shared" ref="S266:S302" si="62">G266-M266</f>
        <v>0</v>
      </c>
      <c r="T266" s="31" t="str">
        <f t="shared" ref="T266:T302" si="63">IFERROR(S266/M266,"n.m.")</f>
        <v>n.m.</v>
      </c>
      <c r="U266" s="6">
        <f t="shared" ref="U266:U302" si="64">H266-N266</f>
        <v>0</v>
      </c>
      <c r="V266" s="31" t="str">
        <f t="shared" ref="V266:V302" si="65">IFERROR(U266/N266,"n.m.")</f>
        <v>n.m.</v>
      </c>
      <c r="W266" s="6">
        <f t="shared" ref="W266:W302" si="66">I266-O266</f>
        <v>1022.3800000000001</v>
      </c>
      <c r="X266" s="31" t="str">
        <f t="shared" ref="X266:X302" si="67">IFERROR(W266/O266,"n.m.")</f>
        <v>n.m.</v>
      </c>
      <c r="Y266" s="6">
        <f t="shared" ref="Y266:Y302" si="68">J266-P266</f>
        <v>53.42</v>
      </c>
      <c r="Z266" s="31" t="str">
        <f t="shared" ref="Z266:Z302" si="69">IFERROR(Y266/P266,"n.m.")</f>
        <v>n.m.</v>
      </c>
      <c r="AA266" s="6">
        <f t="shared" ref="AA266:AA302" si="70">K266-Q266</f>
        <v>-1960928.28</v>
      </c>
      <c r="AB266" s="31">
        <f t="shared" ref="AB266:AB302" si="71">IFERROR(AA266/Q266,"n.m.")</f>
        <v>-0.99997158569371292</v>
      </c>
      <c r="AC266" s="6">
        <f t="shared" ref="AC266:AC302" si="72">L266-R266</f>
        <v>-1959852.48</v>
      </c>
      <c r="AD266" s="31">
        <f t="shared" ref="AD266:AD302" si="73">IFERROR(AC266/R266,"n.m.")</f>
        <v>-0.99942298356335391</v>
      </c>
    </row>
    <row r="267" spans="1:30" x14ac:dyDescent="0.25">
      <c r="A267" s="7">
        <f t="shared" ref="A267:A330" si="74">A266+1</f>
        <v>259</v>
      </c>
      <c r="B267" t="s">
        <v>2</v>
      </c>
      <c r="C267" t="s">
        <v>515</v>
      </c>
      <c r="D267" t="s">
        <v>516</v>
      </c>
      <c r="E267" t="s">
        <v>2340</v>
      </c>
      <c r="F267" t="s">
        <v>2350</v>
      </c>
      <c r="G267" s="3"/>
      <c r="H267" s="3"/>
      <c r="I267" s="3"/>
      <c r="J267" s="3"/>
      <c r="K267" s="3">
        <v>904.11000000000013</v>
      </c>
      <c r="L267" s="3">
        <f t="shared" si="60"/>
        <v>904.11000000000013</v>
      </c>
      <c r="M267" s="3">
        <v>0</v>
      </c>
      <c r="N267" s="3">
        <v>0</v>
      </c>
      <c r="O267" s="3">
        <v>0</v>
      </c>
      <c r="P267" s="3">
        <v>0</v>
      </c>
      <c r="Q267" s="3">
        <v>0</v>
      </c>
      <c r="R267" s="3">
        <f t="shared" si="61"/>
        <v>0</v>
      </c>
      <c r="S267" s="6">
        <f t="shared" si="62"/>
        <v>0</v>
      </c>
      <c r="T267" s="31" t="str">
        <f t="shared" si="63"/>
        <v>n.m.</v>
      </c>
      <c r="U267" s="6">
        <f t="shared" si="64"/>
        <v>0</v>
      </c>
      <c r="V267" s="31" t="str">
        <f t="shared" si="65"/>
        <v>n.m.</v>
      </c>
      <c r="W267" s="6">
        <f t="shared" si="66"/>
        <v>0</v>
      </c>
      <c r="X267" s="31" t="str">
        <f t="shared" si="67"/>
        <v>n.m.</v>
      </c>
      <c r="Y267" s="6">
        <f t="shared" si="68"/>
        <v>0</v>
      </c>
      <c r="Z267" s="31" t="str">
        <f t="shared" si="69"/>
        <v>n.m.</v>
      </c>
      <c r="AA267" s="6">
        <f t="shared" si="70"/>
        <v>904.11000000000013</v>
      </c>
      <c r="AB267" s="31" t="str">
        <f t="shared" si="71"/>
        <v>n.m.</v>
      </c>
      <c r="AC267" s="6">
        <f t="shared" si="72"/>
        <v>904.11000000000013</v>
      </c>
      <c r="AD267" s="31" t="str">
        <f t="shared" si="73"/>
        <v>n.m.</v>
      </c>
    </row>
    <row r="268" spans="1:30" x14ac:dyDescent="0.25">
      <c r="A268" s="7">
        <f t="shared" si="74"/>
        <v>260</v>
      </c>
      <c r="B268" t="s">
        <v>2</v>
      </c>
      <c r="C268" t="s">
        <v>517</v>
      </c>
      <c r="D268" t="s">
        <v>518</v>
      </c>
      <c r="E268" t="s">
        <v>2349</v>
      </c>
      <c r="F268" t="s">
        <v>2297</v>
      </c>
      <c r="G268" s="3">
        <v>818.1600000000002</v>
      </c>
      <c r="H268" s="3"/>
      <c r="I268" s="3"/>
      <c r="J268" s="3"/>
      <c r="K268" s="3"/>
      <c r="L268" s="3">
        <f t="shared" si="60"/>
        <v>818.1600000000002</v>
      </c>
      <c r="M268" s="3">
        <v>0</v>
      </c>
      <c r="N268" s="3">
        <v>0</v>
      </c>
      <c r="O268" s="3">
        <v>0</v>
      </c>
      <c r="P268" s="3">
        <v>0</v>
      </c>
      <c r="Q268" s="3">
        <v>0</v>
      </c>
      <c r="R268" s="3">
        <f t="shared" si="61"/>
        <v>0</v>
      </c>
      <c r="S268" s="6">
        <f t="shared" si="62"/>
        <v>818.1600000000002</v>
      </c>
      <c r="T268" s="31" t="str">
        <f t="shared" si="63"/>
        <v>n.m.</v>
      </c>
      <c r="U268" s="6">
        <f t="shared" si="64"/>
        <v>0</v>
      </c>
      <c r="V268" s="31" t="str">
        <f t="shared" si="65"/>
        <v>n.m.</v>
      </c>
      <c r="W268" s="6">
        <f t="shared" si="66"/>
        <v>0</v>
      </c>
      <c r="X268" s="31" t="str">
        <f t="shared" si="67"/>
        <v>n.m.</v>
      </c>
      <c r="Y268" s="6">
        <f t="shared" si="68"/>
        <v>0</v>
      </c>
      <c r="Z268" s="31" t="str">
        <f t="shared" si="69"/>
        <v>n.m.</v>
      </c>
      <c r="AA268" s="6">
        <f t="shared" si="70"/>
        <v>0</v>
      </c>
      <c r="AB268" s="31" t="str">
        <f t="shared" si="71"/>
        <v>n.m.</v>
      </c>
      <c r="AC268" s="6">
        <f t="shared" si="72"/>
        <v>818.1600000000002</v>
      </c>
      <c r="AD268" s="31" t="str">
        <f t="shared" si="73"/>
        <v>n.m.</v>
      </c>
    </row>
    <row r="269" spans="1:30" x14ac:dyDescent="0.25">
      <c r="A269" s="7">
        <f t="shared" si="74"/>
        <v>261</v>
      </c>
      <c r="B269" t="s">
        <v>2</v>
      </c>
      <c r="C269" t="s">
        <v>519</v>
      </c>
      <c r="D269" t="s">
        <v>520</v>
      </c>
      <c r="E269" t="s">
        <v>2349</v>
      </c>
      <c r="F269" t="s">
        <v>2306</v>
      </c>
      <c r="G269" s="3"/>
      <c r="H269" s="3">
        <v>-12.44</v>
      </c>
      <c r="I269" s="3">
        <v>634.52</v>
      </c>
      <c r="J269" s="3">
        <v>-5.6200000000000028</v>
      </c>
      <c r="K269" s="3"/>
      <c r="L269" s="3">
        <f t="shared" si="60"/>
        <v>616.45999999999992</v>
      </c>
      <c r="M269" s="3">
        <v>0</v>
      </c>
      <c r="N269" s="3">
        <v>0</v>
      </c>
      <c r="O269" s="3">
        <v>0</v>
      </c>
      <c r="P269" s="3">
        <v>0</v>
      </c>
      <c r="Q269" s="3">
        <v>0</v>
      </c>
      <c r="R269" s="3">
        <f t="shared" si="61"/>
        <v>0</v>
      </c>
      <c r="S269" s="6">
        <f t="shared" si="62"/>
        <v>0</v>
      </c>
      <c r="T269" s="31" t="str">
        <f t="shared" si="63"/>
        <v>n.m.</v>
      </c>
      <c r="U269" s="6">
        <f t="shared" si="64"/>
        <v>-12.44</v>
      </c>
      <c r="V269" s="31" t="str">
        <f t="shared" si="65"/>
        <v>n.m.</v>
      </c>
      <c r="W269" s="6">
        <f t="shared" si="66"/>
        <v>634.52</v>
      </c>
      <c r="X269" s="31" t="str">
        <f t="shared" si="67"/>
        <v>n.m.</v>
      </c>
      <c r="Y269" s="6">
        <f t="shared" si="68"/>
        <v>-5.6200000000000028</v>
      </c>
      <c r="Z269" s="31" t="str">
        <f t="shared" si="69"/>
        <v>n.m.</v>
      </c>
      <c r="AA269" s="6">
        <f t="shared" si="70"/>
        <v>0</v>
      </c>
      <c r="AB269" s="31" t="str">
        <f t="shared" si="71"/>
        <v>n.m.</v>
      </c>
      <c r="AC269" s="6">
        <f t="shared" si="72"/>
        <v>616.45999999999992</v>
      </c>
      <c r="AD269" s="31" t="str">
        <f t="shared" si="73"/>
        <v>n.m.</v>
      </c>
    </row>
    <row r="270" spans="1:30" x14ac:dyDescent="0.25">
      <c r="A270" s="7">
        <f t="shared" si="74"/>
        <v>262</v>
      </c>
      <c r="B270" t="s">
        <v>2</v>
      </c>
      <c r="C270" t="s">
        <v>521</v>
      </c>
      <c r="D270" t="s">
        <v>332</v>
      </c>
      <c r="E270" t="s">
        <v>2330</v>
      </c>
      <c r="F270" t="s">
        <v>2350</v>
      </c>
      <c r="G270" s="3"/>
      <c r="H270" s="3"/>
      <c r="I270" s="3"/>
      <c r="J270" s="3">
        <v>520.71999999999991</v>
      </c>
      <c r="K270" s="3">
        <v>26.97</v>
      </c>
      <c r="L270" s="3">
        <f t="shared" si="60"/>
        <v>547.68999999999994</v>
      </c>
      <c r="M270" s="3">
        <v>0</v>
      </c>
      <c r="N270" s="3">
        <v>0</v>
      </c>
      <c r="O270" s="3">
        <v>0</v>
      </c>
      <c r="P270" s="3">
        <v>0</v>
      </c>
      <c r="Q270" s="3">
        <v>0</v>
      </c>
      <c r="R270" s="3">
        <f t="shared" si="61"/>
        <v>0</v>
      </c>
      <c r="S270" s="6">
        <f t="shared" si="62"/>
        <v>0</v>
      </c>
      <c r="T270" s="31" t="str">
        <f t="shared" si="63"/>
        <v>n.m.</v>
      </c>
      <c r="U270" s="6">
        <f t="shared" si="64"/>
        <v>0</v>
      </c>
      <c r="V270" s="31" t="str">
        <f t="shared" si="65"/>
        <v>n.m.</v>
      </c>
      <c r="W270" s="6">
        <f t="shared" si="66"/>
        <v>0</v>
      </c>
      <c r="X270" s="31" t="str">
        <f t="shared" si="67"/>
        <v>n.m.</v>
      </c>
      <c r="Y270" s="6">
        <f t="shared" si="68"/>
        <v>520.71999999999991</v>
      </c>
      <c r="Z270" s="31" t="str">
        <f t="shared" si="69"/>
        <v>n.m.</v>
      </c>
      <c r="AA270" s="6">
        <f t="shared" si="70"/>
        <v>26.97</v>
      </c>
      <c r="AB270" s="31" t="str">
        <f t="shared" si="71"/>
        <v>n.m.</v>
      </c>
      <c r="AC270" s="6">
        <f t="shared" si="72"/>
        <v>547.68999999999994</v>
      </c>
      <c r="AD270" s="31" t="str">
        <f t="shared" si="73"/>
        <v>n.m.</v>
      </c>
    </row>
    <row r="271" spans="1:30" x14ac:dyDescent="0.25">
      <c r="A271" s="7">
        <f t="shared" si="74"/>
        <v>263</v>
      </c>
      <c r="B271" t="s">
        <v>2</v>
      </c>
      <c r="C271" t="s">
        <v>522</v>
      </c>
      <c r="D271" t="s">
        <v>523</v>
      </c>
      <c r="E271" t="s">
        <v>2349</v>
      </c>
      <c r="F271" t="s">
        <v>2285</v>
      </c>
      <c r="G271" s="3">
        <v>520.54000000000008</v>
      </c>
      <c r="H271" s="3"/>
      <c r="I271" s="3"/>
      <c r="J271" s="3"/>
      <c r="K271" s="3"/>
      <c r="L271" s="3">
        <f t="shared" si="60"/>
        <v>520.54000000000008</v>
      </c>
      <c r="M271" s="3">
        <v>0</v>
      </c>
      <c r="N271" s="3">
        <v>0</v>
      </c>
      <c r="O271" s="3">
        <v>0</v>
      </c>
      <c r="P271" s="3">
        <v>0</v>
      </c>
      <c r="Q271" s="3">
        <v>0</v>
      </c>
      <c r="R271" s="3">
        <f t="shared" si="61"/>
        <v>0</v>
      </c>
      <c r="S271" s="6">
        <f t="shared" si="62"/>
        <v>520.54000000000008</v>
      </c>
      <c r="T271" s="31" t="str">
        <f t="shared" si="63"/>
        <v>n.m.</v>
      </c>
      <c r="U271" s="6">
        <f t="shared" si="64"/>
        <v>0</v>
      </c>
      <c r="V271" s="31" t="str">
        <f t="shared" si="65"/>
        <v>n.m.</v>
      </c>
      <c r="W271" s="6">
        <f t="shared" si="66"/>
        <v>0</v>
      </c>
      <c r="X271" s="31" t="str">
        <f t="shared" si="67"/>
        <v>n.m.</v>
      </c>
      <c r="Y271" s="6">
        <f t="shared" si="68"/>
        <v>0</v>
      </c>
      <c r="Z271" s="31" t="str">
        <f t="shared" si="69"/>
        <v>n.m.</v>
      </c>
      <c r="AA271" s="6">
        <f t="shared" si="70"/>
        <v>0</v>
      </c>
      <c r="AB271" s="31" t="str">
        <f t="shared" si="71"/>
        <v>n.m.</v>
      </c>
      <c r="AC271" s="6">
        <f t="shared" si="72"/>
        <v>520.54000000000008</v>
      </c>
      <c r="AD271" s="31" t="str">
        <f t="shared" si="73"/>
        <v>n.m.</v>
      </c>
    </row>
    <row r="272" spans="1:30" x14ac:dyDescent="0.25">
      <c r="A272" s="7">
        <f t="shared" si="74"/>
        <v>264</v>
      </c>
      <c r="B272" t="s">
        <v>2</v>
      </c>
      <c r="C272" t="s">
        <v>524</v>
      </c>
      <c r="D272" t="s">
        <v>525</v>
      </c>
      <c r="E272" t="s">
        <v>2349</v>
      </c>
      <c r="F272" t="s">
        <v>2282</v>
      </c>
      <c r="G272" s="3">
        <v>494.49</v>
      </c>
      <c r="H272" s="3"/>
      <c r="I272" s="3"/>
      <c r="J272" s="3"/>
      <c r="K272" s="3"/>
      <c r="L272" s="3">
        <f t="shared" si="60"/>
        <v>494.49</v>
      </c>
      <c r="M272" s="3">
        <v>0</v>
      </c>
      <c r="N272" s="3">
        <v>0</v>
      </c>
      <c r="O272" s="3">
        <v>0</v>
      </c>
      <c r="P272" s="3">
        <v>0</v>
      </c>
      <c r="Q272" s="3">
        <v>0</v>
      </c>
      <c r="R272" s="3">
        <f t="shared" si="61"/>
        <v>0</v>
      </c>
      <c r="S272" s="6">
        <f t="shared" si="62"/>
        <v>494.49</v>
      </c>
      <c r="T272" s="31" t="str">
        <f t="shared" si="63"/>
        <v>n.m.</v>
      </c>
      <c r="U272" s="6">
        <f t="shared" si="64"/>
        <v>0</v>
      </c>
      <c r="V272" s="31" t="str">
        <f t="shared" si="65"/>
        <v>n.m.</v>
      </c>
      <c r="W272" s="6">
        <f t="shared" si="66"/>
        <v>0</v>
      </c>
      <c r="X272" s="31" t="str">
        <f t="shared" si="67"/>
        <v>n.m.</v>
      </c>
      <c r="Y272" s="6">
        <f t="shared" si="68"/>
        <v>0</v>
      </c>
      <c r="Z272" s="31" t="str">
        <f t="shared" si="69"/>
        <v>n.m.</v>
      </c>
      <c r="AA272" s="6">
        <f t="shared" si="70"/>
        <v>0</v>
      </c>
      <c r="AB272" s="31" t="str">
        <f t="shared" si="71"/>
        <v>n.m.</v>
      </c>
      <c r="AC272" s="6">
        <f t="shared" si="72"/>
        <v>494.49</v>
      </c>
      <c r="AD272" s="31" t="str">
        <f t="shared" si="73"/>
        <v>n.m.</v>
      </c>
    </row>
    <row r="273" spans="1:30" x14ac:dyDescent="0.25">
      <c r="A273" s="7">
        <f t="shared" si="74"/>
        <v>265</v>
      </c>
      <c r="B273" t="s">
        <v>2</v>
      </c>
      <c r="C273" t="s">
        <v>526</v>
      </c>
      <c r="D273" t="s">
        <v>527</v>
      </c>
      <c r="E273" t="s">
        <v>2349</v>
      </c>
      <c r="F273" t="s">
        <v>2295</v>
      </c>
      <c r="G273" s="3">
        <v>379.88</v>
      </c>
      <c r="H273" s="3"/>
      <c r="I273" s="3"/>
      <c r="J273" s="3"/>
      <c r="K273" s="3"/>
      <c r="L273" s="3">
        <f t="shared" si="60"/>
        <v>379.88</v>
      </c>
      <c r="M273" s="3">
        <v>0</v>
      </c>
      <c r="N273" s="3">
        <v>0</v>
      </c>
      <c r="O273" s="3">
        <v>0</v>
      </c>
      <c r="P273" s="3">
        <v>0</v>
      </c>
      <c r="Q273" s="3">
        <v>0</v>
      </c>
      <c r="R273" s="3">
        <f t="shared" si="61"/>
        <v>0</v>
      </c>
      <c r="S273" s="6">
        <f t="shared" si="62"/>
        <v>379.88</v>
      </c>
      <c r="T273" s="31" t="str">
        <f t="shared" si="63"/>
        <v>n.m.</v>
      </c>
      <c r="U273" s="6">
        <f t="shared" si="64"/>
        <v>0</v>
      </c>
      <c r="V273" s="31" t="str">
        <f t="shared" si="65"/>
        <v>n.m.</v>
      </c>
      <c r="W273" s="6">
        <f t="shared" si="66"/>
        <v>0</v>
      </c>
      <c r="X273" s="31" t="str">
        <f t="shared" si="67"/>
        <v>n.m.</v>
      </c>
      <c r="Y273" s="6">
        <f t="shared" si="68"/>
        <v>0</v>
      </c>
      <c r="Z273" s="31" t="str">
        <f t="shared" si="69"/>
        <v>n.m.</v>
      </c>
      <c r="AA273" s="6">
        <f t="shared" si="70"/>
        <v>0</v>
      </c>
      <c r="AB273" s="31" t="str">
        <f t="shared" si="71"/>
        <v>n.m.</v>
      </c>
      <c r="AC273" s="6">
        <f t="shared" si="72"/>
        <v>379.88</v>
      </c>
      <c r="AD273" s="31" t="str">
        <f t="shared" si="73"/>
        <v>n.m.</v>
      </c>
    </row>
    <row r="274" spans="1:30" x14ac:dyDescent="0.25">
      <c r="A274" s="7">
        <f t="shared" si="74"/>
        <v>266</v>
      </c>
      <c r="B274" t="s">
        <v>2</v>
      </c>
      <c r="C274" t="s">
        <v>528</v>
      </c>
      <c r="D274" t="s">
        <v>529</v>
      </c>
      <c r="E274" t="s">
        <v>2338</v>
      </c>
      <c r="F274" t="s">
        <v>2350</v>
      </c>
      <c r="G274" s="3"/>
      <c r="H274" s="3"/>
      <c r="I274" s="3"/>
      <c r="J274" s="3"/>
      <c r="K274" s="3">
        <v>344.26</v>
      </c>
      <c r="L274" s="3">
        <f t="shared" si="60"/>
        <v>344.26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f t="shared" si="61"/>
        <v>0</v>
      </c>
      <c r="S274" s="6">
        <f t="shared" si="62"/>
        <v>0</v>
      </c>
      <c r="T274" s="31" t="str">
        <f t="shared" si="63"/>
        <v>n.m.</v>
      </c>
      <c r="U274" s="6">
        <f t="shared" si="64"/>
        <v>0</v>
      </c>
      <c r="V274" s="31" t="str">
        <f t="shared" si="65"/>
        <v>n.m.</v>
      </c>
      <c r="W274" s="6">
        <f t="shared" si="66"/>
        <v>0</v>
      </c>
      <c r="X274" s="31" t="str">
        <f t="shared" si="67"/>
        <v>n.m.</v>
      </c>
      <c r="Y274" s="6">
        <f t="shared" si="68"/>
        <v>0</v>
      </c>
      <c r="Z274" s="31" t="str">
        <f t="shared" si="69"/>
        <v>n.m.</v>
      </c>
      <c r="AA274" s="6">
        <f t="shared" si="70"/>
        <v>344.26</v>
      </c>
      <c r="AB274" s="31" t="str">
        <f t="shared" si="71"/>
        <v>n.m.</v>
      </c>
      <c r="AC274" s="6">
        <f t="shared" si="72"/>
        <v>344.26</v>
      </c>
      <c r="AD274" s="31" t="str">
        <f t="shared" si="73"/>
        <v>n.m.</v>
      </c>
    </row>
    <row r="275" spans="1:30" x14ac:dyDescent="0.25">
      <c r="A275" s="7">
        <f t="shared" si="74"/>
        <v>267</v>
      </c>
      <c r="B275" t="s">
        <v>2</v>
      </c>
      <c r="C275" t="s">
        <v>530</v>
      </c>
      <c r="D275" t="s">
        <v>531</v>
      </c>
      <c r="E275" t="s">
        <v>2310</v>
      </c>
      <c r="F275" t="s">
        <v>2350</v>
      </c>
      <c r="G275" s="3"/>
      <c r="H275" s="3"/>
      <c r="I275" s="3"/>
      <c r="J275" s="3"/>
      <c r="K275" s="3">
        <v>136</v>
      </c>
      <c r="L275" s="3">
        <f t="shared" si="60"/>
        <v>136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3">
        <f t="shared" si="61"/>
        <v>0</v>
      </c>
      <c r="S275" s="6">
        <f t="shared" si="62"/>
        <v>0</v>
      </c>
      <c r="T275" s="31" t="str">
        <f t="shared" si="63"/>
        <v>n.m.</v>
      </c>
      <c r="U275" s="6">
        <f t="shared" si="64"/>
        <v>0</v>
      </c>
      <c r="V275" s="31" t="str">
        <f t="shared" si="65"/>
        <v>n.m.</v>
      </c>
      <c r="W275" s="6">
        <f t="shared" si="66"/>
        <v>0</v>
      </c>
      <c r="X275" s="31" t="str">
        <f t="shared" si="67"/>
        <v>n.m.</v>
      </c>
      <c r="Y275" s="6">
        <f t="shared" si="68"/>
        <v>0</v>
      </c>
      <c r="Z275" s="31" t="str">
        <f t="shared" si="69"/>
        <v>n.m.</v>
      </c>
      <c r="AA275" s="6">
        <f t="shared" si="70"/>
        <v>136</v>
      </c>
      <c r="AB275" s="31" t="str">
        <f t="shared" si="71"/>
        <v>n.m.</v>
      </c>
      <c r="AC275" s="6">
        <f t="shared" si="72"/>
        <v>136</v>
      </c>
      <c r="AD275" s="31" t="str">
        <f t="shared" si="73"/>
        <v>n.m.</v>
      </c>
    </row>
    <row r="276" spans="1:30" x14ac:dyDescent="0.25">
      <c r="A276" s="7">
        <f t="shared" si="74"/>
        <v>268</v>
      </c>
      <c r="B276" t="s">
        <v>2</v>
      </c>
      <c r="C276" t="s">
        <v>532</v>
      </c>
      <c r="D276" t="s">
        <v>533</v>
      </c>
      <c r="E276" t="s">
        <v>2349</v>
      </c>
      <c r="F276" t="s">
        <v>2307</v>
      </c>
      <c r="G276" s="3">
        <v>125.89</v>
      </c>
      <c r="H276" s="3"/>
      <c r="I276" s="3"/>
      <c r="J276" s="3"/>
      <c r="K276" s="3"/>
      <c r="L276" s="3">
        <f t="shared" si="60"/>
        <v>125.89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f t="shared" si="61"/>
        <v>0</v>
      </c>
      <c r="S276" s="6">
        <f t="shared" si="62"/>
        <v>125.89</v>
      </c>
      <c r="T276" s="31" t="str">
        <f t="shared" si="63"/>
        <v>n.m.</v>
      </c>
      <c r="U276" s="6">
        <f t="shared" si="64"/>
        <v>0</v>
      </c>
      <c r="V276" s="31" t="str">
        <f t="shared" si="65"/>
        <v>n.m.</v>
      </c>
      <c r="W276" s="6">
        <f t="shared" si="66"/>
        <v>0</v>
      </c>
      <c r="X276" s="31" t="str">
        <f t="shared" si="67"/>
        <v>n.m.</v>
      </c>
      <c r="Y276" s="6">
        <f t="shared" si="68"/>
        <v>0</v>
      </c>
      <c r="Z276" s="31" t="str">
        <f t="shared" si="69"/>
        <v>n.m.</v>
      </c>
      <c r="AA276" s="6">
        <f t="shared" si="70"/>
        <v>0</v>
      </c>
      <c r="AB276" s="31" t="str">
        <f t="shared" si="71"/>
        <v>n.m.</v>
      </c>
      <c r="AC276" s="6">
        <f t="shared" si="72"/>
        <v>125.89</v>
      </c>
      <c r="AD276" s="31" t="str">
        <f t="shared" si="73"/>
        <v>n.m.</v>
      </c>
    </row>
    <row r="277" spans="1:30" x14ac:dyDescent="0.25">
      <c r="A277" s="7">
        <f t="shared" si="74"/>
        <v>269</v>
      </c>
      <c r="B277" t="s">
        <v>2</v>
      </c>
      <c r="C277" t="s">
        <v>534</v>
      </c>
      <c r="D277" t="s">
        <v>535</v>
      </c>
      <c r="E277" t="s">
        <v>2349</v>
      </c>
      <c r="F277" t="s">
        <v>2296</v>
      </c>
      <c r="G277" s="3">
        <v>101.09</v>
      </c>
      <c r="H277" s="3"/>
      <c r="I277" s="3"/>
      <c r="J277" s="3"/>
      <c r="K277" s="3"/>
      <c r="L277" s="3">
        <f t="shared" si="60"/>
        <v>101.09</v>
      </c>
      <c r="M277" s="3">
        <v>0</v>
      </c>
      <c r="N277" s="3">
        <v>0</v>
      </c>
      <c r="O277" s="3">
        <v>0</v>
      </c>
      <c r="P277" s="3">
        <v>0</v>
      </c>
      <c r="Q277" s="3">
        <v>0</v>
      </c>
      <c r="R277" s="3">
        <f t="shared" si="61"/>
        <v>0</v>
      </c>
      <c r="S277" s="6">
        <f t="shared" si="62"/>
        <v>101.09</v>
      </c>
      <c r="T277" s="31" t="str">
        <f t="shared" si="63"/>
        <v>n.m.</v>
      </c>
      <c r="U277" s="6">
        <f t="shared" si="64"/>
        <v>0</v>
      </c>
      <c r="V277" s="31" t="str">
        <f t="shared" si="65"/>
        <v>n.m.</v>
      </c>
      <c r="W277" s="6">
        <f t="shared" si="66"/>
        <v>0</v>
      </c>
      <c r="X277" s="31" t="str">
        <f t="shared" si="67"/>
        <v>n.m.</v>
      </c>
      <c r="Y277" s="6">
        <f t="shared" si="68"/>
        <v>0</v>
      </c>
      <c r="Z277" s="31" t="str">
        <f t="shared" si="69"/>
        <v>n.m.</v>
      </c>
      <c r="AA277" s="6">
        <f t="shared" si="70"/>
        <v>0</v>
      </c>
      <c r="AB277" s="31" t="str">
        <f t="shared" si="71"/>
        <v>n.m.</v>
      </c>
      <c r="AC277" s="6">
        <f t="shared" si="72"/>
        <v>101.09</v>
      </c>
      <c r="AD277" s="31" t="str">
        <f t="shared" si="73"/>
        <v>n.m.</v>
      </c>
    </row>
    <row r="278" spans="1:30" x14ac:dyDescent="0.25">
      <c r="A278" s="7">
        <f t="shared" si="74"/>
        <v>270</v>
      </c>
      <c r="B278" t="s">
        <v>2</v>
      </c>
      <c r="C278" t="s">
        <v>536</v>
      </c>
      <c r="D278" t="s">
        <v>537</v>
      </c>
      <c r="E278" t="s">
        <v>2323</v>
      </c>
      <c r="F278" t="s">
        <v>2350</v>
      </c>
      <c r="G278" s="3"/>
      <c r="H278" s="3"/>
      <c r="I278" s="3"/>
      <c r="J278" s="3"/>
      <c r="K278" s="3">
        <v>78.69</v>
      </c>
      <c r="L278" s="3">
        <f t="shared" si="60"/>
        <v>78.69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f t="shared" si="61"/>
        <v>0</v>
      </c>
      <c r="S278" s="6">
        <f t="shared" si="62"/>
        <v>0</v>
      </c>
      <c r="T278" s="31" t="str">
        <f t="shared" si="63"/>
        <v>n.m.</v>
      </c>
      <c r="U278" s="6">
        <f t="shared" si="64"/>
        <v>0</v>
      </c>
      <c r="V278" s="31" t="str">
        <f t="shared" si="65"/>
        <v>n.m.</v>
      </c>
      <c r="W278" s="6">
        <f t="shared" si="66"/>
        <v>0</v>
      </c>
      <c r="X278" s="31" t="str">
        <f t="shared" si="67"/>
        <v>n.m.</v>
      </c>
      <c r="Y278" s="6">
        <f t="shared" si="68"/>
        <v>0</v>
      </c>
      <c r="Z278" s="31" t="str">
        <f t="shared" si="69"/>
        <v>n.m.</v>
      </c>
      <c r="AA278" s="6">
        <f t="shared" si="70"/>
        <v>78.69</v>
      </c>
      <c r="AB278" s="31" t="str">
        <f t="shared" si="71"/>
        <v>n.m.</v>
      </c>
      <c r="AC278" s="6">
        <f t="shared" si="72"/>
        <v>78.69</v>
      </c>
      <c r="AD278" s="31" t="str">
        <f t="shared" si="73"/>
        <v>n.m.</v>
      </c>
    </row>
    <row r="279" spans="1:30" x14ac:dyDescent="0.25">
      <c r="A279" s="7">
        <f t="shared" si="74"/>
        <v>271</v>
      </c>
      <c r="B279" t="s">
        <v>2</v>
      </c>
      <c r="C279" t="s">
        <v>538</v>
      </c>
      <c r="D279" t="s">
        <v>539</v>
      </c>
      <c r="E279" t="s">
        <v>2323</v>
      </c>
      <c r="F279" t="s">
        <v>2350</v>
      </c>
      <c r="G279" s="3"/>
      <c r="H279" s="3"/>
      <c r="I279" s="3"/>
      <c r="J279" s="3"/>
      <c r="K279" s="3">
        <v>78.69</v>
      </c>
      <c r="L279" s="3">
        <f t="shared" si="60"/>
        <v>78.69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f t="shared" si="61"/>
        <v>0</v>
      </c>
      <c r="S279" s="6">
        <f t="shared" si="62"/>
        <v>0</v>
      </c>
      <c r="T279" s="31" t="str">
        <f t="shared" si="63"/>
        <v>n.m.</v>
      </c>
      <c r="U279" s="6">
        <f t="shared" si="64"/>
        <v>0</v>
      </c>
      <c r="V279" s="31" t="str">
        <f t="shared" si="65"/>
        <v>n.m.</v>
      </c>
      <c r="W279" s="6">
        <f t="shared" si="66"/>
        <v>0</v>
      </c>
      <c r="X279" s="31" t="str">
        <f t="shared" si="67"/>
        <v>n.m.</v>
      </c>
      <c r="Y279" s="6">
        <f t="shared" si="68"/>
        <v>0</v>
      </c>
      <c r="Z279" s="31" t="str">
        <f t="shared" si="69"/>
        <v>n.m.</v>
      </c>
      <c r="AA279" s="6">
        <f t="shared" si="70"/>
        <v>78.69</v>
      </c>
      <c r="AB279" s="31" t="str">
        <f t="shared" si="71"/>
        <v>n.m.</v>
      </c>
      <c r="AC279" s="6">
        <f t="shared" si="72"/>
        <v>78.69</v>
      </c>
      <c r="AD279" s="31" t="str">
        <f t="shared" si="73"/>
        <v>n.m.</v>
      </c>
    </row>
    <row r="280" spans="1:30" x14ac:dyDescent="0.25">
      <c r="A280" s="7">
        <f t="shared" si="74"/>
        <v>272</v>
      </c>
      <c r="B280" t="s">
        <v>2</v>
      </c>
      <c r="C280" t="s">
        <v>540</v>
      </c>
      <c r="D280" t="s">
        <v>541</v>
      </c>
      <c r="E280" t="s">
        <v>2323</v>
      </c>
      <c r="F280" t="s">
        <v>2350</v>
      </c>
      <c r="G280" s="3"/>
      <c r="H280" s="3"/>
      <c r="I280" s="3"/>
      <c r="J280" s="3"/>
      <c r="K280" s="3">
        <v>78.69</v>
      </c>
      <c r="L280" s="3">
        <f t="shared" si="60"/>
        <v>78.69</v>
      </c>
      <c r="M280" s="3">
        <v>0</v>
      </c>
      <c r="N280" s="3">
        <v>0</v>
      </c>
      <c r="O280" s="3">
        <v>0</v>
      </c>
      <c r="P280" s="3">
        <v>0</v>
      </c>
      <c r="Q280" s="3">
        <v>0</v>
      </c>
      <c r="R280" s="3">
        <f t="shared" si="61"/>
        <v>0</v>
      </c>
      <c r="S280" s="6">
        <f t="shared" si="62"/>
        <v>0</v>
      </c>
      <c r="T280" s="31" t="str">
        <f t="shared" si="63"/>
        <v>n.m.</v>
      </c>
      <c r="U280" s="6">
        <f t="shared" si="64"/>
        <v>0</v>
      </c>
      <c r="V280" s="31" t="str">
        <f t="shared" si="65"/>
        <v>n.m.</v>
      </c>
      <c r="W280" s="6">
        <f t="shared" si="66"/>
        <v>0</v>
      </c>
      <c r="X280" s="31" t="str">
        <f t="shared" si="67"/>
        <v>n.m.</v>
      </c>
      <c r="Y280" s="6">
        <f t="shared" si="68"/>
        <v>0</v>
      </c>
      <c r="Z280" s="31" t="str">
        <f t="shared" si="69"/>
        <v>n.m.</v>
      </c>
      <c r="AA280" s="6">
        <f t="shared" si="70"/>
        <v>78.69</v>
      </c>
      <c r="AB280" s="31" t="str">
        <f t="shared" si="71"/>
        <v>n.m.</v>
      </c>
      <c r="AC280" s="6">
        <f t="shared" si="72"/>
        <v>78.69</v>
      </c>
      <c r="AD280" s="31" t="str">
        <f t="shared" si="73"/>
        <v>n.m.</v>
      </c>
    </row>
    <row r="281" spans="1:30" x14ac:dyDescent="0.25">
      <c r="A281" s="7">
        <f t="shared" si="74"/>
        <v>273</v>
      </c>
      <c r="B281" t="s">
        <v>2</v>
      </c>
      <c r="C281" t="s">
        <v>542</v>
      </c>
      <c r="D281" t="s">
        <v>543</v>
      </c>
      <c r="E281" t="s">
        <v>2349</v>
      </c>
      <c r="F281" t="s">
        <v>2296</v>
      </c>
      <c r="G281" s="3">
        <v>71.05</v>
      </c>
      <c r="H281" s="3"/>
      <c r="I281" s="3"/>
      <c r="J281" s="3"/>
      <c r="K281" s="3"/>
      <c r="L281" s="3">
        <f t="shared" si="60"/>
        <v>71.05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f t="shared" si="61"/>
        <v>0</v>
      </c>
      <c r="S281" s="6">
        <f t="shared" si="62"/>
        <v>71.05</v>
      </c>
      <c r="T281" s="31" t="str">
        <f t="shared" si="63"/>
        <v>n.m.</v>
      </c>
      <c r="U281" s="6">
        <f t="shared" si="64"/>
        <v>0</v>
      </c>
      <c r="V281" s="31" t="str">
        <f t="shared" si="65"/>
        <v>n.m.</v>
      </c>
      <c r="W281" s="6">
        <f t="shared" si="66"/>
        <v>0</v>
      </c>
      <c r="X281" s="31" t="str">
        <f t="shared" si="67"/>
        <v>n.m.</v>
      </c>
      <c r="Y281" s="6">
        <f t="shared" si="68"/>
        <v>0</v>
      </c>
      <c r="Z281" s="31" t="str">
        <f t="shared" si="69"/>
        <v>n.m.</v>
      </c>
      <c r="AA281" s="6">
        <f t="shared" si="70"/>
        <v>0</v>
      </c>
      <c r="AB281" s="31" t="str">
        <f t="shared" si="71"/>
        <v>n.m.</v>
      </c>
      <c r="AC281" s="6">
        <f t="shared" si="72"/>
        <v>71.05</v>
      </c>
      <c r="AD281" s="31" t="str">
        <f t="shared" si="73"/>
        <v>n.m.</v>
      </c>
    </row>
    <row r="282" spans="1:30" x14ac:dyDescent="0.25">
      <c r="A282" s="7">
        <f t="shared" si="74"/>
        <v>274</v>
      </c>
      <c r="B282" t="s">
        <v>2</v>
      </c>
      <c r="C282" t="s">
        <v>544</v>
      </c>
      <c r="D282" t="s">
        <v>545</v>
      </c>
      <c r="E282" t="s">
        <v>2349</v>
      </c>
      <c r="F282" t="s">
        <v>2280</v>
      </c>
      <c r="G282" s="3">
        <v>43.990000000000066</v>
      </c>
      <c r="H282" s="3"/>
      <c r="I282" s="3"/>
      <c r="J282" s="3"/>
      <c r="K282" s="3"/>
      <c r="L282" s="3">
        <f t="shared" si="60"/>
        <v>43.990000000000066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f t="shared" si="61"/>
        <v>0</v>
      </c>
      <c r="S282" s="6">
        <f t="shared" si="62"/>
        <v>43.990000000000066</v>
      </c>
      <c r="T282" s="31" t="str">
        <f t="shared" si="63"/>
        <v>n.m.</v>
      </c>
      <c r="U282" s="6">
        <f t="shared" si="64"/>
        <v>0</v>
      </c>
      <c r="V282" s="31" t="str">
        <f t="shared" si="65"/>
        <v>n.m.</v>
      </c>
      <c r="W282" s="6">
        <f t="shared" si="66"/>
        <v>0</v>
      </c>
      <c r="X282" s="31" t="str">
        <f t="shared" si="67"/>
        <v>n.m.</v>
      </c>
      <c r="Y282" s="6">
        <f t="shared" si="68"/>
        <v>0</v>
      </c>
      <c r="Z282" s="31" t="str">
        <f t="shared" si="69"/>
        <v>n.m.</v>
      </c>
      <c r="AA282" s="6">
        <f t="shared" si="70"/>
        <v>0</v>
      </c>
      <c r="AB282" s="31" t="str">
        <f t="shared" si="71"/>
        <v>n.m.</v>
      </c>
      <c r="AC282" s="6">
        <f t="shared" si="72"/>
        <v>43.990000000000066</v>
      </c>
      <c r="AD282" s="31" t="str">
        <f t="shared" si="73"/>
        <v>n.m.</v>
      </c>
    </row>
    <row r="283" spans="1:30" x14ac:dyDescent="0.25">
      <c r="A283" s="7">
        <f t="shared" si="74"/>
        <v>275</v>
      </c>
      <c r="B283" t="s">
        <v>2</v>
      </c>
      <c r="C283" t="s">
        <v>546</v>
      </c>
      <c r="D283" t="s">
        <v>547</v>
      </c>
      <c r="E283" t="s">
        <v>2349</v>
      </c>
      <c r="F283" t="s">
        <v>2307</v>
      </c>
      <c r="G283" s="3">
        <v>30.050000000000068</v>
      </c>
      <c r="H283" s="3"/>
      <c r="I283" s="3"/>
      <c r="J283" s="3"/>
      <c r="K283" s="3"/>
      <c r="L283" s="3">
        <f t="shared" si="60"/>
        <v>30.050000000000068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f t="shared" si="61"/>
        <v>0</v>
      </c>
      <c r="S283" s="6">
        <f t="shared" si="62"/>
        <v>30.050000000000068</v>
      </c>
      <c r="T283" s="31" t="str">
        <f t="shared" si="63"/>
        <v>n.m.</v>
      </c>
      <c r="U283" s="6">
        <f t="shared" si="64"/>
        <v>0</v>
      </c>
      <c r="V283" s="31" t="str">
        <f t="shared" si="65"/>
        <v>n.m.</v>
      </c>
      <c r="W283" s="6">
        <f t="shared" si="66"/>
        <v>0</v>
      </c>
      <c r="X283" s="31" t="str">
        <f t="shared" si="67"/>
        <v>n.m.</v>
      </c>
      <c r="Y283" s="6">
        <f t="shared" si="68"/>
        <v>0</v>
      </c>
      <c r="Z283" s="31" t="str">
        <f t="shared" si="69"/>
        <v>n.m.</v>
      </c>
      <c r="AA283" s="6">
        <f t="shared" si="70"/>
        <v>0</v>
      </c>
      <c r="AB283" s="31" t="str">
        <f t="shared" si="71"/>
        <v>n.m.</v>
      </c>
      <c r="AC283" s="6">
        <f t="shared" si="72"/>
        <v>30.050000000000068</v>
      </c>
      <c r="AD283" s="31" t="str">
        <f t="shared" si="73"/>
        <v>n.m.</v>
      </c>
    </row>
    <row r="284" spans="1:30" x14ac:dyDescent="0.25">
      <c r="A284" s="7">
        <f t="shared" si="74"/>
        <v>276</v>
      </c>
      <c r="B284" t="s">
        <v>2</v>
      </c>
      <c r="C284" t="s">
        <v>548</v>
      </c>
      <c r="D284" t="s">
        <v>549</v>
      </c>
      <c r="E284" t="s">
        <v>2326</v>
      </c>
      <c r="F284" t="s">
        <v>2350</v>
      </c>
      <c r="G284" s="3"/>
      <c r="H284" s="3"/>
      <c r="I284" s="3">
        <v>33704.730000000003</v>
      </c>
      <c r="J284" s="3">
        <v>38121.919999999991</v>
      </c>
      <c r="K284" s="3">
        <v>-71822.63</v>
      </c>
      <c r="L284" s="3">
        <f t="shared" si="60"/>
        <v>4.0199999999895226</v>
      </c>
      <c r="M284" s="3">
        <v>0</v>
      </c>
      <c r="N284" s="3">
        <v>0</v>
      </c>
      <c r="O284" s="3">
        <v>0</v>
      </c>
      <c r="P284" s="3">
        <v>0</v>
      </c>
      <c r="Q284" s="3">
        <v>47296</v>
      </c>
      <c r="R284" s="3">
        <f t="shared" si="61"/>
        <v>47296</v>
      </c>
      <c r="S284" s="6">
        <f t="shared" si="62"/>
        <v>0</v>
      </c>
      <c r="T284" s="31" t="str">
        <f t="shared" si="63"/>
        <v>n.m.</v>
      </c>
      <c r="U284" s="6">
        <f t="shared" si="64"/>
        <v>0</v>
      </c>
      <c r="V284" s="31" t="str">
        <f t="shared" si="65"/>
        <v>n.m.</v>
      </c>
      <c r="W284" s="6">
        <f t="shared" si="66"/>
        <v>33704.730000000003</v>
      </c>
      <c r="X284" s="31" t="str">
        <f t="shared" si="67"/>
        <v>n.m.</v>
      </c>
      <c r="Y284" s="6">
        <f t="shared" si="68"/>
        <v>38121.919999999991</v>
      </c>
      <c r="Z284" s="31" t="str">
        <f t="shared" si="69"/>
        <v>n.m.</v>
      </c>
      <c r="AA284" s="6">
        <f t="shared" si="70"/>
        <v>-119118.63</v>
      </c>
      <c r="AB284" s="31">
        <f t="shared" si="71"/>
        <v>-2.51857725811908</v>
      </c>
      <c r="AC284" s="6">
        <f t="shared" si="72"/>
        <v>-47291.98000000001</v>
      </c>
      <c r="AD284" s="31">
        <f t="shared" si="73"/>
        <v>-0.99991500338295014</v>
      </c>
    </row>
    <row r="285" spans="1:30" x14ac:dyDescent="0.25">
      <c r="A285" s="7">
        <f t="shared" si="74"/>
        <v>277</v>
      </c>
      <c r="B285" t="s">
        <v>2</v>
      </c>
      <c r="C285" t="s">
        <v>550</v>
      </c>
      <c r="D285" t="s">
        <v>551</v>
      </c>
      <c r="E285" t="s">
        <v>2318</v>
      </c>
      <c r="F285" t="s">
        <v>2324</v>
      </c>
      <c r="G285" s="3"/>
      <c r="H285" s="3"/>
      <c r="I285" s="3"/>
      <c r="J285" s="3">
        <v>0</v>
      </c>
      <c r="K285" s="3"/>
      <c r="L285" s="3">
        <f t="shared" si="60"/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f t="shared" si="61"/>
        <v>0</v>
      </c>
      <c r="S285" s="6">
        <f t="shared" si="62"/>
        <v>0</v>
      </c>
      <c r="T285" s="31" t="str">
        <f t="shared" si="63"/>
        <v>n.m.</v>
      </c>
      <c r="U285" s="6">
        <f t="shared" si="64"/>
        <v>0</v>
      </c>
      <c r="V285" s="31" t="str">
        <f t="shared" si="65"/>
        <v>n.m.</v>
      </c>
      <c r="W285" s="6">
        <f t="shared" si="66"/>
        <v>0</v>
      </c>
      <c r="X285" s="31" t="str">
        <f t="shared" si="67"/>
        <v>n.m.</v>
      </c>
      <c r="Y285" s="6">
        <f t="shared" si="68"/>
        <v>0</v>
      </c>
      <c r="Z285" s="31" t="str">
        <f t="shared" si="69"/>
        <v>n.m.</v>
      </c>
      <c r="AA285" s="6">
        <f t="shared" si="70"/>
        <v>0</v>
      </c>
      <c r="AB285" s="31" t="str">
        <f t="shared" si="71"/>
        <v>n.m.</v>
      </c>
      <c r="AC285" s="6">
        <f t="shared" si="72"/>
        <v>0</v>
      </c>
      <c r="AD285" s="31" t="str">
        <f t="shared" si="73"/>
        <v>n.m.</v>
      </c>
    </row>
    <row r="286" spans="1:30" x14ac:dyDescent="0.25">
      <c r="A286" s="7">
        <f t="shared" si="74"/>
        <v>278</v>
      </c>
      <c r="B286" t="s">
        <v>2</v>
      </c>
      <c r="C286" t="s">
        <v>552</v>
      </c>
      <c r="D286" t="s">
        <v>553</v>
      </c>
      <c r="E286" t="s">
        <v>2313</v>
      </c>
      <c r="F286" t="s">
        <v>2336</v>
      </c>
      <c r="G286" s="3"/>
      <c r="H286" s="3"/>
      <c r="I286" s="3"/>
      <c r="J286" s="3">
        <v>-6.0507154842071031E-15</v>
      </c>
      <c r="K286" s="3"/>
      <c r="L286" s="3">
        <f t="shared" si="60"/>
        <v>-6.0507154842071031E-15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f t="shared" si="61"/>
        <v>0</v>
      </c>
      <c r="S286" s="6">
        <f t="shared" si="62"/>
        <v>0</v>
      </c>
      <c r="T286" s="31" t="str">
        <f t="shared" si="63"/>
        <v>n.m.</v>
      </c>
      <c r="U286" s="6">
        <f t="shared" si="64"/>
        <v>0</v>
      </c>
      <c r="V286" s="31" t="str">
        <f t="shared" si="65"/>
        <v>n.m.</v>
      </c>
      <c r="W286" s="6">
        <f t="shared" si="66"/>
        <v>0</v>
      </c>
      <c r="X286" s="31" t="str">
        <f t="shared" si="67"/>
        <v>n.m.</v>
      </c>
      <c r="Y286" s="6">
        <f t="shared" si="68"/>
        <v>-6.0507154842071031E-15</v>
      </c>
      <c r="Z286" s="31" t="str">
        <f t="shared" si="69"/>
        <v>n.m.</v>
      </c>
      <c r="AA286" s="6">
        <f t="shared" si="70"/>
        <v>0</v>
      </c>
      <c r="AB286" s="31" t="str">
        <f t="shared" si="71"/>
        <v>n.m.</v>
      </c>
      <c r="AC286" s="6">
        <f t="shared" si="72"/>
        <v>-6.0507154842071031E-15</v>
      </c>
      <c r="AD286" s="31" t="str">
        <f t="shared" si="73"/>
        <v>n.m.</v>
      </c>
    </row>
    <row r="287" spans="1:30" x14ac:dyDescent="0.25">
      <c r="A287" s="7">
        <f t="shared" si="74"/>
        <v>279</v>
      </c>
      <c r="B287" t="s">
        <v>2</v>
      </c>
      <c r="C287" t="s">
        <v>554</v>
      </c>
      <c r="D287" t="s">
        <v>551</v>
      </c>
      <c r="E287" t="s">
        <v>2321</v>
      </c>
      <c r="F287" t="s">
        <v>2306</v>
      </c>
      <c r="G287" s="3"/>
      <c r="H287" s="3">
        <v>800</v>
      </c>
      <c r="I287" s="3">
        <v>57603.549999999996</v>
      </c>
      <c r="J287" s="3">
        <v>-58403.55</v>
      </c>
      <c r="K287" s="3"/>
      <c r="L287" s="3">
        <f t="shared" si="60"/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f t="shared" si="61"/>
        <v>0</v>
      </c>
      <c r="S287" s="6">
        <f t="shared" si="62"/>
        <v>0</v>
      </c>
      <c r="T287" s="31" t="str">
        <f t="shared" si="63"/>
        <v>n.m.</v>
      </c>
      <c r="U287" s="6">
        <f t="shared" si="64"/>
        <v>800</v>
      </c>
      <c r="V287" s="31" t="str">
        <f t="shared" si="65"/>
        <v>n.m.</v>
      </c>
      <c r="W287" s="6">
        <f t="shared" si="66"/>
        <v>57603.549999999996</v>
      </c>
      <c r="X287" s="31" t="str">
        <f t="shared" si="67"/>
        <v>n.m.</v>
      </c>
      <c r="Y287" s="6">
        <f t="shared" si="68"/>
        <v>-58403.55</v>
      </c>
      <c r="Z287" s="31" t="str">
        <f t="shared" si="69"/>
        <v>n.m.</v>
      </c>
      <c r="AA287" s="6">
        <f t="shared" si="70"/>
        <v>0</v>
      </c>
      <c r="AB287" s="31" t="str">
        <f t="shared" si="71"/>
        <v>n.m.</v>
      </c>
      <c r="AC287" s="6">
        <f t="shared" si="72"/>
        <v>0</v>
      </c>
      <c r="AD287" s="31" t="str">
        <f t="shared" si="73"/>
        <v>n.m.</v>
      </c>
    </row>
    <row r="288" spans="1:30" x14ac:dyDescent="0.25">
      <c r="A288" s="7">
        <f t="shared" si="74"/>
        <v>280</v>
      </c>
      <c r="B288" t="s">
        <v>2</v>
      </c>
      <c r="C288" t="s">
        <v>555</v>
      </c>
      <c r="D288" t="s">
        <v>276</v>
      </c>
      <c r="E288" t="s">
        <v>2333</v>
      </c>
      <c r="F288" t="s">
        <v>2309</v>
      </c>
      <c r="G288" s="3"/>
      <c r="H288" s="3"/>
      <c r="I288" s="3"/>
      <c r="J288" s="3">
        <v>27503.240000000005</v>
      </c>
      <c r="K288" s="3">
        <v>-27503.24</v>
      </c>
      <c r="L288" s="3">
        <f t="shared" si="60"/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f t="shared" si="61"/>
        <v>0</v>
      </c>
      <c r="S288" s="6">
        <f t="shared" si="62"/>
        <v>0</v>
      </c>
      <c r="T288" s="31" t="str">
        <f t="shared" si="63"/>
        <v>n.m.</v>
      </c>
      <c r="U288" s="6">
        <f t="shared" si="64"/>
        <v>0</v>
      </c>
      <c r="V288" s="31" t="str">
        <f t="shared" si="65"/>
        <v>n.m.</v>
      </c>
      <c r="W288" s="6">
        <f t="shared" si="66"/>
        <v>0</v>
      </c>
      <c r="X288" s="31" t="str">
        <f t="shared" si="67"/>
        <v>n.m.</v>
      </c>
      <c r="Y288" s="6">
        <f t="shared" si="68"/>
        <v>27503.240000000005</v>
      </c>
      <c r="Z288" s="31" t="str">
        <f t="shared" si="69"/>
        <v>n.m.</v>
      </c>
      <c r="AA288" s="6">
        <f t="shared" si="70"/>
        <v>-27503.24</v>
      </c>
      <c r="AB288" s="31" t="str">
        <f t="shared" si="71"/>
        <v>n.m.</v>
      </c>
      <c r="AC288" s="6">
        <f t="shared" si="72"/>
        <v>0</v>
      </c>
      <c r="AD288" s="31" t="str">
        <f t="shared" si="73"/>
        <v>n.m.</v>
      </c>
    </row>
    <row r="289" spans="1:30" x14ac:dyDescent="0.25">
      <c r="A289" s="7">
        <f t="shared" si="74"/>
        <v>281</v>
      </c>
      <c r="B289" t="s">
        <v>2</v>
      </c>
      <c r="C289" t="s">
        <v>556</v>
      </c>
      <c r="D289" t="s">
        <v>557</v>
      </c>
      <c r="E289" t="s">
        <v>2349</v>
      </c>
      <c r="F289" t="s">
        <v>2350</v>
      </c>
      <c r="G289" s="3">
        <v>4.1836756281554699E-11</v>
      </c>
      <c r="H289" s="3">
        <v>0</v>
      </c>
      <c r="I289" s="3">
        <v>-4.5019987737759948E-11</v>
      </c>
      <c r="J289" s="3">
        <v>7.6397554948925972E-11</v>
      </c>
      <c r="K289" s="3">
        <v>-1.5006662579253316E-11</v>
      </c>
      <c r="L289" s="3">
        <f t="shared" si="60"/>
        <v>5.8207660913467407E-11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f t="shared" si="61"/>
        <v>0</v>
      </c>
      <c r="S289" s="6">
        <f t="shared" si="62"/>
        <v>4.1836756281554699E-11</v>
      </c>
      <c r="T289" s="31" t="str">
        <f t="shared" si="63"/>
        <v>n.m.</v>
      </c>
      <c r="U289" s="6">
        <f t="shared" si="64"/>
        <v>0</v>
      </c>
      <c r="V289" s="31" t="str">
        <f t="shared" si="65"/>
        <v>n.m.</v>
      </c>
      <c r="W289" s="6">
        <f t="shared" si="66"/>
        <v>-4.5019987737759948E-11</v>
      </c>
      <c r="X289" s="31" t="str">
        <f t="shared" si="67"/>
        <v>n.m.</v>
      </c>
      <c r="Y289" s="6">
        <f t="shared" si="68"/>
        <v>7.6397554948925972E-11</v>
      </c>
      <c r="Z289" s="31" t="str">
        <f t="shared" si="69"/>
        <v>n.m.</v>
      </c>
      <c r="AA289" s="6">
        <f t="shared" si="70"/>
        <v>-1.5006662579253316E-11</v>
      </c>
      <c r="AB289" s="31" t="str">
        <f t="shared" si="71"/>
        <v>n.m.</v>
      </c>
      <c r="AC289" s="6">
        <f t="shared" si="72"/>
        <v>5.8207660913467407E-11</v>
      </c>
      <c r="AD289" s="31" t="str">
        <f t="shared" si="73"/>
        <v>n.m.</v>
      </c>
    </row>
    <row r="290" spans="1:30" x14ac:dyDescent="0.25">
      <c r="A290" s="7">
        <f t="shared" si="74"/>
        <v>282</v>
      </c>
      <c r="B290" t="s">
        <v>2</v>
      </c>
      <c r="C290" t="s">
        <v>558</v>
      </c>
      <c r="D290" t="s">
        <v>559</v>
      </c>
      <c r="E290" t="s">
        <v>2349</v>
      </c>
      <c r="F290" t="s">
        <v>2280</v>
      </c>
      <c r="G290" s="3">
        <v>-166.28000000000006</v>
      </c>
      <c r="H290" s="3"/>
      <c r="I290" s="3"/>
      <c r="J290" s="3"/>
      <c r="K290" s="3"/>
      <c r="L290" s="3">
        <f t="shared" si="60"/>
        <v>-166.28000000000006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f t="shared" si="61"/>
        <v>0</v>
      </c>
      <c r="S290" s="6">
        <f t="shared" si="62"/>
        <v>-166.28000000000006</v>
      </c>
      <c r="T290" s="31" t="str">
        <f t="shared" si="63"/>
        <v>n.m.</v>
      </c>
      <c r="U290" s="6">
        <f t="shared" si="64"/>
        <v>0</v>
      </c>
      <c r="V290" s="31" t="str">
        <f t="shared" si="65"/>
        <v>n.m.</v>
      </c>
      <c r="W290" s="6">
        <f t="shared" si="66"/>
        <v>0</v>
      </c>
      <c r="X290" s="31" t="str">
        <f t="shared" si="67"/>
        <v>n.m.</v>
      </c>
      <c r="Y290" s="6">
        <f t="shared" si="68"/>
        <v>0</v>
      </c>
      <c r="Z290" s="31" t="str">
        <f t="shared" si="69"/>
        <v>n.m.</v>
      </c>
      <c r="AA290" s="6">
        <f t="shared" si="70"/>
        <v>0</v>
      </c>
      <c r="AB290" s="31" t="str">
        <f t="shared" si="71"/>
        <v>n.m.</v>
      </c>
      <c r="AC290" s="6">
        <f t="shared" si="72"/>
        <v>-166.28000000000006</v>
      </c>
      <c r="AD290" s="31" t="str">
        <f t="shared" si="73"/>
        <v>n.m.</v>
      </c>
    </row>
    <row r="291" spans="1:30" x14ac:dyDescent="0.25">
      <c r="A291" s="7">
        <f t="shared" si="74"/>
        <v>283</v>
      </c>
      <c r="B291" t="s">
        <v>2</v>
      </c>
      <c r="C291" t="s">
        <v>560</v>
      </c>
      <c r="D291" t="s">
        <v>561</v>
      </c>
      <c r="E291" t="s">
        <v>2278</v>
      </c>
      <c r="F291" t="s">
        <v>2282</v>
      </c>
      <c r="G291" s="3">
        <v>-509.20999999999992</v>
      </c>
      <c r="H291" s="3"/>
      <c r="I291" s="3"/>
      <c r="J291" s="3"/>
      <c r="K291" s="3"/>
      <c r="L291" s="3">
        <f t="shared" si="60"/>
        <v>-509.20999999999992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f t="shared" si="61"/>
        <v>0</v>
      </c>
      <c r="S291" s="6">
        <f t="shared" si="62"/>
        <v>-509.20999999999992</v>
      </c>
      <c r="T291" s="31" t="str">
        <f t="shared" si="63"/>
        <v>n.m.</v>
      </c>
      <c r="U291" s="6">
        <f t="shared" si="64"/>
        <v>0</v>
      </c>
      <c r="V291" s="31" t="str">
        <f t="shared" si="65"/>
        <v>n.m.</v>
      </c>
      <c r="W291" s="6">
        <f t="shared" si="66"/>
        <v>0</v>
      </c>
      <c r="X291" s="31" t="str">
        <f t="shared" si="67"/>
        <v>n.m.</v>
      </c>
      <c r="Y291" s="6">
        <f t="shared" si="68"/>
        <v>0</v>
      </c>
      <c r="Z291" s="31" t="str">
        <f t="shared" si="69"/>
        <v>n.m.</v>
      </c>
      <c r="AA291" s="6">
        <f t="shared" si="70"/>
        <v>0</v>
      </c>
      <c r="AB291" s="31" t="str">
        <f t="shared" si="71"/>
        <v>n.m.</v>
      </c>
      <c r="AC291" s="6">
        <f t="shared" si="72"/>
        <v>-509.20999999999992</v>
      </c>
      <c r="AD291" s="31" t="str">
        <f t="shared" si="73"/>
        <v>n.m.</v>
      </c>
    </row>
    <row r="292" spans="1:30" x14ac:dyDescent="0.25">
      <c r="A292" s="7">
        <f t="shared" si="74"/>
        <v>284</v>
      </c>
      <c r="B292" t="s">
        <v>2</v>
      </c>
      <c r="C292" t="s">
        <v>562</v>
      </c>
      <c r="D292" t="s">
        <v>563</v>
      </c>
      <c r="E292" t="s">
        <v>2349</v>
      </c>
      <c r="F292" t="s">
        <v>2282</v>
      </c>
      <c r="G292" s="3">
        <v>-643.16999999999996</v>
      </c>
      <c r="H292" s="3"/>
      <c r="I292" s="3"/>
      <c r="J292" s="3"/>
      <c r="K292" s="3"/>
      <c r="L292" s="3">
        <f t="shared" si="60"/>
        <v>-643.16999999999996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f t="shared" si="61"/>
        <v>0</v>
      </c>
      <c r="S292" s="6">
        <f t="shared" si="62"/>
        <v>-643.16999999999996</v>
      </c>
      <c r="T292" s="31" t="str">
        <f t="shared" si="63"/>
        <v>n.m.</v>
      </c>
      <c r="U292" s="6">
        <f t="shared" si="64"/>
        <v>0</v>
      </c>
      <c r="V292" s="31" t="str">
        <f t="shared" si="65"/>
        <v>n.m.</v>
      </c>
      <c r="W292" s="6">
        <f t="shared" si="66"/>
        <v>0</v>
      </c>
      <c r="X292" s="31" t="str">
        <f t="shared" si="67"/>
        <v>n.m.</v>
      </c>
      <c r="Y292" s="6">
        <f t="shared" si="68"/>
        <v>0</v>
      </c>
      <c r="Z292" s="31" t="str">
        <f t="shared" si="69"/>
        <v>n.m.</v>
      </c>
      <c r="AA292" s="6">
        <f t="shared" si="70"/>
        <v>0</v>
      </c>
      <c r="AB292" s="31" t="str">
        <f t="shared" si="71"/>
        <v>n.m.</v>
      </c>
      <c r="AC292" s="6">
        <f t="shared" si="72"/>
        <v>-643.16999999999996</v>
      </c>
      <c r="AD292" s="31" t="str">
        <f t="shared" si="73"/>
        <v>n.m.</v>
      </c>
    </row>
    <row r="293" spans="1:30" x14ac:dyDescent="0.25">
      <c r="A293" s="7">
        <f t="shared" si="74"/>
        <v>285</v>
      </c>
      <c r="B293" t="s">
        <v>2</v>
      </c>
      <c r="C293" t="s">
        <v>564</v>
      </c>
      <c r="D293" t="s">
        <v>565</v>
      </c>
      <c r="E293" t="s">
        <v>2349</v>
      </c>
      <c r="F293" t="s">
        <v>2295</v>
      </c>
      <c r="G293" s="3">
        <v>-1069.33</v>
      </c>
      <c r="H293" s="3"/>
      <c r="I293" s="3"/>
      <c r="J293" s="3"/>
      <c r="K293" s="3"/>
      <c r="L293" s="3">
        <f t="shared" si="60"/>
        <v>-1069.33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f t="shared" si="61"/>
        <v>0</v>
      </c>
      <c r="S293" s="6">
        <f t="shared" si="62"/>
        <v>-1069.33</v>
      </c>
      <c r="T293" s="31" t="str">
        <f t="shared" si="63"/>
        <v>n.m.</v>
      </c>
      <c r="U293" s="6">
        <f t="shared" si="64"/>
        <v>0</v>
      </c>
      <c r="V293" s="31" t="str">
        <f t="shared" si="65"/>
        <v>n.m.</v>
      </c>
      <c r="W293" s="6">
        <f t="shared" si="66"/>
        <v>0</v>
      </c>
      <c r="X293" s="31" t="str">
        <f t="shared" si="67"/>
        <v>n.m.</v>
      </c>
      <c r="Y293" s="6">
        <f t="shared" si="68"/>
        <v>0</v>
      </c>
      <c r="Z293" s="31" t="str">
        <f t="shared" si="69"/>
        <v>n.m.</v>
      </c>
      <c r="AA293" s="6">
        <f t="shared" si="70"/>
        <v>0</v>
      </c>
      <c r="AB293" s="31" t="str">
        <f t="shared" si="71"/>
        <v>n.m.</v>
      </c>
      <c r="AC293" s="6">
        <f t="shared" si="72"/>
        <v>-1069.33</v>
      </c>
      <c r="AD293" s="31" t="str">
        <f t="shared" si="73"/>
        <v>n.m.</v>
      </c>
    </row>
    <row r="294" spans="1:30" x14ac:dyDescent="0.25">
      <c r="A294" s="7">
        <f t="shared" si="74"/>
        <v>286</v>
      </c>
      <c r="B294" t="s">
        <v>2</v>
      </c>
      <c r="C294" t="s">
        <v>566</v>
      </c>
      <c r="D294" t="s">
        <v>567</v>
      </c>
      <c r="E294" t="s">
        <v>2309</v>
      </c>
      <c r="F294" t="s">
        <v>2316</v>
      </c>
      <c r="G294" s="3"/>
      <c r="H294" s="3"/>
      <c r="I294" s="3"/>
      <c r="J294" s="3"/>
      <c r="K294" s="3">
        <v>-1146.2299999999996</v>
      </c>
      <c r="L294" s="3">
        <f t="shared" si="60"/>
        <v>-1146.2299999999996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f t="shared" si="61"/>
        <v>0</v>
      </c>
      <c r="S294" s="6">
        <f t="shared" si="62"/>
        <v>0</v>
      </c>
      <c r="T294" s="31" t="str">
        <f t="shared" si="63"/>
        <v>n.m.</v>
      </c>
      <c r="U294" s="6">
        <f t="shared" si="64"/>
        <v>0</v>
      </c>
      <c r="V294" s="31" t="str">
        <f t="shared" si="65"/>
        <v>n.m.</v>
      </c>
      <c r="W294" s="6">
        <f t="shared" si="66"/>
        <v>0</v>
      </c>
      <c r="X294" s="31" t="str">
        <f t="shared" si="67"/>
        <v>n.m.</v>
      </c>
      <c r="Y294" s="6">
        <f t="shared" si="68"/>
        <v>0</v>
      </c>
      <c r="Z294" s="31" t="str">
        <f t="shared" si="69"/>
        <v>n.m.</v>
      </c>
      <c r="AA294" s="6">
        <f t="shared" si="70"/>
        <v>-1146.2299999999996</v>
      </c>
      <c r="AB294" s="31" t="str">
        <f t="shared" si="71"/>
        <v>n.m.</v>
      </c>
      <c r="AC294" s="6">
        <f t="shared" si="72"/>
        <v>-1146.2299999999996</v>
      </c>
      <c r="AD294" s="31" t="str">
        <f t="shared" si="73"/>
        <v>n.m.</v>
      </c>
    </row>
    <row r="295" spans="1:30" x14ac:dyDescent="0.25">
      <c r="A295" s="7">
        <f t="shared" si="74"/>
        <v>287</v>
      </c>
      <c r="B295" t="s">
        <v>2</v>
      </c>
      <c r="C295" t="s">
        <v>568</v>
      </c>
      <c r="D295" t="s">
        <v>569</v>
      </c>
      <c r="E295" t="s">
        <v>2349</v>
      </c>
      <c r="F295" t="s">
        <v>2300</v>
      </c>
      <c r="G295" s="3">
        <v>-2397.4299999999998</v>
      </c>
      <c r="H295" s="3"/>
      <c r="I295" s="3"/>
      <c r="J295" s="3"/>
      <c r="K295" s="3"/>
      <c r="L295" s="3">
        <f t="shared" si="60"/>
        <v>-2397.4299999999998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f t="shared" si="61"/>
        <v>0</v>
      </c>
      <c r="S295" s="6">
        <f t="shared" si="62"/>
        <v>-2397.4299999999998</v>
      </c>
      <c r="T295" s="31" t="str">
        <f t="shared" si="63"/>
        <v>n.m.</v>
      </c>
      <c r="U295" s="6">
        <f t="shared" si="64"/>
        <v>0</v>
      </c>
      <c r="V295" s="31" t="str">
        <f t="shared" si="65"/>
        <v>n.m.</v>
      </c>
      <c r="W295" s="6">
        <f t="shared" si="66"/>
        <v>0</v>
      </c>
      <c r="X295" s="31" t="str">
        <f t="shared" si="67"/>
        <v>n.m.</v>
      </c>
      <c r="Y295" s="6">
        <f t="shared" si="68"/>
        <v>0</v>
      </c>
      <c r="Z295" s="31" t="str">
        <f t="shared" si="69"/>
        <v>n.m.</v>
      </c>
      <c r="AA295" s="6">
        <f t="shared" si="70"/>
        <v>0</v>
      </c>
      <c r="AB295" s="31" t="str">
        <f t="shared" si="71"/>
        <v>n.m.</v>
      </c>
      <c r="AC295" s="6">
        <f t="shared" si="72"/>
        <v>-2397.4299999999998</v>
      </c>
      <c r="AD295" s="31" t="str">
        <f t="shared" si="73"/>
        <v>n.m.</v>
      </c>
    </row>
    <row r="296" spans="1:30" x14ac:dyDescent="0.25">
      <c r="A296" s="7">
        <f t="shared" si="74"/>
        <v>288</v>
      </c>
      <c r="B296" t="s">
        <v>2</v>
      </c>
      <c r="C296" t="s">
        <v>570</v>
      </c>
      <c r="D296" t="s">
        <v>571</v>
      </c>
      <c r="E296" t="s">
        <v>2349</v>
      </c>
      <c r="F296" t="s">
        <v>2300</v>
      </c>
      <c r="G296" s="3">
        <v>-3903.0299999999988</v>
      </c>
      <c r="H296" s="3"/>
      <c r="I296" s="3"/>
      <c r="J296" s="3"/>
      <c r="K296" s="3"/>
      <c r="L296" s="3">
        <f t="shared" si="60"/>
        <v>-3903.0299999999988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f t="shared" si="61"/>
        <v>0</v>
      </c>
      <c r="S296" s="6">
        <f t="shared" si="62"/>
        <v>-3903.0299999999988</v>
      </c>
      <c r="T296" s="31" t="str">
        <f t="shared" si="63"/>
        <v>n.m.</v>
      </c>
      <c r="U296" s="6">
        <f t="shared" si="64"/>
        <v>0</v>
      </c>
      <c r="V296" s="31" t="str">
        <f t="shared" si="65"/>
        <v>n.m.</v>
      </c>
      <c r="W296" s="6">
        <f t="shared" si="66"/>
        <v>0</v>
      </c>
      <c r="X296" s="31" t="str">
        <f t="shared" si="67"/>
        <v>n.m.</v>
      </c>
      <c r="Y296" s="6">
        <f t="shared" si="68"/>
        <v>0</v>
      </c>
      <c r="Z296" s="31" t="str">
        <f t="shared" si="69"/>
        <v>n.m.</v>
      </c>
      <c r="AA296" s="6">
        <f t="shared" si="70"/>
        <v>0</v>
      </c>
      <c r="AB296" s="31" t="str">
        <f t="shared" si="71"/>
        <v>n.m.</v>
      </c>
      <c r="AC296" s="6">
        <f t="shared" si="72"/>
        <v>-3903.0299999999988</v>
      </c>
      <c r="AD296" s="31" t="str">
        <f t="shared" si="73"/>
        <v>n.m.</v>
      </c>
    </row>
    <row r="297" spans="1:30" x14ac:dyDescent="0.25">
      <c r="A297" s="7">
        <f t="shared" si="74"/>
        <v>289</v>
      </c>
      <c r="B297" t="s">
        <v>2</v>
      </c>
      <c r="C297" t="s">
        <v>572</v>
      </c>
      <c r="D297" t="s">
        <v>573</v>
      </c>
      <c r="E297" t="s">
        <v>2349</v>
      </c>
      <c r="F297" t="s">
        <v>2326</v>
      </c>
      <c r="G297" s="3">
        <v>1126.6300000000001</v>
      </c>
      <c r="H297" s="3">
        <v>2260.79</v>
      </c>
      <c r="I297" s="3">
        <v>-15428.430000000006</v>
      </c>
      <c r="J297" s="3"/>
      <c r="K297" s="3"/>
      <c r="L297" s="3">
        <f t="shared" si="60"/>
        <v>-12041.010000000006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f t="shared" si="61"/>
        <v>0</v>
      </c>
      <c r="S297" s="6">
        <f t="shared" si="62"/>
        <v>1126.6300000000001</v>
      </c>
      <c r="T297" s="31" t="str">
        <f t="shared" si="63"/>
        <v>n.m.</v>
      </c>
      <c r="U297" s="6">
        <f t="shared" si="64"/>
        <v>2260.79</v>
      </c>
      <c r="V297" s="31" t="str">
        <f t="shared" si="65"/>
        <v>n.m.</v>
      </c>
      <c r="W297" s="6">
        <f t="shared" si="66"/>
        <v>-15428.430000000006</v>
      </c>
      <c r="X297" s="31" t="str">
        <f t="shared" si="67"/>
        <v>n.m.</v>
      </c>
      <c r="Y297" s="6">
        <f t="shared" si="68"/>
        <v>0</v>
      </c>
      <c r="Z297" s="31" t="str">
        <f t="shared" si="69"/>
        <v>n.m.</v>
      </c>
      <c r="AA297" s="6">
        <f t="shared" si="70"/>
        <v>0</v>
      </c>
      <c r="AB297" s="31" t="str">
        <f t="shared" si="71"/>
        <v>n.m.</v>
      </c>
      <c r="AC297" s="6">
        <f t="shared" si="72"/>
        <v>-12041.010000000006</v>
      </c>
      <c r="AD297" s="31" t="str">
        <f t="shared" si="73"/>
        <v>n.m.</v>
      </c>
    </row>
    <row r="298" spans="1:30" x14ac:dyDescent="0.25">
      <c r="A298" s="7">
        <f t="shared" si="74"/>
        <v>290</v>
      </c>
      <c r="B298" t="s">
        <v>2</v>
      </c>
      <c r="C298" t="s">
        <v>574</v>
      </c>
      <c r="D298" t="s">
        <v>575</v>
      </c>
      <c r="E298" t="s">
        <v>2349</v>
      </c>
      <c r="F298" t="s">
        <v>2283</v>
      </c>
      <c r="G298" s="3">
        <v>51775.650000000009</v>
      </c>
      <c r="H298" s="3">
        <v>-64321.189999999988</v>
      </c>
      <c r="I298" s="3"/>
      <c r="J298" s="3"/>
      <c r="K298" s="3"/>
      <c r="L298" s="3">
        <f t="shared" si="60"/>
        <v>-12545.539999999979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f t="shared" si="61"/>
        <v>0</v>
      </c>
      <c r="S298" s="6">
        <f t="shared" si="62"/>
        <v>51775.650000000009</v>
      </c>
      <c r="T298" s="31" t="str">
        <f t="shared" si="63"/>
        <v>n.m.</v>
      </c>
      <c r="U298" s="6">
        <f t="shared" si="64"/>
        <v>-64321.189999999988</v>
      </c>
      <c r="V298" s="31" t="str">
        <f t="shared" si="65"/>
        <v>n.m.</v>
      </c>
      <c r="W298" s="6">
        <f t="shared" si="66"/>
        <v>0</v>
      </c>
      <c r="X298" s="31" t="str">
        <f t="shared" si="67"/>
        <v>n.m.</v>
      </c>
      <c r="Y298" s="6">
        <f t="shared" si="68"/>
        <v>0</v>
      </c>
      <c r="Z298" s="31" t="str">
        <f t="shared" si="69"/>
        <v>n.m.</v>
      </c>
      <c r="AA298" s="6">
        <f t="shared" si="70"/>
        <v>0</v>
      </c>
      <c r="AB298" s="31" t="str">
        <f t="shared" si="71"/>
        <v>n.m.</v>
      </c>
      <c r="AC298" s="6">
        <f t="shared" si="72"/>
        <v>-12545.539999999979</v>
      </c>
      <c r="AD298" s="31" t="str">
        <f t="shared" si="73"/>
        <v>n.m.</v>
      </c>
    </row>
    <row r="299" spans="1:30" x14ac:dyDescent="0.25">
      <c r="A299" s="7">
        <f t="shared" si="74"/>
        <v>291</v>
      </c>
      <c r="B299" t="s">
        <v>2</v>
      </c>
      <c r="C299" t="s">
        <v>576</v>
      </c>
      <c r="D299" t="s">
        <v>577</v>
      </c>
      <c r="E299" t="s">
        <v>2349</v>
      </c>
      <c r="F299" t="s">
        <v>2328</v>
      </c>
      <c r="G299" s="3">
        <v>635.68000000000018</v>
      </c>
      <c r="H299" s="3">
        <v>542.69999999999993</v>
      </c>
      <c r="I299" s="3">
        <v>-14592.38</v>
      </c>
      <c r="J299" s="3"/>
      <c r="K299" s="3"/>
      <c r="L299" s="3">
        <f t="shared" si="60"/>
        <v>-13414</v>
      </c>
      <c r="M299" s="3">
        <v>55649</v>
      </c>
      <c r="N299" s="3">
        <v>0</v>
      </c>
      <c r="O299" s="3">
        <v>0</v>
      </c>
      <c r="P299" s="3">
        <v>0</v>
      </c>
      <c r="Q299" s="3">
        <v>0</v>
      </c>
      <c r="R299" s="3">
        <f t="shared" si="61"/>
        <v>55649</v>
      </c>
      <c r="S299" s="6">
        <f t="shared" si="62"/>
        <v>-55013.32</v>
      </c>
      <c r="T299" s="31">
        <f t="shared" si="63"/>
        <v>-0.98857697353052165</v>
      </c>
      <c r="U299" s="6">
        <f t="shared" si="64"/>
        <v>542.69999999999993</v>
      </c>
      <c r="V299" s="31" t="str">
        <f t="shared" si="65"/>
        <v>n.m.</v>
      </c>
      <c r="W299" s="6">
        <f t="shared" si="66"/>
        <v>-14592.38</v>
      </c>
      <c r="X299" s="31" t="str">
        <f t="shared" si="67"/>
        <v>n.m.</v>
      </c>
      <c r="Y299" s="6">
        <f t="shared" si="68"/>
        <v>0</v>
      </c>
      <c r="Z299" s="31" t="str">
        <f t="shared" si="69"/>
        <v>n.m.</v>
      </c>
      <c r="AA299" s="6">
        <f t="shared" si="70"/>
        <v>0</v>
      </c>
      <c r="AB299" s="31" t="str">
        <f t="shared" si="71"/>
        <v>n.m.</v>
      </c>
      <c r="AC299" s="6">
        <f t="shared" si="72"/>
        <v>-69063</v>
      </c>
      <c r="AD299" s="31">
        <f t="shared" si="73"/>
        <v>-1.2410465596866072</v>
      </c>
    </row>
    <row r="300" spans="1:30" x14ac:dyDescent="0.25">
      <c r="A300" s="7">
        <f t="shared" si="74"/>
        <v>292</v>
      </c>
      <c r="B300" t="s">
        <v>2</v>
      </c>
      <c r="C300" t="s">
        <v>578</v>
      </c>
      <c r="D300" t="s">
        <v>579</v>
      </c>
      <c r="E300" t="s">
        <v>2349</v>
      </c>
      <c r="F300" t="s">
        <v>2317</v>
      </c>
      <c r="G300" s="3">
        <v>1520.4900000000002</v>
      </c>
      <c r="H300" s="3">
        <v>-39649.160000000003</v>
      </c>
      <c r="I300" s="3">
        <v>7615.5499999999993</v>
      </c>
      <c r="J300" s="3"/>
      <c r="K300" s="3"/>
      <c r="L300" s="3">
        <f t="shared" si="60"/>
        <v>-30513.120000000006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f t="shared" si="61"/>
        <v>0</v>
      </c>
      <c r="S300" s="6">
        <f t="shared" si="62"/>
        <v>1520.4900000000002</v>
      </c>
      <c r="T300" s="31" t="str">
        <f t="shared" si="63"/>
        <v>n.m.</v>
      </c>
      <c r="U300" s="6">
        <f t="shared" si="64"/>
        <v>-39649.160000000003</v>
      </c>
      <c r="V300" s="31" t="str">
        <f t="shared" si="65"/>
        <v>n.m.</v>
      </c>
      <c r="W300" s="6">
        <f t="shared" si="66"/>
        <v>7615.5499999999993</v>
      </c>
      <c r="X300" s="31" t="str">
        <f t="shared" si="67"/>
        <v>n.m.</v>
      </c>
      <c r="Y300" s="6">
        <f t="shared" si="68"/>
        <v>0</v>
      </c>
      <c r="Z300" s="31" t="str">
        <f t="shared" si="69"/>
        <v>n.m.</v>
      </c>
      <c r="AA300" s="6">
        <f t="shared" si="70"/>
        <v>0</v>
      </c>
      <c r="AB300" s="31" t="str">
        <f t="shared" si="71"/>
        <v>n.m.</v>
      </c>
      <c r="AC300" s="6">
        <f t="shared" si="72"/>
        <v>-30513.120000000006</v>
      </c>
      <c r="AD300" s="31" t="str">
        <f t="shared" si="73"/>
        <v>n.m.</v>
      </c>
    </row>
    <row r="301" spans="1:30" x14ac:dyDescent="0.25">
      <c r="A301" s="7">
        <f t="shared" si="74"/>
        <v>293</v>
      </c>
      <c r="B301" t="s">
        <v>2</v>
      </c>
      <c r="C301" t="s">
        <v>580</v>
      </c>
      <c r="D301" t="s">
        <v>581</v>
      </c>
      <c r="E301" t="s">
        <v>2349</v>
      </c>
      <c r="F301" t="s">
        <v>2310</v>
      </c>
      <c r="G301" s="3">
        <v>14996.610000000004</v>
      </c>
      <c r="H301" s="3">
        <v>6584.63</v>
      </c>
      <c r="I301" s="3">
        <v>900.85</v>
      </c>
      <c r="J301" s="3">
        <v>-120644.69999999997</v>
      </c>
      <c r="K301" s="3">
        <v>16935.77</v>
      </c>
      <c r="L301" s="3">
        <f>SUM(G301:K301)</f>
        <v>-81226.839999999953</v>
      </c>
      <c r="M301" s="3">
        <v>55630</v>
      </c>
      <c r="N301" s="3">
        <v>1012819</v>
      </c>
      <c r="O301" s="3">
        <v>0</v>
      </c>
      <c r="P301" s="3">
        <v>0</v>
      </c>
      <c r="Q301" s="3">
        <v>0</v>
      </c>
      <c r="R301" s="3">
        <f t="shared" si="61"/>
        <v>1068449</v>
      </c>
      <c r="S301" s="6">
        <f t="shared" si="62"/>
        <v>-40633.39</v>
      </c>
      <c r="T301" s="31">
        <f t="shared" si="63"/>
        <v>-0.73042225417939954</v>
      </c>
      <c r="U301" s="6">
        <f t="shared" si="64"/>
        <v>-1006234.37</v>
      </c>
      <c r="V301" s="31">
        <f t="shared" si="65"/>
        <v>-0.99349871003604795</v>
      </c>
      <c r="W301" s="6">
        <f t="shared" si="66"/>
        <v>900.85</v>
      </c>
      <c r="X301" s="31" t="str">
        <f t="shared" si="67"/>
        <v>n.m.</v>
      </c>
      <c r="Y301" s="6">
        <f t="shared" si="68"/>
        <v>-120644.69999999997</v>
      </c>
      <c r="Z301" s="31" t="str">
        <f t="shared" si="69"/>
        <v>n.m.</v>
      </c>
      <c r="AA301" s="6">
        <f t="shared" si="70"/>
        <v>16935.77</v>
      </c>
      <c r="AB301" s="31" t="str">
        <f t="shared" si="71"/>
        <v>n.m.</v>
      </c>
      <c r="AC301" s="6">
        <f t="shared" si="72"/>
        <v>-1149675.8399999999</v>
      </c>
      <c r="AD301" s="31">
        <f t="shared" si="73"/>
        <v>-1.0760231325968763</v>
      </c>
    </row>
    <row r="302" spans="1:30" x14ac:dyDescent="0.25">
      <c r="A302" s="7">
        <f t="shared" si="74"/>
        <v>294</v>
      </c>
      <c r="B302" t="s">
        <v>2</v>
      </c>
      <c r="C302" t="s">
        <v>2351</v>
      </c>
      <c r="E302" t="s">
        <v>2352</v>
      </c>
      <c r="F302" t="s">
        <v>2352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>
        <f>SUM(G302:K302)</f>
        <v>0</v>
      </c>
      <c r="M302" s="3">
        <v>11689955</v>
      </c>
      <c r="N302" s="3">
        <v>11235005</v>
      </c>
      <c r="O302" s="3">
        <v>8914930</v>
      </c>
      <c r="P302" s="3">
        <v>22759750</v>
      </c>
      <c r="Q302" s="3">
        <v>20941109</v>
      </c>
      <c r="R302" s="3">
        <f t="shared" si="61"/>
        <v>75540749</v>
      </c>
      <c r="S302" s="6">
        <f t="shared" si="62"/>
        <v>-11689955</v>
      </c>
      <c r="T302" s="31">
        <f t="shared" si="63"/>
        <v>-1</v>
      </c>
      <c r="U302" s="6">
        <f t="shared" si="64"/>
        <v>-11235005</v>
      </c>
      <c r="V302" s="31">
        <f t="shared" si="65"/>
        <v>-1</v>
      </c>
      <c r="W302" s="6">
        <f t="shared" si="66"/>
        <v>-8914930</v>
      </c>
      <c r="X302" s="31">
        <f t="shared" si="67"/>
        <v>-1</v>
      </c>
      <c r="Y302" s="6">
        <f t="shared" si="68"/>
        <v>-22759750</v>
      </c>
      <c r="Z302" s="31">
        <f t="shared" si="69"/>
        <v>-1</v>
      </c>
      <c r="AA302" s="6">
        <f t="shared" si="70"/>
        <v>-20941109</v>
      </c>
      <c r="AB302" s="31">
        <f t="shared" si="71"/>
        <v>-1</v>
      </c>
      <c r="AC302" s="6">
        <f t="shared" si="72"/>
        <v>-75540749</v>
      </c>
      <c r="AD302" s="31">
        <f t="shared" si="73"/>
        <v>-1</v>
      </c>
    </row>
    <row r="303" spans="1:30" s="1" customFormat="1" x14ac:dyDescent="0.25">
      <c r="A303" s="7">
        <f t="shared" si="74"/>
        <v>295</v>
      </c>
      <c r="B303" s="8" t="s">
        <v>582</v>
      </c>
      <c r="C303" s="8"/>
      <c r="D303" s="8"/>
      <c r="E303" s="10"/>
      <c r="F303" s="10"/>
      <c r="G303" s="9">
        <f>SUM(G9:G302)</f>
        <v>43270746.990000017</v>
      </c>
      <c r="H303" s="9">
        <f t="shared" ref="H303:R303" si="75">SUM(H9:H302)</f>
        <v>40033232.37400002</v>
      </c>
      <c r="I303" s="9">
        <f t="shared" si="75"/>
        <v>48939230.310000002</v>
      </c>
      <c r="J303" s="9">
        <f t="shared" si="75"/>
        <v>64555463.900999993</v>
      </c>
      <c r="K303" s="9">
        <f t="shared" si="75"/>
        <v>88614408.033999994</v>
      </c>
      <c r="L303" s="9">
        <f t="shared" si="75"/>
        <v>285413081.60899973</v>
      </c>
      <c r="M303" s="9">
        <f t="shared" si="75"/>
        <v>38711343</v>
      </c>
      <c r="N303" s="9">
        <f t="shared" si="75"/>
        <v>39174110</v>
      </c>
      <c r="O303" s="9">
        <f t="shared" si="75"/>
        <v>35782920</v>
      </c>
      <c r="P303" s="9">
        <f t="shared" si="75"/>
        <v>58845448</v>
      </c>
      <c r="Q303" s="9">
        <f t="shared" si="75"/>
        <v>77198892</v>
      </c>
      <c r="R303" s="9">
        <f t="shared" si="75"/>
        <v>249712713</v>
      </c>
      <c r="S303" s="11">
        <f t="shared" ref="S303" si="76">G303-M303</f>
        <v>4559403.990000017</v>
      </c>
      <c r="T303" s="32">
        <f t="shared" ref="T303" si="77">IFERROR(S303/M303,"n.m.")</f>
        <v>0.11777953531604463</v>
      </c>
      <c r="U303" s="11">
        <f t="shared" ref="U303" si="78">H303-N303</f>
        <v>859122.37400002033</v>
      </c>
      <c r="V303" s="32">
        <f t="shared" ref="V303" si="79">IFERROR(U303/N303,"n.m.")</f>
        <v>2.1930871537350058E-2</v>
      </c>
      <c r="W303" s="11">
        <f t="shared" ref="W303" si="80">I303-O303</f>
        <v>13156310.310000002</v>
      </c>
      <c r="X303" s="32">
        <f t="shared" ref="X303" si="81">IFERROR(W303/O303,"n.m.")</f>
        <v>0.36767011495987478</v>
      </c>
      <c r="Y303" s="11">
        <f t="shared" ref="Y303" si="82">J303-P303</f>
        <v>5710015.9009999931</v>
      </c>
      <c r="Z303" s="32">
        <f t="shared" ref="Z303" si="83">IFERROR(Y303/P303,"n.m.")</f>
        <v>9.7034113853632198E-2</v>
      </c>
      <c r="AA303" s="11">
        <f t="shared" ref="AA303" si="84">K303-Q303</f>
        <v>11415516.033999994</v>
      </c>
      <c r="AB303" s="32">
        <f t="shared" ref="AB303" si="85">IFERROR(AA303/Q303,"n.m.")</f>
        <v>0.14787150097957358</v>
      </c>
      <c r="AC303" s="11">
        <f t="shared" ref="AC303" si="86">L303-R303</f>
        <v>35700368.608999729</v>
      </c>
      <c r="AD303" s="32">
        <f t="shared" ref="AD303" si="87">IFERROR(AC303/R303,"n.m.")</f>
        <v>0.14296576325691407</v>
      </c>
    </row>
    <row r="304" spans="1:30" x14ac:dyDescent="0.25">
      <c r="A304" s="7">
        <f t="shared" si="74"/>
        <v>296</v>
      </c>
      <c r="B304" t="s">
        <v>583</v>
      </c>
      <c r="C304" t="s">
        <v>584</v>
      </c>
      <c r="D304" t="s">
        <v>585</v>
      </c>
      <c r="E304" t="s">
        <v>2349</v>
      </c>
      <c r="F304" t="s">
        <v>2286</v>
      </c>
      <c r="G304" s="3">
        <v>24674275.909999978</v>
      </c>
      <c r="H304" s="3">
        <v>30805282.839999922</v>
      </c>
      <c r="I304" s="3">
        <v>-48161.54</v>
      </c>
      <c r="J304" s="3"/>
      <c r="K304" s="3"/>
      <c r="L304" s="3">
        <f>SUM(G304:K304)</f>
        <v>55431397.209999897</v>
      </c>
      <c r="M304" s="3">
        <f>VLOOKUP(C304,'[1]Schedule C'!$C$302:$Q$797,11,FALSE)</f>
        <v>21246219.858999997</v>
      </c>
      <c r="N304" s="3">
        <f>VLOOKUP(C304,'[1]Schedule C'!$C$302:$Q$797,12,FALSE)</f>
        <v>20645133.265000001</v>
      </c>
      <c r="O304" s="3">
        <f>VLOOKUP(C304,'[1]Schedule C'!$C$302:$Q$797,13,FALSE)</f>
        <v>0</v>
      </c>
      <c r="P304" s="3">
        <f>VLOOKUP(C304,'[1]Schedule C'!$C$302:$Q$797,14,FALSE)</f>
        <v>0</v>
      </c>
      <c r="Q304" s="3">
        <f>VLOOKUP(C304,'[1]Schedule C'!$C$302:$Q$797,15,FALSE)</f>
        <v>0</v>
      </c>
      <c r="R304" s="3">
        <f t="shared" ref="R304" si="88">SUM(M304:Q304)</f>
        <v>41891353.123999998</v>
      </c>
      <c r="S304" s="6">
        <f t="shared" ref="S304" si="89">G304-M304</f>
        <v>3428056.0509999804</v>
      </c>
      <c r="T304" s="31">
        <f t="shared" ref="T304" si="90">IFERROR(S304/M304,"n.m.")</f>
        <v>0.16134898696098354</v>
      </c>
      <c r="U304" s="6">
        <f t="shared" ref="U304" si="91">H304-N304</f>
        <v>10160149.574999921</v>
      </c>
      <c r="V304" s="31">
        <f t="shared" ref="V304" si="92">IFERROR(U304/N304,"n.m.")</f>
        <v>0.49213291309795382</v>
      </c>
      <c r="W304" s="6">
        <f t="shared" ref="W304" si="93">I304-O304</f>
        <v>-48161.54</v>
      </c>
      <c r="X304" s="31" t="str">
        <f t="shared" ref="X304" si="94">IFERROR(W304/O304,"n.m.")</f>
        <v>n.m.</v>
      </c>
      <c r="Y304" s="6">
        <f t="shared" ref="Y304" si="95">J304-P304</f>
        <v>0</v>
      </c>
      <c r="Z304" s="31" t="str">
        <f t="shared" ref="Z304" si="96">IFERROR(Y304/P304,"n.m.")</f>
        <v>n.m.</v>
      </c>
      <c r="AA304" s="6">
        <f t="shared" ref="AA304" si="97">K304-Q304</f>
        <v>0</v>
      </c>
      <c r="AB304" s="31" t="str">
        <f t="shared" ref="AB304" si="98">IFERROR(AA304/Q304,"n.m.")</f>
        <v>n.m.</v>
      </c>
      <c r="AC304" s="6">
        <f t="shared" ref="AC304" si="99">L304-R304</f>
        <v>13540044.085999899</v>
      </c>
      <c r="AD304" s="31">
        <f t="shared" ref="AD304" si="100">IFERROR(AC304/R304,"n.m.")</f>
        <v>0.32321811248065568</v>
      </c>
    </row>
    <row r="305" spans="1:30" x14ac:dyDescent="0.25">
      <c r="A305" s="7">
        <f t="shared" si="74"/>
        <v>297</v>
      </c>
      <c r="B305" t="s">
        <v>583</v>
      </c>
      <c r="C305" t="s">
        <v>586</v>
      </c>
      <c r="D305" t="s">
        <v>587</v>
      </c>
      <c r="E305" t="s">
        <v>2349</v>
      </c>
      <c r="F305" t="s">
        <v>2350</v>
      </c>
      <c r="G305" s="3">
        <v>1912662.5699999991</v>
      </c>
      <c r="H305" s="3">
        <v>2383850.799999998</v>
      </c>
      <c r="I305" s="3">
        <v>3003925.8299999982</v>
      </c>
      <c r="J305" s="3">
        <v>3951851.1999999988</v>
      </c>
      <c r="K305" s="3">
        <v>2434708.910000002</v>
      </c>
      <c r="L305" s="3">
        <f t="shared" ref="L305:L368" si="101">SUM(G305:K305)</f>
        <v>13686999.309999997</v>
      </c>
      <c r="M305" s="3">
        <f>VLOOKUP(C305,'[1]Schedule C'!$C$302:$Q$797,11,FALSE)</f>
        <v>0</v>
      </c>
      <c r="N305" s="3">
        <f>VLOOKUP(C305,'[1]Schedule C'!$C$302:$Q$797,12,FALSE)</f>
        <v>1225909.682</v>
      </c>
      <c r="O305" s="3">
        <f>VLOOKUP(C305,'[1]Schedule C'!$C$302:$Q$797,13,FALSE)</f>
        <v>1508938.4550000003</v>
      </c>
      <c r="P305" s="3">
        <f>VLOOKUP(C305,'[1]Schedule C'!$C$302:$Q$797,14,FALSE)</f>
        <v>7849.7610000000004</v>
      </c>
      <c r="Q305" s="3">
        <f>VLOOKUP(C305,'[1]Schedule C'!$C$302:$Q$797,15,FALSE)</f>
        <v>0</v>
      </c>
      <c r="R305" s="3">
        <f t="shared" ref="R305:R368" si="102">SUM(M305:Q305)</f>
        <v>2742697.898</v>
      </c>
      <c r="S305" s="6">
        <f t="shared" ref="S305:S368" si="103">G305-M305</f>
        <v>1912662.5699999991</v>
      </c>
      <c r="T305" s="31" t="str">
        <f t="shared" ref="T305:T368" si="104">IFERROR(S305/M305,"n.m.")</f>
        <v>n.m.</v>
      </c>
      <c r="U305" s="6">
        <f t="shared" ref="U305:U368" si="105">H305-N305</f>
        <v>1157941.1179999979</v>
      </c>
      <c r="V305" s="31">
        <f t="shared" ref="V305:V368" si="106">IFERROR(U305/N305,"n.m.")</f>
        <v>0.94455663006991231</v>
      </c>
      <c r="W305" s="6">
        <f t="shared" ref="W305:W368" si="107">I305-O305</f>
        <v>1494987.3749999979</v>
      </c>
      <c r="X305" s="31">
        <f t="shared" ref="X305:X368" si="108">IFERROR(W305/O305,"n.m.")</f>
        <v>0.99075437440554692</v>
      </c>
      <c r="Y305" s="6">
        <f t="shared" ref="Y305:Y368" si="109">J305-P305</f>
        <v>3944001.4389999988</v>
      </c>
      <c r="Z305" s="31">
        <f t="shared" ref="Z305:Z368" si="110">IFERROR(Y305/P305,"n.m.")</f>
        <v>502.4358625695736</v>
      </c>
      <c r="AA305" s="6">
        <f t="shared" ref="AA305:AA368" si="111">K305-Q305</f>
        <v>2434708.910000002</v>
      </c>
      <c r="AB305" s="31" t="str">
        <f t="shared" ref="AB305:AB368" si="112">IFERROR(AA305/Q305,"n.m.")</f>
        <v>n.m.</v>
      </c>
      <c r="AC305" s="6">
        <f t="shared" ref="AC305:AC368" si="113">L305-R305</f>
        <v>10944301.411999997</v>
      </c>
      <c r="AD305" s="31">
        <f t="shared" ref="AD305:AD368" si="114">IFERROR(AC305/R305,"n.m.")</f>
        <v>3.9903415611251534</v>
      </c>
    </row>
    <row r="306" spans="1:30" x14ac:dyDescent="0.25">
      <c r="A306" s="7">
        <f t="shared" si="74"/>
        <v>298</v>
      </c>
      <c r="B306" t="s">
        <v>583</v>
      </c>
      <c r="C306" t="s">
        <v>588</v>
      </c>
      <c r="D306" t="s">
        <v>589</v>
      </c>
      <c r="E306" t="s">
        <v>2281</v>
      </c>
      <c r="F306" t="s">
        <v>2350</v>
      </c>
      <c r="G306" s="3"/>
      <c r="H306" s="3">
        <v>567508.75000000047</v>
      </c>
      <c r="I306" s="3">
        <v>2866690.5700000012</v>
      </c>
      <c r="J306" s="3">
        <v>5001223.2200000072</v>
      </c>
      <c r="K306" s="3">
        <v>4075206.4790000031</v>
      </c>
      <c r="L306" s="3">
        <f t="shared" si="101"/>
        <v>12510629.019000012</v>
      </c>
      <c r="M306" s="3">
        <f>VLOOKUP(C306,'[1]Schedule C'!$C$302:$Q$797,11,FALSE)</f>
        <v>0</v>
      </c>
      <c r="N306" s="3">
        <f>VLOOKUP(C306,'[1]Schedule C'!$C$302:$Q$797,12,FALSE)</f>
        <v>140329.25700000001</v>
      </c>
      <c r="O306" s="3">
        <f>VLOOKUP(C306,'[1]Schedule C'!$C$302:$Q$797,13,FALSE)</f>
        <v>7719992.5480000004</v>
      </c>
      <c r="P306" s="3">
        <f>VLOOKUP(C306,'[1]Schedule C'!$C$302:$Q$797,14,FALSE)</f>
        <v>6548798.5460000001</v>
      </c>
      <c r="Q306" s="3">
        <f>VLOOKUP(C306,'[1]Schedule C'!$C$302:$Q$797,15,FALSE)</f>
        <v>6639060.1979999999</v>
      </c>
      <c r="R306" s="3">
        <f t="shared" si="102"/>
        <v>21048180.548999999</v>
      </c>
      <c r="S306" s="6">
        <f t="shared" si="103"/>
        <v>0</v>
      </c>
      <c r="T306" s="31" t="str">
        <f t="shared" si="104"/>
        <v>n.m.</v>
      </c>
      <c r="U306" s="6">
        <f t="shared" si="105"/>
        <v>427179.49300000048</v>
      </c>
      <c r="V306" s="31">
        <f t="shared" si="106"/>
        <v>3.0441228160995712</v>
      </c>
      <c r="W306" s="6">
        <f t="shared" si="107"/>
        <v>-4853301.9779999992</v>
      </c>
      <c r="X306" s="31">
        <f t="shared" si="108"/>
        <v>-0.62866666616891131</v>
      </c>
      <c r="Y306" s="6">
        <f t="shared" si="109"/>
        <v>-1547575.3259999929</v>
      </c>
      <c r="Z306" s="31">
        <f t="shared" si="110"/>
        <v>-0.2363143888347658</v>
      </c>
      <c r="AA306" s="6">
        <f t="shared" si="111"/>
        <v>-2563853.7189999968</v>
      </c>
      <c r="AB306" s="31">
        <f t="shared" si="112"/>
        <v>-0.38617720619137497</v>
      </c>
      <c r="AC306" s="6">
        <f t="shared" si="113"/>
        <v>-8537551.5299999863</v>
      </c>
      <c r="AD306" s="31">
        <f t="shared" si="114"/>
        <v>-0.40561945533128785</v>
      </c>
    </row>
    <row r="307" spans="1:30" x14ac:dyDescent="0.25">
      <c r="A307" s="7">
        <f t="shared" si="74"/>
        <v>299</v>
      </c>
      <c r="B307" t="s">
        <v>583</v>
      </c>
      <c r="C307" t="s">
        <v>590</v>
      </c>
      <c r="D307" t="s">
        <v>591</v>
      </c>
      <c r="E307" t="s">
        <v>2320</v>
      </c>
      <c r="F307" t="s">
        <v>2350</v>
      </c>
      <c r="G307" s="3"/>
      <c r="H307" s="3"/>
      <c r="I307" s="3"/>
      <c r="J307" s="3">
        <v>806782.14000000013</v>
      </c>
      <c r="K307" s="3">
        <v>5604089.5999999978</v>
      </c>
      <c r="L307" s="3">
        <f t="shared" si="101"/>
        <v>6410871.7399999984</v>
      </c>
      <c r="M307" s="3">
        <f>VLOOKUP(C307,'[1]Schedule C'!$C$302:$Q$797,11,FALSE)</f>
        <v>0</v>
      </c>
      <c r="N307" s="3">
        <f>VLOOKUP(C307,'[1]Schedule C'!$C$302:$Q$797,12,FALSE)</f>
        <v>0</v>
      </c>
      <c r="O307" s="3">
        <f>VLOOKUP(C307,'[1]Schedule C'!$C$302:$Q$797,13,FALSE)</f>
        <v>435591.01199999999</v>
      </c>
      <c r="P307" s="3">
        <f>VLOOKUP(C307,'[1]Schedule C'!$C$302:$Q$797,14,FALSE)</f>
        <v>3204614.5750000002</v>
      </c>
      <c r="Q307" s="3">
        <f>VLOOKUP(C307,'[1]Schedule C'!$C$302:$Q$797,15,FALSE)</f>
        <v>63986.64</v>
      </c>
      <c r="R307" s="3">
        <f t="shared" si="102"/>
        <v>3704192.2270000004</v>
      </c>
      <c r="S307" s="6">
        <f t="shared" si="103"/>
        <v>0</v>
      </c>
      <c r="T307" s="31" t="str">
        <f t="shared" si="104"/>
        <v>n.m.</v>
      </c>
      <c r="U307" s="6">
        <f t="shared" si="105"/>
        <v>0</v>
      </c>
      <c r="V307" s="31" t="str">
        <f t="shared" si="106"/>
        <v>n.m.</v>
      </c>
      <c r="W307" s="6">
        <f t="shared" si="107"/>
        <v>-435591.01199999999</v>
      </c>
      <c r="X307" s="31">
        <f t="shared" si="108"/>
        <v>-1</v>
      </c>
      <c r="Y307" s="6">
        <f t="shared" si="109"/>
        <v>-2397832.4350000001</v>
      </c>
      <c r="Z307" s="31">
        <f t="shared" si="110"/>
        <v>-0.74824362770677344</v>
      </c>
      <c r="AA307" s="6">
        <f t="shared" si="111"/>
        <v>5540102.9599999981</v>
      </c>
      <c r="AB307" s="31">
        <f t="shared" si="112"/>
        <v>86.58218278065543</v>
      </c>
      <c r="AC307" s="6">
        <f t="shared" si="113"/>
        <v>2706679.5129999979</v>
      </c>
      <c r="AD307" s="31">
        <f t="shared" si="114"/>
        <v>0.73070708730257206</v>
      </c>
    </row>
    <row r="308" spans="1:30" x14ac:dyDescent="0.25">
      <c r="A308" s="7">
        <f t="shared" si="74"/>
        <v>300</v>
      </c>
      <c r="B308" t="s">
        <v>583</v>
      </c>
      <c r="C308" t="s">
        <v>592</v>
      </c>
      <c r="D308" t="s">
        <v>593</v>
      </c>
      <c r="E308" t="s">
        <v>2349</v>
      </c>
      <c r="F308" t="s">
        <v>2350</v>
      </c>
      <c r="G308" s="3">
        <v>1092400.0600000008</v>
      </c>
      <c r="H308" s="3">
        <v>1218837.5399999993</v>
      </c>
      <c r="I308" s="3">
        <v>1836265.7099999983</v>
      </c>
      <c r="J308" s="3">
        <v>822841.17</v>
      </c>
      <c r="K308" s="3">
        <v>1025412.4000000003</v>
      </c>
      <c r="L308" s="3">
        <f t="shared" si="101"/>
        <v>5995756.879999999</v>
      </c>
      <c r="M308" s="3">
        <f>VLOOKUP(C308,'[1]Schedule C'!$C$302:$Q$797,11,FALSE)</f>
        <v>52678.604999999996</v>
      </c>
      <c r="N308" s="3">
        <f>VLOOKUP(C308,'[1]Schedule C'!$C$302:$Q$797,12,FALSE)</f>
        <v>117379.22799999999</v>
      </c>
      <c r="O308" s="3">
        <f>VLOOKUP(C308,'[1]Schedule C'!$C$302:$Q$797,13,FALSE)</f>
        <v>153604.655</v>
      </c>
      <c r="P308" s="3">
        <f>VLOOKUP(C308,'[1]Schedule C'!$C$302:$Q$797,14,FALSE)</f>
        <v>6152.0410000000002</v>
      </c>
      <c r="Q308" s="3">
        <f>VLOOKUP(C308,'[1]Schedule C'!$C$302:$Q$797,15,FALSE)</f>
        <v>41464.751000000004</v>
      </c>
      <c r="R308" s="3">
        <f t="shared" si="102"/>
        <v>371279.28</v>
      </c>
      <c r="S308" s="6">
        <f t="shared" si="103"/>
        <v>1039721.4550000008</v>
      </c>
      <c r="T308" s="31">
        <f t="shared" si="104"/>
        <v>19.737072669255401</v>
      </c>
      <c r="U308" s="6">
        <f t="shared" si="105"/>
        <v>1101458.3119999995</v>
      </c>
      <c r="V308" s="31">
        <f t="shared" si="106"/>
        <v>9.3837583596988683</v>
      </c>
      <c r="W308" s="6">
        <f t="shared" si="107"/>
        <v>1682661.0549999983</v>
      </c>
      <c r="X308" s="31">
        <f t="shared" si="108"/>
        <v>10.95449259008458</v>
      </c>
      <c r="Y308" s="6">
        <f t="shared" si="109"/>
        <v>816689.12900000007</v>
      </c>
      <c r="Z308" s="31">
        <f t="shared" si="110"/>
        <v>132.75092428675296</v>
      </c>
      <c r="AA308" s="6">
        <f t="shared" si="111"/>
        <v>983947.64900000021</v>
      </c>
      <c r="AB308" s="31">
        <f t="shared" si="112"/>
        <v>23.729737313507567</v>
      </c>
      <c r="AC308" s="6">
        <f t="shared" si="113"/>
        <v>5624477.5999999987</v>
      </c>
      <c r="AD308" s="31">
        <f t="shared" si="114"/>
        <v>15.148913238573394</v>
      </c>
    </row>
    <row r="309" spans="1:30" x14ac:dyDescent="0.25">
      <c r="A309" s="7">
        <f t="shared" si="74"/>
        <v>301</v>
      </c>
      <c r="B309" t="s">
        <v>583</v>
      </c>
      <c r="C309" t="s">
        <v>594</v>
      </c>
      <c r="D309" t="s">
        <v>595</v>
      </c>
      <c r="E309" t="s">
        <v>2294</v>
      </c>
      <c r="F309" t="s">
        <v>2350</v>
      </c>
      <c r="G309" s="3"/>
      <c r="H309" s="3">
        <v>465910.53999999992</v>
      </c>
      <c r="I309" s="3">
        <v>887506.69600000035</v>
      </c>
      <c r="J309" s="3">
        <v>1378551.1700000004</v>
      </c>
      <c r="K309" s="3">
        <v>1452005.4999999988</v>
      </c>
      <c r="L309" s="3">
        <f t="shared" si="101"/>
        <v>4183973.9059999995</v>
      </c>
      <c r="M309" s="3">
        <f>VLOOKUP(C309,'[1]Schedule C'!$C$302:$Q$797,11,FALSE)</f>
        <v>0</v>
      </c>
      <c r="N309" s="3">
        <f>VLOOKUP(C309,'[1]Schedule C'!$C$302:$Q$797,12,FALSE)</f>
        <v>0</v>
      </c>
      <c r="O309" s="3">
        <f>VLOOKUP(C309,'[1]Schedule C'!$C$302:$Q$797,13,FALSE)</f>
        <v>0</v>
      </c>
      <c r="P309" s="3">
        <f>VLOOKUP(C309,'[1]Schedule C'!$C$302:$Q$797,14,FALSE)</f>
        <v>0</v>
      </c>
      <c r="Q309" s="3">
        <f>VLOOKUP(C309,'[1]Schedule C'!$C$302:$Q$797,15,FALSE)</f>
        <v>0</v>
      </c>
      <c r="R309" s="3">
        <f t="shared" si="102"/>
        <v>0</v>
      </c>
      <c r="S309" s="6">
        <f t="shared" si="103"/>
        <v>0</v>
      </c>
      <c r="T309" s="31" t="str">
        <f t="shared" si="104"/>
        <v>n.m.</v>
      </c>
      <c r="U309" s="6">
        <f t="shared" si="105"/>
        <v>465910.53999999992</v>
      </c>
      <c r="V309" s="31" t="str">
        <f t="shared" si="106"/>
        <v>n.m.</v>
      </c>
      <c r="W309" s="6">
        <f t="shared" si="107"/>
        <v>887506.69600000035</v>
      </c>
      <c r="X309" s="31" t="str">
        <f t="shared" si="108"/>
        <v>n.m.</v>
      </c>
      <c r="Y309" s="6">
        <f t="shared" si="109"/>
        <v>1378551.1700000004</v>
      </c>
      <c r="Z309" s="31" t="str">
        <f t="shared" si="110"/>
        <v>n.m.</v>
      </c>
      <c r="AA309" s="6">
        <f t="shared" si="111"/>
        <v>1452005.4999999988</v>
      </c>
      <c r="AB309" s="31" t="str">
        <f t="shared" si="112"/>
        <v>n.m.</v>
      </c>
      <c r="AC309" s="6">
        <f t="shared" si="113"/>
        <v>4183973.9059999995</v>
      </c>
      <c r="AD309" s="31" t="str">
        <f t="shared" si="114"/>
        <v>n.m.</v>
      </c>
    </row>
    <row r="310" spans="1:30" x14ac:dyDescent="0.25">
      <c r="A310" s="7">
        <f t="shared" si="74"/>
        <v>302</v>
      </c>
      <c r="B310" t="s">
        <v>583</v>
      </c>
      <c r="C310" t="s">
        <v>596</v>
      </c>
      <c r="D310" t="s">
        <v>597</v>
      </c>
      <c r="E310" t="s">
        <v>2328</v>
      </c>
      <c r="F310" t="s">
        <v>2350</v>
      </c>
      <c r="G310" s="3"/>
      <c r="H310" s="3"/>
      <c r="I310" s="3">
        <v>2141826.38</v>
      </c>
      <c r="J310" s="3">
        <v>457878.61</v>
      </c>
      <c r="K310" s="3">
        <v>1193125.3199999998</v>
      </c>
      <c r="L310" s="3">
        <f t="shared" si="101"/>
        <v>3792830.3099999996</v>
      </c>
      <c r="M310" s="3">
        <f>VLOOKUP(C310,'[1]Schedule C'!$C$302:$Q$797,11,FALSE)</f>
        <v>0</v>
      </c>
      <c r="N310" s="3">
        <f>VLOOKUP(C310,'[1]Schedule C'!$C$302:$Q$797,12,FALSE)</f>
        <v>0</v>
      </c>
      <c r="O310" s="3">
        <f>VLOOKUP(C310,'[1]Schedule C'!$C$302:$Q$797,13,FALSE)</f>
        <v>0</v>
      </c>
      <c r="P310" s="3">
        <f>VLOOKUP(C310,'[1]Schedule C'!$C$302:$Q$797,14,FALSE)</f>
        <v>0</v>
      </c>
      <c r="Q310" s="3">
        <f>VLOOKUP(C310,'[1]Schedule C'!$C$302:$Q$797,15,FALSE)</f>
        <v>0</v>
      </c>
      <c r="R310" s="3">
        <f t="shared" si="102"/>
        <v>0</v>
      </c>
      <c r="S310" s="6">
        <f t="shared" si="103"/>
        <v>0</v>
      </c>
      <c r="T310" s="31" t="str">
        <f t="shared" si="104"/>
        <v>n.m.</v>
      </c>
      <c r="U310" s="6">
        <f t="shared" si="105"/>
        <v>0</v>
      </c>
      <c r="V310" s="31" t="str">
        <f t="shared" si="106"/>
        <v>n.m.</v>
      </c>
      <c r="W310" s="6">
        <f t="shared" si="107"/>
        <v>2141826.38</v>
      </c>
      <c r="X310" s="31" t="str">
        <f t="shared" si="108"/>
        <v>n.m.</v>
      </c>
      <c r="Y310" s="6">
        <f t="shared" si="109"/>
        <v>457878.61</v>
      </c>
      <c r="Z310" s="31" t="str">
        <f t="shared" si="110"/>
        <v>n.m.</v>
      </c>
      <c r="AA310" s="6">
        <f t="shared" si="111"/>
        <v>1193125.3199999998</v>
      </c>
      <c r="AB310" s="31" t="str">
        <f t="shared" si="112"/>
        <v>n.m.</v>
      </c>
      <c r="AC310" s="6">
        <f t="shared" si="113"/>
        <v>3792830.3099999996</v>
      </c>
      <c r="AD310" s="31" t="str">
        <f t="shared" si="114"/>
        <v>n.m.</v>
      </c>
    </row>
    <row r="311" spans="1:30" x14ac:dyDescent="0.25">
      <c r="A311" s="7">
        <f t="shared" si="74"/>
        <v>303</v>
      </c>
      <c r="B311" t="s">
        <v>583</v>
      </c>
      <c r="C311" t="s">
        <v>598</v>
      </c>
      <c r="D311" t="s">
        <v>599</v>
      </c>
      <c r="E311" t="s">
        <v>2320</v>
      </c>
      <c r="F311" t="s">
        <v>2325</v>
      </c>
      <c r="G311" s="3"/>
      <c r="H311" s="3"/>
      <c r="I311" s="3"/>
      <c r="J311" s="3">
        <v>3563720.1600000015</v>
      </c>
      <c r="K311" s="3"/>
      <c r="L311" s="3">
        <f t="shared" si="101"/>
        <v>3563720.1600000015</v>
      </c>
      <c r="M311" s="3">
        <f>VLOOKUP(C311,'[1]Schedule C'!$C$302:$Q$797,11,FALSE)</f>
        <v>0</v>
      </c>
      <c r="N311" s="3">
        <f>VLOOKUP(C311,'[1]Schedule C'!$C$302:$Q$797,12,FALSE)</f>
        <v>0</v>
      </c>
      <c r="O311" s="3">
        <f>VLOOKUP(C311,'[1]Schedule C'!$C$302:$Q$797,13,FALSE)</f>
        <v>0</v>
      </c>
      <c r="P311" s="3">
        <f>VLOOKUP(C311,'[1]Schedule C'!$C$302:$Q$797,14,FALSE)</f>
        <v>2117803.537</v>
      </c>
      <c r="Q311" s="3">
        <f>VLOOKUP(C311,'[1]Schedule C'!$C$302:$Q$797,15,FALSE)</f>
        <v>1884.65</v>
      </c>
      <c r="R311" s="3">
        <f t="shared" si="102"/>
        <v>2119688.1869999999</v>
      </c>
      <c r="S311" s="6">
        <f t="shared" si="103"/>
        <v>0</v>
      </c>
      <c r="T311" s="31" t="str">
        <f t="shared" si="104"/>
        <v>n.m.</v>
      </c>
      <c r="U311" s="6">
        <f t="shared" si="105"/>
        <v>0</v>
      </c>
      <c r="V311" s="31" t="str">
        <f t="shared" si="106"/>
        <v>n.m.</v>
      </c>
      <c r="W311" s="6">
        <f t="shared" si="107"/>
        <v>0</v>
      </c>
      <c r="X311" s="31" t="str">
        <f t="shared" si="108"/>
        <v>n.m.</v>
      </c>
      <c r="Y311" s="6">
        <f t="shared" si="109"/>
        <v>1445916.6230000015</v>
      </c>
      <c r="Z311" s="31">
        <f t="shared" si="110"/>
        <v>0.68274351125517152</v>
      </c>
      <c r="AA311" s="6">
        <f t="shared" si="111"/>
        <v>-1884.65</v>
      </c>
      <c r="AB311" s="31">
        <f t="shared" si="112"/>
        <v>-1</v>
      </c>
      <c r="AC311" s="6">
        <f t="shared" si="113"/>
        <v>1444031.9730000016</v>
      </c>
      <c r="AD311" s="31">
        <f t="shared" si="114"/>
        <v>0.68124735602916375</v>
      </c>
    </row>
    <row r="312" spans="1:30" x14ac:dyDescent="0.25">
      <c r="A312" s="7">
        <f t="shared" si="74"/>
        <v>304</v>
      </c>
      <c r="B312" t="s">
        <v>583</v>
      </c>
      <c r="C312" t="s">
        <v>600</v>
      </c>
      <c r="D312" t="s">
        <v>601</v>
      </c>
      <c r="E312" t="s">
        <v>2349</v>
      </c>
      <c r="F312" t="s">
        <v>2318</v>
      </c>
      <c r="G312" s="3">
        <v>3356544.159999989</v>
      </c>
      <c r="H312" s="3">
        <v>-15532.26999999996</v>
      </c>
      <c r="I312" s="3">
        <v>-37856.959999999999</v>
      </c>
      <c r="J312" s="3">
        <v>5967.7100000000082</v>
      </c>
      <c r="K312" s="3"/>
      <c r="L312" s="3">
        <f t="shared" si="101"/>
        <v>3309122.639999989</v>
      </c>
      <c r="M312" s="3">
        <f>VLOOKUP(C312,'[1]Schedule C'!$C$302:$Q$797,11,FALSE)</f>
        <v>3626082.0130000003</v>
      </c>
      <c r="N312" s="3">
        <f>VLOOKUP(C312,'[1]Schedule C'!$C$302:$Q$797,12,FALSE)</f>
        <v>-49951.31</v>
      </c>
      <c r="O312" s="3">
        <f>VLOOKUP(C312,'[1]Schedule C'!$C$302:$Q$797,13,FALSE)</f>
        <v>0</v>
      </c>
      <c r="P312" s="3">
        <f>VLOOKUP(C312,'[1]Schedule C'!$C$302:$Q$797,14,FALSE)</f>
        <v>0</v>
      </c>
      <c r="Q312" s="3">
        <f>VLOOKUP(C312,'[1]Schedule C'!$C$302:$Q$797,15,FALSE)</f>
        <v>0</v>
      </c>
      <c r="R312" s="3">
        <f t="shared" si="102"/>
        <v>3576130.7030000002</v>
      </c>
      <c r="S312" s="6">
        <f t="shared" si="103"/>
        <v>-269537.8530000113</v>
      </c>
      <c r="T312" s="31">
        <f t="shared" si="104"/>
        <v>-7.433308238304627E-2</v>
      </c>
      <c r="U312" s="6">
        <f t="shared" si="105"/>
        <v>34419.040000000037</v>
      </c>
      <c r="V312" s="31">
        <f t="shared" si="106"/>
        <v>-0.68905179864151789</v>
      </c>
      <c r="W312" s="6">
        <f t="shared" si="107"/>
        <v>-37856.959999999999</v>
      </c>
      <c r="X312" s="31" t="str">
        <f t="shared" si="108"/>
        <v>n.m.</v>
      </c>
      <c r="Y312" s="6">
        <f t="shared" si="109"/>
        <v>5967.7100000000082</v>
      </c>
      <c r="Z312" s="31" t="str">
        <f t="shared" si="110"/>
        <v>n.m.</v>
      </c>
      <c r="AA312" s="6">
        <f t="shared" si="111"/>
        <v>0</v>
      </c>
      <c r="AB312" s="31" t="str">
        <f t="shared" si="112"/>
        <v>n.m.</v>
      </c>
      <c r="AC312" s="6">
        <f t="shared" si="113"/>
        <v>-267008.06300001126</v>
      </c>
      <c r="AD312" s="31">
        <f t="shared" si="114"/>
        <v>-7.4663955312376976E-2</v>
      </c>
    </row>
    <row r="313" spans="1:30" x14ac:dyDescent="0.25">
      <c r="A313" s="7">
        <f t="shared" si="74"/>
        <v>305</v>
      </c>
      <c r="B313" t="s">
        <v>583</v>
      </c>
      <c r="C313" t="s">
        <v>602</v>
      </c>
      <c r="D313" t="s">
        <v>603</v>
      </c>
      <c r="E313" t="s">
        <v>2349</v>
      </c>
      <c r="F313" t="s">
        <v>2283</v>
      </c>
      <c r="G313" s="3">
        <v>3109498.2900000038</v>
      </c>
      <c r="H313" s="3">
        <v>-13243.220000000005</v>
      </c>
      <c r="I313" s="3"/>
      <c r="J313" s="3"/>
      <c r="K313" s="3"/>
      <c r="L313" s="3">
        <f t="shared" si="101"/>
        <v>3096255.0700000036</v>
      </c>
      <c r="M313" s="3">
        <f>VLOOKUP(C313,'[1]Schedule C'!$C$302:$Q$797,11,FALSE)</f>
        <v>2131425.3360000001</v>
      </c>
      <c r="N313" s="3">
        <f>VLOOKUP(C313,'[1]Schedule C'!$C$302:$Q$797,12,FALSE)</f>
        <v>0</v>
      </c>
      <c r="O313" s="3">
        <f>VLOOKUP(C313,'[1]Schedule C'!$C$302:$Q$797,13,FALSE)</f>
        <v>0</v>
      </c>
      <c r="P313" s="3">
        <f>VLOOKUP(C313,'[1]Schedule C'!$C$302:$Q$797,14,FALSE)</f>
        <v>0</v>
      </c>
      <c r="Q313" s="3">
        <f>VLOOKUP(C313,'[1]Schedule C'!$C$302:$Q$797,15,FALSE)</f>
        <v>0</v>
      </c>
      <c r="R313" s="3">
        <f t="shared" si="102"/>
        <v>2131425.3360000001</v>
      </c>
      <c r="S313" s="6">
        <f t="shared" si="103"/>
        <v>978072.95400000364</v>
      </c>
      <c r="T313" s="31">
        <f t="shared" si="104"/>
        <v>0.45888210930040457</v>
      </c>
      <c r="U313" s="6">
        <f t="shared" si="105"/>
        <v>-13243.220000000005</v>
      </c>
      <c r="V313" s="31" t="str">
        <f t="shared" si="106"/>
        <v>n.m.</v>
      </c>
      <c r="W313" s="6">
        <f t="shared" si="107"/>
        <v>0</v>
      </c>
      <c r="X313" s="31" t="str">
        <f t="shared" si="108"/>
        <v>n.m.</v>
      </c>
      <c r="Y313" s="6">
        <f t="shared" si="109"/>
        <v>0</v>
      </c>
      <c r="Z313" s="31" t="str">
        <f t="shared" si="110"/>
        <v>n.m.</v>
      </c>
      <c r="AA313" s="6">
        <f t="shared" si="111"/>
        <v>0</v>
      </c>
      <c r="AB313" s="31" t="str">
        <f t="shared" si="112"/>
        <v>n.m.</v>
      </c>
      <c r="AC313" s="6">
        <f t="shared" si="113"/>
        <v>964829.73400000343</v>
      </c>
      <c r="AD313" s="31">
        <f t="shared" si="114"/>
        <v>0.45266879289831402</v>
      </c>
    </row>
    <row r="314" spans="1:30" x14ac:dyDescent="0.25">
      <c r="A314" s="7">
        <f t="shared" si="74"/>
        <v>306</v>
      </c>
      <c r="B314" t="s">
        <v>583</v>
      </c>
      <c r="C314" t="s">
        <v>604</v>
      </c>
      <c r="D314" t="s">
        <v>605</v>
      </c>
      <c r="E314" t="s">
        <v>2334</v>
      </c>
      <c r="F314" t="s">
        <v>2350</v>
      </c>
      <c r="G314" s="3"/>
      <c r="H314" s="3"/>
      <c r="I314" s="3"/>
      <c r="J314" s="3">
        <v>115498.38000000006</v>
      </c>
      <c r="K314" s="3">
        <v>2854954.9000000027</v>
      </c>
      <c r="L314" s="3">
        <f t="shared" si="101"/>
        <v>2970453.2800000026</v>
      </c>
      <c r="M314" s="3">
        <f>VLOOKUP(C314,'[1]Schedule C'!$C$302:$Q$797,11,FALSE)</f>
        <v>0</v>
      </c>
      <c r="N314" s="3">
        <f>VLOOKUP(C314,'[1]Schedule C'!$C$302:$Q$797,12,FALSE)</f>
        <v>0</v>
      </c>
      <c r="O314" s="3">
        <f>VLOOKUP(C314,'[1]Schedule C'!$C$302:$Q$797,13,FALSE)</f>
        <v>0</v>
      </c>
      <c r="P314" s="3">
        <f>VLOOKUP(C314,'[1]Schedule C'!$C$302:$Q$797,14,FALSE)</f>
        <v>0</v>
      </c>
      <c r="Q314" s="3">
        <f>VLOOKUP(C314,'[1]Schedule C'!$C$302:$Q$797,15,FALSE)</f>
        <v>1328078.4909999999</v>
      </c>
      <c r="R314" s="3">
        <f t="shared" si="102"/>
        <v>1328078.4909999999</v>
      </c>
      <c r="S314" s="6">
        <f t="shared" si="103"/>
        <v>0</v>
      </c>
      <c r="T314" s="31" t="str">
        <f t="shared" si="104"/>
        <v>n.m.</v>
      </c>
      <c r="U314" s="6">
        <f t="shared" si="105"/>
        <v>0</v>
      </c>
      <c r="V314" s="31" t="str">
        <f t="shared" si="106"/>
        <v>n.m.</v>
      </c>
      <c r="W314" s="6">
        <f t="shared" si="107"/>
        <v>0</v>
      </c>
      <c r="X314" s="31" t="str">
        <f t="shared" si="108"/>
        <v>n.m.</v>
      </c>
      <c r="Y314" s="6">
        <f t="shared" si="109"/>
        <v>115498.38000000006</v>
      </c>
      <c r="Z314" s="31" t="str">
        <f t="shared" si="110"/>
        <v>n.m.</v>
      </c>
      <c r="AA314" s="6">
        <f t="shared" si="111"/>
        <v>1526876.4090000028</v>
      </c>
      <c r="AB314" s="31">
        <f t="shared" si="112"/>
        <v>1.1496883801275288</v>
      </c>
      <c r="AC314" s="6">
        <f t="shared" si="113"/>
        <v>1642374.7890000027</v>
      </c>
      <c r="AD314" s="31">
        <f t="shared" si="114"/>
        <v>1.2366549116862422</v>
      </c>
    </row>
    <row r="315" spans="1:30" x14ac:dyDescent="0.25">
      <c r="A315" s="7">
        <f t="shared" si="74"/>
        <v>307</v>
      </c>
      <c r="B315" t="s">
        <v>583</v>
      </c>
      <c r="C315" t="s">
        <v>606</v>
      </c>
      <c r="D315" t="s">
        <v>607</v>
      </c>
      <c r="E315" t="s">
        <v>2349</v>
      </c>
      <c r="F315" t="s">
        <v>2283</v>
      </c>
      <c r="G315" s="3">
        <v>2582050.0100000007</v>
      </c>
      <c r="H315" s="3">
        <v>-24255.940000000002</v>
      </c>
      <c r="I315" s="3"/>
      <c r="J315" s="3"/>
      <c r="K315" s="3"/>
      <c r="L315" s="3">
        <f t="shared" si="101"/>
        <v>2557794.0700000008</v>
      </c>
      <c r="M315" s="3">
        <f>VLOOKUP(C315,'[1]Schedule C'!$C$302:$Q$797,11,FALSE)</f>
        <v>1693489.2709999999</v>
      </c>
      <c r="N315" s="3">
        <f>VLOOKUP(C315,'[1]Schedule C'!$C$302:$Q$797,12,FALSE)</f>
        <v>591.08999999999992</v>
      </c>
      <c r="O315" s="3">
        <f>VLOOKUP(C315,'[1]Schedule C'!$C$302:$Q$797,13,FALSE)</f>
        <v>0</v>
      </c>
      <c r="P315" s="3">
        <f>VLOOKUP(C315,'[1]Schedule C'!$C$302:$Q$797,14,FALSE)</f>
        <v>0</v>
      </c>
      <c r="Q315" s="3">
        <f>VLOOKUP(C315,'[1]Schedule C'!$C$302:$Q$797,15,FALSE)</f>
        <v>0</v>
      </c>
      <c r="R315" s="3">
        <f t="shared" si="102"/>
        <v>1694080.361</v>
      </c>
      <c r="S315" s="6">
        <f t="shared" si="103"/>
        <v>888560.73900000076</v>
      </c>
      <c r="T315" s="31">
        <f t="shared" si="104"/>
        <v>0.52469227541979557</v>
      </c>
      <c r="U315" s="6">
        <f t="shared" si="105"/>
        <v>-24847.030000000002</v>
      </c>
      <c r="V315" s="31">
        <f t="shared" si="106"/>
        <v>-42.035950532067886</v>
      </c>
      <c r="W315" s="6">
        <f t="shared" si="107"/>
        <v>0</v>
      </c>
      <c r="X315" s="31" t="str">
        <f t="shared" si="108"/>
        <v>n.m.</v>
      </c>
      <c r="Y315" s="6">
        <f t="shared" si="109"/>
        <v>0</v>
      </c>
      <c r="Z315" s="31" t="str">
        <f t="shared" si="110"/>
        <v>n.m.</v>
      </c>
      <c r="AA315" s="6">
        <f t="shared" si="111"/>
        <v>0</v>
      </c>
      <c r="AB315" s="31" t="str">
        <f t="shared" si="112"/>
        <v>n.m.</v>
      </c>
      <c r="AC315" s="6">
        <f t="shared" si="113"/>
        <v>863713.70900000073</v>
      </c>
      <c r="AD315" s="31">
        <f t="shared" si="114"/>
        <v>0.50984222996963291</v>
      </c>
    </row>
    <row r="316" spans="1:30" x14ac:dyDescent="0.25">
      <c r="A316" s="7">
        <f t="shared" si="74"/>
        <v>308</v>
      </c>
      <c r="B316" t="s">
        <v>583</v>
      </c>
      <c r="C316" t="s">
        <v>608</v>
      </c>
      <c r="D316" t="s">
        <v>609</v>
      </c>
      <c r="E316" t="s">
        <v>2325</v>
      </c>
      <c r="F316" t="s">
        <v>2350</v>
      </c>
      <c r="G316" s="3"/>
      <c r="H316" s="3"/>
      <c r="I316" s="3"/>
      <c r="J316" s="3">
        <v>110827.14000000004</v>
      </c>
      <c r="K316" s="3">
        <v>2422707.5800000015</v>
      </c>
      <c r="L316" s="3">
        <f t="shared" si="101"/>
        <v>2533534.7200000016</v>
      </c>
      <c r="M316" s="3">
        <f>VLOOKUP(C316,'[1]Schedule C'!$C$302:$Q$797,11,FALSE)</f>
        <v>0</v>
      </c>
      <c r="N316" s="3">
        <f>VLOOKUP(C316,'[1]Schedule C'!$C$302:$Q$797,12,FALSE)</f>
        <v>0</v>
      </c>
      <c r="O316" s="3">
        <f>VLOOKUP(C316,'[1]Schedule C'!$C$302:$Q$797,13,FALSE)</f>
        <v>0</v>
      </c>
      <c r="P316" s="3">
        <f>VLOOKUP(C316,'[1]Schedule C'!$C$302:$Q$797,14,FALSE)</f>
        <v>0</v>
      </c>
      <c r="Q316" s="3">
        <f>VLOOKUP(C316,'[1]Schedule C'!$C$302:$Q$797,15,FALSE)</f>
        <v>3810922.273</v>
      </c>
      <c r="R316" s="3">
        <f t="shared" si="102"/>
        <v>3810922.273</v>
      </c>
      <c r="S316" s="6">
        <f t="shared" si="103"/>
        <v>0</v>
      </c>
      <c r="T316" s="31" t="str">
        <f t="shared" si="104"/>
        <v>n.m.</v>
      </c>
      <c r="U316" s="6">
        <f t="shared" si="105"/>
        <v>0</v>
      </c>
      <c r="V316" s="31" t="str">
        <f t="shared" si="106"/>
        <v>n.m.</v>
      </c>
      <c r="W316" s="6">
        <f t="shared" si="107"/>
        <v>0</v>
      </c>
      <c r="X316" s="31" t="str">
        <f t="shared" si="108"/>
        <v>n.m.</v>
      </c>
      <c r="Y316" s="6">
        <f t="shared" si="109"/>
        <v>110827.14000000004</v>
      </c>
      <c r="Z316" s="31" t="str">
        <f t="shared" si="110"/>
        <v>n.m.</v>
      </c>
      <c r="AA316" s="6">
        <f t="shared" si="111"/>
        <v>-1388214.6929999986</v>
      </c>
      <c r="AB316" s="31">
        <f t="shared" si="112"/>
        <v>-0.36427263364444867</v>
      </c>
      <c r="AC316" s="6">
        <f t="shared" si="113"/>
        <v>-1277387.5529999984</v>
      </c>
      <c r="AD316" s="31">
        <f t="shared" si="114"/>
        <v>-0.33519118509715101</v>
      </c>
    </row>
    <row r="317" spans="1:30" x14ac:dyDescent="0.25">
      <c r="A317" s="7">
        <f t="shared" si="74"/>
        <v>309</v>
      </c>
      <c r="B317" t="s">
        <v>583</v>
      </c>
      <c r="C317" t="s">
        <v>610</v>
      </c>
      <c r="D317" t="s">
        <v>611</v>
      </c>
      <c r="E317" t="s">
        <v>2349</v>
      </c>
      <c r="F317" t="s">
        <v>2293</v>
      </c>
      <c r="G317" s="3">
        <v>2390714.6799999988</v>
      </c>
      <c r="H317" s="3">
        <v>-8017.7299999999877</v>
      </c>
      <c r="I317" s="3"/>
      <c r="J317" s="3"/>
      <c r="K317" s="3"/>
      <c r="L317" s="3">
        <f t="shared" si="101"/>
        <v>2382696.9499999988</v>
      </c>
      <c r="M317" s="3">
        <f>VLOOKUP(C317,'[1]Schedule C'!$C$302:$Q$797,11,FALSE)</f>
        <v>1040375.1640000001</v>
      </c>
      <c r="N317" s="3">
        <f>VLOOKUP(C317,'[1]Schedule C'!$C$302:$Q$797,12,FALSE)</f>
        <v>0</v>
      </c>
      <c r="O317" s="3">
        <f>VLOOKUP(C317,'[1]Schedule C'!$C$302:$Q$797,13,FALSE)</f>
        <v>0</v>
      </c>
      <c r="P317" s="3">
        <f>VLOOKUP(C317,'[1]Schedule C'!$C$302:$Q$797,14,FALSE)</f>
        <v>0</v>
      </c>
      <c r="Q317" s="3">
        <f>VLOOKUP(C317,'[1]Schedule C'!$C$302:$Q$797,15,FALSE)</f>
        <v>0</v>
      </c>
      <c r="R317" s="3">
        <f t="shared" si="102"/>
        <v>1040375.1640000001</v>
      </c>
      <c r="S317" s="6">
        <f t="shared" si="103"/>
        <v>1350339.5159999987</v>
      </c>
      <c r="T317" s="31">
        <f t="shared" si="104"/>
        <v>1.2979351706246598</v>
      </c>
      <c r="U317" s="6">
        <f t="shared" si="105"/>
        <v>-8017.7299999999877</v>
      </c>
      <c r="V317" s="31" t="str">
        <f t="shared" si="106"/>
        <v>n.m.</v>
      </c>
      <c r="W317" s="6">
        <f t="shared" si="107"/>
        <v>0</v>
      </c>
      <c r="X317" s="31" t="str">
        <f t="shared" si="108"/>
        <v>n.m.</v>
      </c>
      <c r="Y317" s="6">
        <f t="shared" si="109"/>
        <v>0</v>
      </c>
      <c r="Z317" s="31" t="str">
        <f t="shared" si="110"/>
        <v>n.m.</v>
      </c>
      <c r="AA317" s="6">
        <f t="shared" si="111"/>
        <v>0</v>
      </c>
      <c r="AB317" s="31" t="str">
        <f t="shared" si="112"/>
        <v>n.m.</v>
      </c>
      <c r="AC317" s="6">
        <f t="shared" si="113"/>
        <v>1342321.7859999987</v>
      </c>
      <c r="AD317" s="31">
        <f t="shared" si="114"/>
        <v>1.2902285948840648</v>
      </c>
    </row>
    <row r="318" spans="1:30" x14ac:dyDescent="0.25">
      <c r="A318" s="7">
        <f t="shared" si="74"/>
        <v>310</v>
      </c>
      <c r="B318" t="s">
        <v>583</v>
      </c>
      <c r="C318" t="s">
        <v>612</v>
      </c>
      <c r="D318" t="s">
        <v>613</v>
      </c>
      <c r="E318" t="s">
        <v>2342</v>
      </c>
      <c r="F318" t="s">
        <v>2350</v>
      </c>
      <c r="G318" s="3"/>
      <c r="H318" s="3"/>
      <c r="I318" s="3"/>
      <c r="J318" s="3">
        <v>1016323.31</v>
      </c>
      <c r="K318" s="3">
        <v>982086.06999999983</v>
      </c>
      <c r="L318" s="3">
        <f t="shared" si="101"/>
        <v>1998409.38</v>
      </c>
      <c r="M318" s="3">
        <f>VLOOKUP(C318,'[1]Schedule C'!$C$302:$Q$797,11,FALSE)</f>
        <v>0</v>
      </c>
      <c r="N318" s="3">
        <f>VLOOKUP(C318,'[1]Schedule C'!$C$302:$Q$797,12,FALSE)</f>
        <v>0</v>
      </c>
      <c r="O318" s="3">
        <f>VLOOKUP(C318,'[1]Schedule C'!$C$302:$Q$797,13,FALSE)</f>
        <v>911499.19699999993</v>
      </c>
      <c r="P318" s="3">
        <f>VLOOKUP(C318,'[1]Schedule C'!$C$302:$Q$797,14,FALSE)</f>
        <v>-1153.6300000000047</v>
      </c>
      <c r="Q318" s="3">
        <f>VLOOKUP(C318,'[1]Schedule C'!$C$302:$Q$797,15,FALSE)</f>
        <v>1926700.3280000002</v>
      </c>
      <c r="R318" s="3">
        <f t="shared" si="102"/>
        <v>2837045.895</v>
      </c>
      <c r="S318" s="6">
        <f t="shared" si="103"/>
        <v>0</v>
      </c>
      <c r="T318" s="31" t="str">
        <f t="shared" si="104"/>
        <v>n.m.</v>
      </c>
      <c r="U318" s="6">
        <f t="shared" si="105"/>
        <v>0</v>
      </c>
      <c r="V318" s="31" t="str">
        <f t="shared" si="106"/>
        <v>n.m.</v>
      </c>
      <c r="W318" s="6">
        <f t="shared" si="107"/>
        <v>-911499.19699999993</v>
      </c>
      <c r="X318" s="31">
        <f t="shared" si="108"/>
        <v>-1</v>
      </c>
      <c r="Y318" s="6">
        <f t="shared" si="109"/>
        <v>1017476.9400000001</v>
      </c>
      <c r="Z318" s="31">
        <f t="shared" si="110"/>
        <v>-881.97857198581517</v>
      </c>
      <c r="AA318" s="6">
        <f t="shared" si="111"/>
        <v>-944614.25800000038</v>
      </c>
      <c r="AB318" s="31">
        <f t="shared" si="112"/>
        <v>-0.49027565121170225</v>
      </c>
      <c r="AC318" s="6">
        <f t="shared" si="113"/>
        <v>-838636.51500000013</v>
      </c>
      <c r="AD318" s="31">
        <f t="shared" si="114"/>
        <v>-0.29560202620550136</v>
      </c>
    </row>
    <row r="319" spans="1:30" x14ac:dyDescent="0.25">
      <c r="A319" s="7">
        <f t="shared" si="74"/>
        <v>311</v>
      </c>
      <c r="B319" t="s">
        <v>583</v>
      </c>
      <c r="C319" t="s">
        <v>614</v>
      </c>
      <c r="D319" t="s">
        <v>615</v>
      </c>
      <c r="E319" t="s">
        <v>2349</v>
      </c>
      <c r="F319" t="s">
        <v>2305</v>
      </c>
      <c r="G319" s="3">
        <v>1850727.0500000019</v>
      </c>
      <c r="H319" s="3">
        <v>110.84999999999998</v>
      </c>
      <c r="I319" s="3"/>
      <c r="J319" s="3"/>
      <c r="K319" s="3"/>
      <c r="L319" s="3">
        <f t="shared" si="101"/>
        <v>1850837.900000002</v>
      </c>
      <c r="M319" s="3">
        <f>VLOOKUP(C319,'[1]Schedule C'!$C$302:$Q$797,11,FALSE)</f>
        <v>1188676.3400000001</v>
      </c>
      <c r="N319" s="3">
        <f>VLOOKUP(C319,'[1]Schedule C'!$C$302:$Q$797,12,FALSE)</f>
        <v>0</v>
      </c>
      <c r="O319" s="3">
        <f>VLOOKUP(C319,'[1]Schedule C'!$C$302:$Q$797,13,FALSE)</f>
        <v>0</v>
      </c>
      <c r="P319" s="3">
        <f>VLOOKUP(C319,'[1]Schedule C'!$C$302:$Q$797,14,FALSE)</f>
        <v>0</v>
      </c>
      <c r="Q319" s="3">
        <f>VLOOKUP(C319,'[1]Schedule C'!$C$302:$Q$797,15,FALSE)</f>
        <v>0</v>
      </c>
      <c r="R319" s="3">
        <f t="shared" si="102"/>
        <v>1188676.3400000001</v>
      </c>
      <c r="S319" s="6">
        <f t="shared" si="103"/>
        <v>662050.71000000183</v>
      </c>
      <c r="T319" s="31">
        <f t="shared" si="104"/>
        <v>0.55696465700663456</v>
      </c>
      <c r="U319" s="6">
        <f t="shared" si="105"/>
        <v>110.84999999999998</v>
      </c>
      <c r="V319" s="31" t="str">
        <f t="shared" si="106"/>
        <v>n.m.</v>
      </c>
      <c r="W319" s="6">
        <f t="shared" si="107"/>
        <v>0</v>
      </c>
      <c r="X319" s="31" t="str">
        <f t="shared" si="108"/>
        <v>n.m.</v>
      </c>
      <c r="Y319" s="6">
        <f t="shared" si="109"/>
        <v>0</v>
      </c>
      <c r="Z319" s="31" t="str">
        <f t="shared" si="110"/>
        <v>n.m.</v>
      </c>
      <c r="AA319" s="6">
        <f t="shared" si="111"/>
        <v>0</v>
      </c>
      <c r="AB319" s="31" t="str">
        <f t="shared" si="112"/>
        <v>n.m.</v>
      </c>
      <c r="AC319" s="6">
        <f t="shared" si="113"/>
        <v>662161.56000000192</v>
      </c>
      <c r="AD319" s="31">
        <f t="shared" si="114"/>
        <v>0.55705791199646648</v>
      </c>
    </row>
    <row r="320" spans="1:30" x14ac:dyDescent="0.25">
      <c r="A320" s="7">
        <f t="shared" si="74"/>
        <v>312</v>
      </c>
      <c r="B320" t="s">
        <v>583</v>
      </c>
      <c r="C320" t="s">
        <v>616</v>
      </c>
      <c r="D320" t="s">
        <v>617</v>
      </c>
      <c r="E320" t="s">
        <v>2281</v>
      </c>
      <c r="F320" t="s">
        <v>2350</v>
      </c>
      <c r="G320" s="3"/>
      <c r="H320" s="3">
        <v>21570.359999999993</v>
      </c>
      <c r="I320" s="3">
        <v>316409.70999999956</v>
      </c>
      <c r="J320" s="3">
        <v>1310014.189999999</v>
      </c>
      <c r="K320" s="3">
        <v>31983.250000000175</v>
      </c>
      <c r="L320" s="3">
        <f t="shared" si="101"/>
        <v>1679977.5099999988</v>
      </c>
      <c r="M320" s="3">
        <f>VLOOKUP(C320,'[1]Schedule C'!$C$302:$Q$797,11,FALSE)</f>
        <v>0</v>
      </c>
      <c r="N320" s="3">
        <f>VLOOKUP(C320,'[1]Schedule C'!$C$302:$Q$797,12,FALSE)</f>
        <v>841161.14100000006</v>
      </c>
      <c r="O320" s="3">
        <f>VLOOKUP(C320,'[1]Schedule C'!$C$302:$Q$797,13,FALSE)</f>
        <v>-79852.964000000007</v>
      </c>
      <c r="P320" s="3">
        <f>VLOOKUP(C320,'[1]Schedule C'!$C$302:$Q$797,14,FALSE)</f>
        <v>1364112.8909999998</v>
      </c>
      <c r="Q320" s="3">
        <f>VLOOKUP(C320,'[1]Schedule C'!$C$302:$Q$797,15,FALSE)</f>
        <v>83130.096999999994</v>
      </c>
      <c r="R320" s="3">
        <f t="shared" si="102"/>
        <v>2208551.165</v>
      </c>
      <c r="S320" s="6">
        <f t="shared" si="103"/>
        <v>0</v>
      </c>
      <c r="T320" s="31" t="str">
        <f t="shared" si="104"/>
        <v>n.m.</v>
      </c>
      <c r="U320" s="6">
        <f t="shared" si="105"/>
        <v>-819590.78100000008</v>
      </c>
      <c r="V320" s="31">
        <f t="shared" si="106"/>
        <v>-0.97435644735756999</v>
      </c>
      <c r="W320" s="6">
        <f t="shared" si="107"/>
        <v>396262.67399999953</v>
      </c>
      <c r="X320" s="31">
        <f t="shared" si="108"/>
        <v>-4.9624040755706886</v>
      </c>
      <c r="Y320" s="6">
        <f t="shared" si="109"/>
        <v>-54098.701000000816</v>
      </c>
      <c r="Z320" s="31">
        <f t="shared" si="110"/>
        <v>-3.9658521928007222E-2</v>
      </c>
      <c r="AA320" s="6">
        <f t="shared" si="111"/>
        <v>-51146.84699999982</v>
      </c>
      <c r="AB320" s="31">
        <f t="shared" si="112"/>
        <v>-0.61526268879488766</v>
      </c>
      <c r="AC320" s="6">
        <f t="shared" si="113"/>
        <v>-528573.65500000119</v>
      </c>
      <c r="AD320" s="31">
        <f t="shared" si="114"/>
        <v>-0.23933050018336396</v>
      </c>
    </row>
    <row r="321" spans="1:30" x14ac:dyDescent="0.25">
      <c r="A321" s="7">
        <f t="shared" si="74"/>
        <v>313</v>
      </c>
      <c r="B321" t="s">
        <v>583</v>
      </c>
      <c r="C321" t="s">
        <v>618</v>
      </c>
      <c r="D321" t="s">
        <v>619</v>
      </c>
      <c r="E321" t="s">
        <v>2321</v>
      </c>
      <c r="F321" t="s">
        <v>2350</v>
      </c>
      <c r="G321" s="3"/>
      <c r="H321" s="3">
        <v>16036.5</v>
      </c>
      <c r="I321" s="3">
        <v>978918.14000000013</v>
      </c>
      <c r="J321" s="3">
        <v>486935.82000000082</v>
      </c>
      <c r="K321" s="3">
        <v>104662.12999999992</v>
      </c>
      <c r="L321" s="3">
        <f t="shared" si="101"/>
        <v>1586552.5900000008</v>
      </c>
      <c r="M321" s="3">
        <f>VLOOKUP(C321,'[1]Schedule C'!$C$302:$Q$797,11,FALSE)</f>
        <v>0</v>
      </c>
      <c r="N321" s="3">
        <f>VLOOKUP(C321,'[1]Schedule C'!$C$302:$Q$797,12,FALSE)</f>
        <v>413726.92599999998</v>
      </c>
      <c r="O321" s="3">
        <f>VLOOKUP(C321,'[1]Schedule C'!$C$302:$Q$797,13,FALSE)</f>
        <v>1244836.1540000001</v>
      </c>
      <c r="P321" s="3">
        <f>VLOOKUP(C321,'[1]Schedule C'!$C$302:$Q$797,14,FALSE)</f>
        <v>1238690.003</v>
      </c>
      <c r="Q321" s="3">
        <f>VLOOKUP(C321,'[1]Schedule C'!$C$302:$Q$797,15,FALSE)</f>
        <v>0</v>
      </c>
      <c r="R321" s="3">
        <f t="shared" si="102"/>
        <v>2897253.0830000001</v>
      </c>
      <c r="S321" s="6">
        <f t="shared" si="103"/>
        <v>0</v>
      </c>
      <c r="T321" s="31" t="str">
        <f t="shared" si="104"/>
        <v>n.m.</v>
      </c>
      <c r="U321" s="6">
        <f t="shared" si="105"/>
        <v>-397690.42599999998</v>
      </c>
      <c r="V321" s="31">
        <f t="shared" si="106"/>
        <v>-0.96123892598665428</v>
      </c>
      <c r="W321" s="6">
        <f t="shared" si="107"/>
        <v>-265918.01399999997</v>
      </c>
      <c r="X321" s="31">
        <f t="shared" si="108"/>
        <v>-0.21361687893264703</v>
      </c>
      <c r="Y321" s="6">
        <f t="shared" si="109"/>
        <v>-751754.18299999926</v>
      </c>
      <c r="Z321" s="31">
        <f t="shared" si="110"/>
        <v>-0.60689452662031318</v>
      </c>
      <c r="AA321" s="6">
        <f t="shared" si="111"/>
        <v>104662.12999999992</v>
      </c>
      <c r="AB321" s="31" t="str">
        <f t="shared" si="112"/>
        <v>n.m.</v>
      </c>
      <c r="AC321" s="6">
        <f t="shared" si="113"/>
        <v>-1310700.4929999993</v>
      </c>
      <c r="AD321" s="31">
        <f t="shared" si="114"/>
        <v>-0.45239420080030313</v>
      </c>
    </row>
    <row r="322" spans="1:30" x14ac:dyDescent="0.25">
      <c r="A322" s="7">
        <f t="shared" si="74"/>
        <v>314</v>
      </c>
      <c r="B322" t="s">
        <v>583</v>
      </c>
      <c r="C322" t="s">
        <v>620</v>
      </c>
      <c r="D322" t="s">
        <v>621</v>
      </c>
      <c r="E322" t="s">
        <v>2328</v>
      </c>
      <c r="F322" t="s">
        <v>2350</v>
      </c>
      <c r="G322" s="3"/>
      <c r="H322" s="3"/>
      <c r="I322" s="3">
        <v>1000799.6799999999</v>
      </c>
      <c r="J322" s="3">
        <v>495998.87999999925</v>
      </c>
      <c r="K322" s="3">
        <v>2173.8100000000331</v>
      </c>
      <c r="L322" s="3">
        <f t="shared" si="101"/>
        <v>1498972.3699999992</v>
      </c>
      <c r="M322" s="3">
        <f>VLOOKUP(C322,'[1]Schedule C'!$C$302:$Q$797,11,FALSE)</f>
        <v>0</v>
      </c>
      <c r="N322" s="3">
        <f>VLOOKUP(C322,'[1]Schedule C'!$C$302:$Q$797,12,FALSE)</f>
        <v>0</v>
      </c>
      <c r="O322" s="3">
        <f>VLOOKUP(C322,'[1]Schedule C'!$C$302:$Q$797,13,FALSE)</f>
        <v>421423.016</v>
      </c>
      <c r="P322" s="3">
        <f>VLOOKUP(C322,'[1]Schedule C'!$C$302:$Q$797,14,FALSE)</f>
        <v>1182821.5490000001</v>
      </c>
      <c r="Q322" s="3">
        <f>VLOOKUP(C322,'[1]Schedule C'!$C$302:$Q$797,15,FALSE)</f>
        <v>0</v>
      </c>
      <c r="R322" s="3">
        <f t="shared" si="102"/>
        <v>1604244.5650000002</v>
      </c>
      <c r="S322" s="6">
        <f t="shared" si="103"/>
        <v>0</v>
      </c>
      <c r="T322" s="31" t="str">
        <f t="shared" si="104"/>
        <v>n.m.</v>
      </c>
      <c r="U322" s="6">
        <f t="shared" si="105"/>
        <v>0</v>
      </c>
      <c r="V322" s="31" t="str">
        <f t="shared" si="106"/>
        <v>n.m.</v>
      </c>
      <c r="W322" s="6">
        <f t="shared" si="107"/>
        <v>579376.66399999987</v>
      </c>
      <c r="X322" s="31">
        <f t="shared" si="108"/>
        <v>1.3748102073285904</v>
      </c>
      <c r="Y322" s="6">
        <f t="shared" si="109"/>
        <v>-686822.66900000093</v>
      </c>
      <c r="Z322" s="31">
        <f t="shared" si="110"/>
        <v>-0.58066465696424407</v>
      </c>
      <c r="AA322" s="6">
        <f t="shared" si="111"/>
        <v>2173.8100000000331</v>
      </c>
      <c r="AB322" s="31" t="str">
        <f t="shared" si="112"/>
        <v>n.m.</v>
      </c>
      <c r="AC322" s="6">
        <f t="shared" si="113"/>
        <v>-105272.195000001</v>
      </c>
      <c r="AD322" s="31">
        <f t="shared" si="114"/>
        <v>-6.562103889689723E-2</v>
      </c>
    </row>
    <row r="323" spans="1:30" x14ac:dyDescent="0.25">
      <c r="A323" s="7">
        <f t="shared" si="74"/>
        <v>315</v>
      </c>
      <c r="B323" t="s">
        <v>583</v>
      </c>
      <c r="C323" t="s">
        <v>622</v>
      </c>
      <c r="D323" t="s">
        <v>623</v>
      </c>
      <c r="E323" t="s">
        <v>2343</v>
      </c>
      <c r="F323" t="s">
        <v>2338</v>
      </c>
      <c r="G323" s="3"/>
      <c r="H323" s="3"/>
      <c r="I323" s="3">
        <v>597966.75999999966</v>
      </c>
      <c r="J323" s="3">
        <v>562669.49000000034</v>
      </c>
      <c r="K323" s="3">
        <v>219858.10999999996</v>
      </c>
      <c r="L323" s="3">
        <f t="shared" si="101"/>
        <v>1380494.3599999999</v>
      </c>
      <c r="M323" s="3">
        <f>VLOOKUP(C323,'[1]Schedule C'!$C$302:$Q$797,11,FALSE)</f>
        <v>0</v>
      </c>
      <c r="N323" s="3">
        <f>VLOOKUP(C323,'[1]Schedule C'!$C$302:$Q$797,12,FALSE)</f>
        <v>0</v>
      </c>
      <c r="O323" s="3">
        <f>VLOOKUP(C323,'[1]Schedule C'!$C$302:$Q$797,13,FALSE)</f>
        <v>0</v>
      </c>
      <c r="P323" s="3">
        <f>VLOOKUP(C323,'[1]Schedule C'!$C$302:$Q$797,14,FALSE)</f>
        <v>520848.41</v>
      </c>
      <c r="Q323" s="3">
        <f>VLOOKUP(C323,'[1]Schedule C'!$C$302:$Q$797,15,FALSE)</f>
        <v>0</v>
      </c>
      <c r="R323" s="3">
        <f t="shared" si="102"/>
        <v>520848.41</v>
      </c>
      <c r="S323" s="6">
        <f t="shared" si="103"/>
        <v>0</v>
      </c>
      <c r="T323" s="31" t="str">
        <f t="shared" si="104"/>
        <v>n.m.</v>
      </c>
      <c r="U323" s="6">
        <f t="shared" si="105"/>
        <v>0</v>
      </c>
      <c r="V323" s="31" t="str">
        <f t="shared" si="106"/>
        <v>n.m.</v>
      </c>
      <c r="W323" s="6">
        <f t="shared" si="107"/>
        <v>597966.75999999966</v>
      </c>
      <c r="X323" s="31" t="str">
        <f t="shared" si="108"/>
        <v>n.m.</v>
      </c>
      <c r="Y323" s="6">
        <f t="shared" si="109"/>
        <v>41821.080000000366</v>
      </c>
      <c r="Z323" s="31">
        <f t="shared" si="110"/>
        <v>8.0294149309201826E-2</v>
      </c>
      <c r="AA323" s="6">
        <f t="shared" si="111"/>
        <v>219858.10999999996</v>
      </c>
      <c r="AB323" s="31" t="str">
        <f t="shared" si="112"/>
        <v>n.m.</v>
      </c>
      <c r="AC323" s="6">
        <f t="shared" si="113"/>
        <v>859645.95</v>
      </c>
      <c r="AD323" s="31">
        <f t="shared" si="114"/>
        <v>1.6504724474439694</v>
      </c>
    </row>
    <row r="324" spans="1:30" x14ac:dyDescent="0.25">
      <c r="A324" s="7">
        <f t="shared" si="74"/>
        <v>316</v>
      </c>
      <c r="B324" t="s">
        <v>583</v>
      </c>
      <c r="C324" t="s">
        <v>624</v>
      </c>
      <c r="D324" t="s">
        <v>625</v>
      </c>
      <c r="E324" t="s">
        <v>2336</v>
      </c>
      <c r="F324" t="s">
        <v>2350</v>
      </c>
      <c r="G324" s="3"/>
      <c r="H324" s="3"/>
      <c r="I324" s="3"/>
      <c r="J324" s="3">
        <v>6215.14</v>
      </c>
      <c r="K324" s="3">
        <v>1050781.5200000016</v>
      </c>
      <c r="L324" s="3">
        <f t="shared" si="101"/>
        <v>1056996.6600000015</v>
      </c>
      <c r="M324" s="3">
        <f>VLOOKUP(C324,'[1]Schedule C'!$C$302:$Q$797,11,FALSE)</f>
        <v>0</v>
      </c>
      <c r="N324" s="3">
        <f>VLOOKUP(C324,'[1]Schedule C'!$C$302:$Q$797,12,FALSE)</f>
        <v>0</v>
      </c>
      <c r="O324" s="3">
        <f>VLOOKUP(C324,'[1]Schedule C'!$C$302:$Q$797,13,FALSE)</f>
        <v>0</v>
      </c>
      <c r="P324" s="3">
        <f>VLOOKUP(C324,'[1]Schedule C'!$C$302:$Q$797,14,FALSE)</f>
        <v>0</v>
      </c>
      <c r="Q324" s="3">
        <f>VLOOKUP(C324,'[1]Schedule C'!$C$302:$Q$797,15,FALSE)</f>
        <v>1074746.662</v>
      </c>
      <c r="R324" s="3">
        <f t="shared" si="102"/>
        <v>1074746.662</v>
      </c>
      <c r="S324" s="6">
        <f t="shared" si="103"/>
        <v>0</v>
      </c>
      <c r="T324" s="31" t="str">
        <f t="shared" si="104"/>
        <v>n.m.</v>
      </c>
      <c r="U324" s="6">
        <f t="shared" si="105"/>
        <v>0</v>
      </c>
      <c r="V324" s="31" t="str">
        <f t="shared" si="106"/>
        <v>n.m.</v>
      </c>
      <c r="W324" s="6">
        <f t="shared" si="107"/>
        <v>0</v>
      </c>
      <c r="X324" s="31" t="str">
        <f t="shared" si="108"/>
        <v>n.m.</v>
      </c>
      <c r="Y324" s="6">
        <f t="shared" si="109"/>
        <v>6215.14</v>
      </c>
      <c r="Z324" s="31" t="str">
        <f t="shared" si="110"/>
        <v>n.m.</v>
      </c>
      <c r="AA324" s="6">
        <f t="shared" si="111"/>
        <v>-23965.141999998363</v>
      </c>
      <c r="AB324" s="31">
        <f t="shared" si="112"/>
        <v>-2.2298410264798164E-2</v>
      </c>
      <c r="AC324" s="6">
        <f t="shared" si="113"/>
        <v>-17750.001999998465</v>
      </c>
      <c r="AD324" s="31">
        <f t="shared" si="114"/>
        <v>-1.6515521869095572E-2</v>
      </c>
    </row>
    <row r="325" spans="1:30" x14ac:dyDescent="0.25">
      <c r="A325" s="7">
        <f t="shared" si="74"/>
        <v>317</v>
      </c>
      <c r="B325" t="s">
        <v>583</v>
      </c>
      <c r="C325" t="s">
        <v>626</v>
      </c>
      <c r="D325" t="s">
        <v>627</v>
      </c>
      <c r="E325" t="s">
        <v>2349</v>
      </c>
      <c r="F325" t="s">
        <v>2350</v>
      </c>
      <c r="G325" s="3">
        <v>152356.82000000007</v>
      </c>
      <c r="H325" s="3">
        <v>234017.03</v>
      </c>
      <c r="I325" s="3">
        <v>34371.019999999997</v>
      </c>
      <c r="J325" s="3">
        <v>621388.14000000071</v>
      </c>
      <c r="K325" s="3">
        <v>-2967.15</v>
      </c>
      <c r="L325" s="3">
        <f t="shared" si="101"/>
        <v>1039165.8600000008</v>
      </c>
      <c r="M325" s="3">
        <f>VLOOKUP(C325,'[1]Schedule C'!$C$302:$Q$797,11,FALSE)</f>
        <v>51246.722000000002</v>
      </c>
      <c r="N325" s="3">
        <f>VLOOKUP(C325,'[1]Schedule C'!$C$302:$Q$797,12,FALSE)</f>
        <v>0</v>
      </c>
      <c r="O325" s="3">
        <f>VLOOKUP(C325,'[1]Schedule C'!$C$302:$Q$797,13,FALSE)</f>
        <v>1684687.9210000001</v>
      </c>
      <c r="P325" s="3">
        <f>VLOOKUP(C325,'[1]Schedule C'!$C$302:$Q$797,14,FALSE)</f>
        <v>949600.06900000002</v>
      </c>
      <c r="Q325" s="3">
        <f>VLOOKUP(C325,'[1]Schedule C'!$C$302:$Q$797,15,FALSE)</f>
        <v>690285.21700000006</v>
      </c>
      <c r="R325" s="3">
        <f t="shared" si="102"/>
        <v>3375819.9290000005</v>
      </c>
      <c r="S325" s="6">
        <f t="shared" si="103"/>
        <v>101110.09800000006</v>
      </c>
      <c r="T325" s="31">
        <f t="shared" si="104"/>
        <v>1.9730061563742565</v>
      </c>
      <c r="U325" s="6">
        <f t="shared" si="105"/>
        <v>234017.03</v>
      </c>
      <c r="V325" s="31" t="str">
        <f t="shared" si="106"/>
        <v>n.m.</v>
      </c>
      <c r="W325" s="6">
        <f t="shared" si="107"/>
        <v>-1650316.9010000001</v>
      </c>
      <c r="X325" s="31">
        <f t="shared" si="108"/>
        <v>-0.97959798988788493</v>
      </c>
      <c r="Y325" s="6">
        <f t="shared" si="109"/>
        <v>-328211.92899999931</v>
      </c>
      <c r="Z325" s="31">
        <f t="shared" si="110"/>
        <v>-0.34563174510468503</v>
      </c>
      <c r="AA325" s="6">
        <f t="shared" si="111"/>
        <v>-693252.36700000009</v>
      </c>
      <c r="AB325" s="31">
        <f t="shared" si="112"/>
        <v>-1.0042984405966209</v>
      </c>
      <c r="AC325" s="6">
        <f t="shared" si="113"/>
        <v>-2336654.0689999997</v>
      </c>
      <c r="AD325" s="31">
        <f t="shared" si="114"/>
        <v>-0.69217378833715615</v>
      </c>
    </row>
    <row r="326" spans="1:30" x14ac:dyDescent="0.25">
      <c r="A326" s="7">
        <f t="shared" si="74"/>
        <v>318</v>
      </c>
      <c r="B326" t="s">
        <v>583</v>
      </c>
      <c r="C326" t="s">
        <v>628</v>
      </c>
      <c r="D326" t="s">
        <v>629</v>
      </c>
      <c r="E326" t="s">
        <v>2301</v>
      </c>
      <c r="F326" t="s">
        <v>2293</v>
      </c>
      <c r="G326" s="3">
        <v>1033536.12</v>
      </c>
      <c r="H326" s="3">
        <v>1455.1599999999999</v>
      </c>
      <c r="I326" s="3"/>
      <c r="J326" s="3"/>
      <c r="K326" s="3"/>
      <c r="L326" s="3">
        <f t="shared" si="101"/>
        <v>1034991.28</v>
      </c>
      <c r="M326" s="3">
        <f>VLOOKUP(C326,'[1]Schedule C'!$C$302:$Q$797,11,FALSE)</f>
        <v>0</v>
      </c>
      <c r="N326" s="3">
        <f>VLOOKUP(C326,'[1]Schedule C'!$C$302:$Q$797,12,FALSE)</f>
        <v>0</v>
      </c>
      <c r="O326" s="3">
        <f>VLOOKUP(C326,'[1]Schedule C'!$C$302:$Q$797,13,FALSE)</f>
        <v>0</v>
      </c>
      <c r="P326" s="3">
        <f>VLOOKUP(C326,'[1]Schedule C'!$C$302:$Q$797,14,FALSE)</f>
        <v>0</v>
      </c>
      <c r="Q326" s="3">
        <f>VLOOKUP(C326,'[1]Schedule C'!$C$302:$Q$797,15,FALSE)</f>
        <v>0</v>
      </c>
      <c r="R326" s="3">
        <f t="shared" si="102"/>
        <v>0</v>
      </c>
      <c r="S326" s="6">
        <f t="shared" si="103"/>
        <v>1033536.12</v>
      </c>
      <c r="T326" s="31" t="str">
        <f t="shared" si="104"/>
        <v>n.m.</v>
      </c>
      <c r="U326" s="6">
        <f t="shared" si="105"/>
        <v>1455.1599999999999</v>
      </c>
      <c r="V326" s="31" t="str">
        <f t="shared" si="106"/>
        <v>n.m.</v>
      </c>
      <c r="W326" s="6">
        <f t="shared" si="107"/>
        <v>0</v>
      </c>
      <c r="X326" s="31" t="str">
        <f t="shared" si="108"/>
        <v>n.m.</v>
      </c>
      <c r="Y326" s="6">
        <f t="shared" si="109"/>
        <v>0</v>
      </c>
      <c r="Z326" s="31" t="str">
        <f t="shared" si="110"/>
        <v>n.m.</v>
      </c>
      <c r="AA326" s="6">
        <f t="shared" si="111"/>
        <v>0</v>
      </c>
      <c r="AB326" s="31" t="str">
        <f t="shared" si="112"/>
        <v>n.m.</v>
      </c>
      <c r="AC326" s="6">
        <f t="shared" si="113"/>
        <v>1034991.28</v>
      </c>
      <c r="AD326" s="31" t="str">
        <f t="shared" si="114"/>
        <v>n.m.</v>
      </c>
    </row>
    <row r="327" spans="1:30" x14ac:dyDescent="0.25">
      <c r="A327" s="7">
        <f t="shared" si="74"/>
        <v>319</v>
      </c>
      <c r="B327" t="s">
        <v>583</v>
      </c>
      <c r="C327" t="s">
        <v>630</v>
      </c>
      <c r="D327" t="s">
        <v>631</v>
      </c>
      <c r="E327" t="s">
        <v>2341</v>
      </c>
      <c r="F327" t="s">
        <v>2309</v>
      </c>
      <c r="G327" s="3"/>
      <c r="H327" s="3">
        <v>483690.35999999993</v>
      </c>
      <c r="I327" s="3">
        <v>478670.47000000102</v>
      </c>
      <c r="J327" s="3">
        <v>36063.639999999941</v>
      </c>
      <c r="K327" s="3">
        <v>9119.91</v>
      </c>
      <c r="L327" s="3">
        <f t="shared" si="101"/>
        <v>1007544.3800000009</v>
      </c>
      <c r="M327" s="3">
        <f>VLOOKUP(C327,'[1]Schedule C'!$C$302:$Q$797,11,FALSE)</f>
        <v>0</v>
      </c>
      <c r="N327" s="3">
        <f>VLOOKUP(C327,'[1]Schedule C'!$C$302:$Q$797,12,FALSE)</f>
        <v>0</v>
      </c>
      <c r="O327" s="3">
        <f>VLOOKUP(C327,'[1]Schedule C'!$C$302:$Q$797,13,FALSE)</f>
        <v>0</v>
      </c>
      <c r="P327" s="3">
        <f>VLOOKUP(C327,'[1]Schedule C'!$C$302:$Q$797,14,FALSE)</f>
        <v>0</v>
      </c>
      <c r="Q327" s="3">
        <f>VLOOKUP(C327,'[1]Schedule C'!$C$302:$Q$797,15,FALSE)</f>
        <v>0</v>
      </c>
      <c r="R327" s="3">
        <f t="shared" si="102"/>
        <v>0</v>
      </c>
      <c r="S327" s="6">
        <f t="shared" si="103"/>
        <v>0</v>
      </c>
      <c r="T327" s="31" t="str">
        <f t="shared" si="104"/>
        <v>n.m.</v>
      </c>
      <c r="U327" s="6">
        <f t="shared" si="105"/>
        <v>483690.35999999993</v>
      </c>
      <c r="V327" s="31" t="str">
        <f t="shared" si="106"/>
        <v>n.m.</v>
      </c>
      <c r="W327" s="6">
        <f t="shared" si="107"/>
        <v>478670.47000000102</v>
      </c>
      <c r="X327" s="31" t="str">
        <f t="shared" si="108"/>
        <v>n.m.</v>
      </c>
      <c r="Y327" s="6">
        <f t="shared" si="109"/>
        <v>36063.639999999941</v>
      </c>
      <c r="Z327" s="31" t="str">
        <f t="shared" si="110"/>
        <v>n.m.</v>
      </c>
      <c r="AA327" s="6">
        <f t="shared" si="111"/>
        <v>9119.91</v>
      </c>
      <c r="AB327" s="31" t="str">
        <f t="shared" si="112"/>
        <v>n.m.</v>
      </c>
      <c r="AC327" s="6">
        <f t="shared" si="113"/>
        <v>1007544.3800000009</v>
      </c>
      <c r="AD327" s="31" t="str">
        <f t="shared" si="114"/>
        <v>n.m.</v>
      </c>
    </row>
    <row r="328" spans="1:30" x14ac:dyDescent="0.25">
      <c r="A328" s="7">
        <f t="shared" si="74"/>
        <v>320</v>
      </c>
      <c r="B328" t="s">
        <v>583</v>
      </c>
      <c r="C328" t="s">
        <v>632</v>
      </c>
      <c r="D328" t="s">
        <v>633</v>
      </c>
      <c r="E328" t="s">
        <v>2349</v>
      </c>
      <c r="F328" t="s">
        <v>2350</v>
      </c>
      <c r="G328" s="3">
        <v>133134.68999999994</v>
      </c>
      <c r="H328" s="3">
        <v>183486.26000000007</v>
      </c>
      <c r="I328" s="3">
        <v>333545.11000000004</v>
      </c>
      <c r="J328" s="3">
        <v>232591.60000000003</v>
      </c>
      <c r="K328" s="3">
        <v>110441.28000000003</v>
      </c>
      <c r="L328" s="3">
        <f t="shared" si="101"/>
        <v>993198.94000000018</v>
      </c>
      <c r="M328" s="3">
        <f>VLOOKUP(C328,'[1]Schedule C'!$C$302:$Q$797,11,FALSE)</f>
        <v>0</v>
      </c>
      <c r="N328" s="3">
        <f>VLOOKUP(C328,'[1]Schedule C'!$C$302:$Q$797,12,FALSE)</f>
        <v>0</v>
      </c>
      <c r="O328" s="3">
        <f>VLOOKUP(C328,'[1]Schedule C'!$C$302:$Q$797,13,FALSE)</f>
        <v>180341.86</v>
      </c>
      <c r="P328" s="3">
        <f>VLOOKUP(C328,'[1]Schedule C'!$C$302:$Q$797,14,FALSE)</f>
        <v>167583.01900000003</v>
      </c>
      <c r="Q328" s="3">
        <f>VLOOKUP(C328,'[1]Schedule C'!$C$302:$Q$797,15,FALSE)</f>
        <v>181633.25400000002</v>
      </c>
      <c r="R328" s="3">
        <f t="shared" si="102"/>
        <v>529558.13300000003</v>
      </c>
      <c r="S328" s="6">
        <f t="shared" si="103"/>
        <v>133134.68999999994</v>
      </c>
      <c r="T328" s="31" t="str">
        <f t="shared" si="104"/>
        <v>n.m.</v>
      </c>
      <c r="U328" s="6">
        <f t="shared" si="105"/>
        <v>183486.26000000007</v>
      </c>
      <c r="V328" s="31" t="str">
        <f t="shared" si="106"/>
        <v>n.m.</v>
      </c>
      <c r="W328" s="6">
        <f t="shared" si="107"/>
        <v>153203.25000000006</v>
      </c>
      <c r="X328" s="31">
        <f t="shared" si="108"/>
        <v>0.84951574748092351</v>
      </c>
      <c r="Y328" s="6">
        <f t="shared" si="109"/>
        <v>65008.581000000006</v>
      </c>
      <c r="Z328" s="31">
        <f t="shared" si="110"/>
        <v>0.38791866495733673</v>
      </c>
      <c r="AA328" s="6">
        <f t="shared" si="111"/>
        <v>-71191.973999999987</v>
      </c>
      <c r="AB328" s="31">
        <f t="shared" si="112"/>
        <v>-0.39195451511318508</v>
      </c>
      <c r="AC328" s="6">
        <f t="shared" si="113"/>
        <v>463640.80700000015</v>
      </c>
      <c r="AD328" s="31">
        <f t="shared" si="114"/>
        <v>0.87552390966677895</v>
      </c>
    </row>
    <row r="329" spans="1:30" x14ac:dyDescent="0.25">
      <c r="A329" s="7">
        <f t="shared" si="74"/>
        <v>321</v>
      </c>
      <c r="B329" t="s">
        <v>583</v>
      </c>
      <c r="C329" t="s">
        <v>634</v>
      </c>
      <c r="D329" t="s">
        <v>635</v>
      </c>
      <c r="E329" t="s">
        <v>2349</v>
      </c>
      <c r="F329" t="s">
        <v>2309</v>
      </c>
      <c r="G329" s="3">
        <v>434509.84999999939</v>
      </c>
      <c r="H329" s="3">
        <v>179716.29000000021</v>
      </c>
      <c r="I329" s="3">
        <v>229056.6200000002</v>
      </c>
      <c r="J329" s="3">
        <v>57261.679999999993</v>
      </c>
      <c r="K329" s="3">
        <v>56433.930000000008</v>
      </c>
      <c r="L329" s="3">
        <f t="shared" si="101"/>
        <v>956978.37</v>
      </c>
      <c r="M329" s="3">
        <f>VLOOKUP(C329,'[1]Schedule C'!$C$302:$Q$797,11,FALSE)</f>
        <v>101603.43700000001</v>
      </c>
      <c r="N329" s="3">
        <f>VLOOKUP(C329,'[1]Schedule C'!$C$302:$Q$797,12,FALSE)</f>
        <v>233522.87899999999</v>
      </c>
      <c r="O329" s="3">
        <f>VLOOKUP(C329,'[1]Schedule C'!$C$302:$Q$797,13,FALSE)</f>
        <v>0</v>
      </c>
      <c r="P329" s="3">
        <f>VLOOKUP(C329,'[1]Schedule C'!$C$302:$Q$797,14,FALSE)</f>
        <v>0</v>
      </c>
      <c r="Q329" s="3">
        <f>VLOOKUP(C329,'[1]Schedule C'!$C$302:$Q$797,15,FALSE)</f>
        <v>0</v>
      </c>
      <c r="R329" s="3">
        <f t="shared" si="102"/>
        <v>335126.31599999999</v>
      </c>
      <c r="S329" s="6">
        <f t="shared" si="103"/>
        <v>332906.41299999936</v>
      </c>
      <c r="T329" s="31">
        <f t="shared" si="104"/>
        <v>3.2765270824450492</v>
      </c>
      <c r="U329" s="6">
        <f t="shared" si="105"/>
        <v>-53806.588999999774</v>
      </c>
      <c r="V329" s="31">
        <f t="shared" si="106"/>
        <v>-0.23041249418648943</v>
      </c>
      <c r="W329" s="6">
        <f t="shared" si="107"/>
        <v>229056.6200000002</v>
      </c>
      <c r="X329" s="31" t="str">
        <f t="shared" si="108"/>
        <v>n.m.</v>
      </c>
      <c r="Y329" s="6">
        <f t="shared" si="109"/>
        <v>57261.679999999993</v>
      </c>
      <c r="Z329" s="31" t="str">
        <f t="shared" si="110"/>
        <v>n.m.</v>
      </c>
      <c r="AA329" s="6">
        <f t="shared" si="111"/>
        <v>56433.930000000008</v>
      </c>
      <c r="AB329" s="31" t="str">
        <f t="shared" si="112"/>
        <v>n.m.</v>
      </c>
      <c r="AC329" s="6">
        <f t="shared" si="113"/>
        <v>621852.054</v>
      </c>
      <c r="AD329" s="31">
        <f t="shared" si="114"/>
        <v>1.8555751199198574</v>
      </c>
    </row>
    <row r="330" spans="1:30" x14ac:dyDescent="0.25">
      <c r="A330" s="7">
        <f t="shared" si="74"/>
        <v>322</v>
      </c>
      <c r="B330" t="s">
        <v>583</v>
      </c>
      <c r="C330" t="s">
        <v>636</v>
      </c>
      <c r="D330" t="s">
        <v>637</v>
      </c>
      <c r="E330" t="s">
        <v>2326</v>
      </c>
      <c r="F330" t="s">
        <v>2335</v>
      </c>
      <c r="G330" s="3"/>
      <c r="H330" s="3"/>
      <c r="I330" s="3">
        <v>223930.00999999998</v>
      </c>
      <c r="J330" s="3">
        <v>643384.91000000027</v>
      </c>
      <c r="K330" s="3">
        <v>62.82</v>
      </c>
      <c r="L330" s="3">
        <f t="shared" si="101"/>
        <v>867377.74000000022</v>
      </c>
      <c r="M330" s="3">
        <f>VLOOKUP(C330,'[1]Schedule C'!$C$302:$Q$797,11,FALSE)</f>
        <v>0</v>
      </c>
      <c r="N330" s="3">
        <f>VLOOKUP(C330,'[1]Schedule C'!$C$302:$Q$797,12,FALSE)</f>
        <v>0</v>
      </c>
      <c r="O330" s="3">
        <f>VLOOKUP(C330,'[1]Schedule C'!$C$302:$Q$797,13,FALSE)</f>
        <v>0</v>
      </c>
      <c r="P330" s="3">
        <f>VLOOKUP(C330,'[1]Schedule C'!$C$302:$Q$797,14,FALSE)</f>
        <v>234258.77</v>
      </c>
      <c r="Q330" s="3">
        <f>VLOOKUP(C330,'[1]Schedule C'!$C$302:$Q$797,15,FALSE)</f>
        <v>0</v>
      </c>
      <c r="R330" s="3">
        <f t="shared" si="102"/>
        <v>234258.77</v>
      </c>
      <c r="S330" s="6">
        <f t="shared" si="103"/>
        <v>0</v>
      </c>
      <c r="T330" s="31" t="str">
        <f t="shared" si="104"/>
        <v>n.m.</v>
      </c>
      <c r="U330" s="6">
        <f t="shared" si="105"/>
        <v>0</v>
      </c>
      <c r="V330" s="31" t="str">
        <f t="shared" si="106"/>
        <v>n.m.</v>
      </c>
      <c r="W330" s="6">
        <f t="shared" si="107"/>
        <v>223930.00999999998</v>
      </c>
      <c r="X330" s="31" t="str">
        <f t="shared" si="108"/>
        <v>n.m.</v>
      </c>
      <c r="Y330" s="6">
        <f t="shared" si="109"/>
        <v>409126.14000000025</v>
      </c>
      <c r="Z330" s="31">
        <f t="shared" si="110"/>
        <v>1.7464709645662371</v>
      </c>
      <c r="AA330" s="6">
        <f t="shared" si="111"/>
        <v>62.82</v>
      </c>
      <c r="AB330" s="31" t="str">
        <f t="shared" si="112"/>
        <v>n.m.</v>
      </c>
      <c r="AC330" s="6">
        <f t="shared" si="113"/>
        <v>633118.9700000002</v>
      </c>
      <c r="AD330" s="31">
        <f t="shared" si="114"/>
        <v>2.7026478880598588</v>
      </c>
    </row>
    <row r="331" spans="1:30" x14ac:dyDescent="0.25">
      <c r="A331" s="7">
        <f t="shared" ref="A331:A394" si="115">A330+1</f>
        <v>323</v>
      </c>
      <c r="B331" t="s">
        <v>583</v>
      </c>
      <c r="C331" t="s">
        <v>638</v>
      </c>
      <c r="D331" t="s">
        <v>639</v>
      </c>
      <c r="E331" t="s">
        <v>2349</v>
      </c>
      <c r="F331" t="s">
        <v>2314</v>
      </c>
      <c r="G331" s="3">
        <v>818293.25000000047</v>
      </c>
      <c r="H331" s="3">
        <v>3093.5499999999884</v>
      </c>
      <c r="I331" s="3">
        <v>32763.259999999995</v>
      </c>
      <c r="J331" s="3"/>
      <c r="K331" s="3"/>
      <c r="L331" s="3">
        <f t="shared" si="101"/>
        <v>854150.06000000052</v>
      </c>
      <c r="M331" s="3">
        <f>VLOOKUP(C331,'[1]Schedule C'!$C$302:$Q$797,11,FALSE)</f>
        <v>990692.24199999997</v>
      </c>
      <c r="N331" s="3">
        <f>VLOOKUP(C331,'[1]Schedule C'!$C$302:$Q$797,12,FALSE)</f>
        <v>0</v>
      </c>
      <c r="O331" s="3">
        <f>VLOOKUP(C331,'[1]Schedule C'!$C$302:$Q$797,13,FALSE)</f>
        <v>0</v>
      </c>
      <c r="P331" s="3">
        <f>VLOOKUP(C331,'[1]Schedule C'!$C$302:$Q$797,14,FALSE)</f>
        <v>0</v>
      </c>
      <c r="Q331" s="3">
        <f>VLOOKUP(C331,'[1]Schedule C'!$C$302:$Q$797,15,FALSE)</f>
        <v>0</v>
      </c>
      <c r="R331" s="3">
        <f t="shared" si="102"/>
        <v>990692.24199999997</v>
      </c>
      <c r="S331" s="6">
        <f t="shared" si="103"/>
        <v>-172398.9919999995</v>
      </c>
      <c r="T331" s="31">
        <f t="shared" si="104"/>
        <v>-0.17401871609690017</v>
      </c>
      <c r="U331" s="6">
        <f t="shared" si="105"/>
        <v>3093.5499999999884</v>
      </c>
      <c r="V331" s="31" t="str">
        <f t="shared" si="106"/>
        <v>n.m.</v>
      </c>
      <c r="W331" s="6">
        <f t="shared" si="107"/>
        <v>32763.259999999995</v>
      </c>
      <c r="X331" s="31" t="str">
        <f t="shared" si="108"/>
        <v>n.m.</v>
      </c>
      <c r="Y331" s="6">
        <f t="shared" si="109"/>
        <v>0</v>
      </c>
      <c r="Z331" s="31" t="str">
        <f t="shared" si="110"/>
        <v>n.m.</v>
      </c>
      <c r="AA331" s="6">
        <f t="shared" si="111"/>
        <v>0</v>
      </c>
      <c r="AB331" s="31" t="str">
        <f t="shared" si="112"/>
        <v>n.m.</v>
      </c>
      <c r="AC331" s="6">
        <f t="shared" si="113"/>
        <v>-136542.18199999945</v>
      </c>
      <c r="AD331" s="31">
        <f t="shared" si="114"/>
        <v>-0.13782502396945132</v>
      </c>
    </row>
    <row r="332" spans="1:30" x14ac:dyDescent="0.25">
      <c r="A332" s="7">
        <f t="shared" si="115"/>
        <v>324</v>
      </c>
      <c r="B332" t="s">
        <v>583</v>
      </c>
      <c r="C332" t="s">
        <v>640</v>
      </c>
      <c r="D332" t="s">
        <v>641</v>
      </c>
      <c r="E332" t="s">
        <v>2297</v>
      </c>
      <c r="F332" t="s">
        <v>2319</v>
      </c>
      <c r="G332" s="3">
        <v>55458.7</v>
      </c>
      <c r="H332" s="3">
        <v>724038.21999999974</v>
      </c>
      <c r="I332" s="3">
        <v>12475.33</v>
      </c>
      <c r="J332" s="3"/>
      <c r="K332" s="3"/>
      <c r="L332" s="3">
        <f t="shared" si="101"/>
        <v>791972.24999999965</v>
      </c>
      <c r="M332" s="3">
        <f>VLOOKUP(C332,'[1]Schedule C'!$C$302:$Q$797,11,FALSE)</f>
        <v>0</v>
      </c>
      <c r="N332" s="3">
        <f>VLOOKUP(C332,'[1]Schedule C'!$C$302:$Q$797,12,FALSE)</f>
        <v>0</v>
      </c>
      <c r="O332" s="3">
        <f>VLOOKUP(C332,'[1]Schedule C'!$C$302:$Q$797,13,FALSE)</f>
        <v>0</v>
      </c>
      <c r="P332" s="3">
        <f>VLOOKUP(C332,'[1]Schedule C'!$C$302:$Q$797,14,FALSE)</f>
        <v>0</v>
      </c>
      <c r="Q332" s="3">
        <f>VLOOKUP(C332,'[1]Schedule C'!$C$302:$Q$797,15,FALSE)</f>
        <v>0</v>
      </c>
      <c r="R332" s="3">
        <f t="shared" si="102"/>
        <v>0</v>
      </c>
      <c r="S332" s="6">
        <f t="shared" si="103"/>
        <v>55458.7</v>
      </c>
      <c r="T332" s="31" t="str">
        <f t="shared" si="104"/>
        <v>n.m.</v>
      </c>
      <c r="U332" s="6">
        <f t="shared" si="105"/>
        <v>724038.21999999974</v>
      </c>
      <c r="V332" s="31" t="str">
        <f t="shared" si="106"/>
        <v>n.m.</v>
      </c>
      <c r="W332" s="6">
        <f t="shared" si="107"/>
        <v>12475.33</v>
      </c>
      <c r="X332" s="31" t="str">
        <f t="shared" si="108"/>
        <v>n.m.</v>
      </c>
      <c r="Y332" s="6">
        <f t="shared" si="109"/>
        <v>0</v>
      </c>
      <c r="Z332" s="31" t="str">
        <f t="shared" si="110"/>
        <v>n.m.</v>
      </c>
      <c r="AA332" s="6">
        <f t="shared" si="111"/>
        <v>0</v>
      </c>
      <c r="AB332" s="31" t="str">
        <f t="shared" si="112"/>
        <v>n.m.</v>
      </c>
      <c r="AC332" s="6">
        <f t="shared" si="113"/>
        <v>791972.24999999965</v>
      </c>
      <c r="AD332" s="31" t="str">
        <f t="shared" si="114"/>
        <v>n.m.</v>
      </c>
    </row>
    <row r="333" spans="1:30" x14ac:dyDescent="0.25">
      <c r="A333" s="7">
        <f t="shared" si="115"/>
        <v>325</v>
      </c>
      <c r="B333" t="s">
        <v>583</v>
      </c>
      <c r="C333" t="s">
        <v>642</v>
      </c>
      <c r="D333" t="s">
        <v>643</v>
      </c>
      <c r="E333" t="s">
        <v>2349</v>
      </c>
      <c r="F333" t="s">
        <v>2285</v>
      </c>
      <c r="G333" s="3">
        <v>791621.85</v>
      </c>
      <c r="H333" s="3"/>
      <c r="I333" s="3"/>
      <c r="J333" s="3"/>
      <c r="K333" s="3"/>
      <c r="L333" s="3">
        <f t="shared" si="101"/>
        <v>791621.85</v>
      </c>
      <c r="M333" s="3">
        <f>VLOOKUP(C333,'[1]Schedule C'!$C$302:$Q$797,11,FALSE)</f>
        <v>830765.72900000005</v>
      </c>
      <c r="N333" s="3">
        <f>VLOOKUP(C333,'[1]Schedule C'!$C$302:$Q$797,12,FALSE)</f>
        <v>0</v>
      </c>
      <c r="O333" s="3">
        <f>VLOOKUP(C333,'[1]Schedule C'!$C$302:$Q$797,13,FALSE)</f>
        <v>0</v>
      </c>
      <c r="P333" s="3">
        <f>VLOOKUP(C333,'[1]Schedule C'!$C$302:$Q$797,14,FALSE)</f>
        <v>0</v>
      </c>
      <c r="Q333" s="3">
        <f>VLOOKUP(C333,'[1]Schedule C'!$C$302:$Q$797,15,FALSE)</f>
        <v>0</v>
      </c>
      <c r="R333" s="3">
        <f t="shared" si="102"/>
        <v>830765.72900000005</v>
      </c>
      <c r="S333" s="6">
        <f t="shared" si="103"/>
        <v>-39143.879000000074</v>
      </c>
      <c r="T333" s="31">
        <f t="shared" si="104"/>
        <v>-4.7117830735649027E-2</v>
      </c>
      <c r="U333" s="6">
        <f t="shared" si="105"/>
        <v>0</v>
      </c>
      <c r="V333" s="31" t="str">
        <f t="shared" si="106"/>
        <v>n.m.</v>
      </c>
      <c r="W333" s="6">
        <f t="shared" si="107"/>
        <v>0</v>
      </c>
      <c r="X333" s="31" t="str">
        <f t="shared" si="108"/>
        <v>n.m.</v>
      </c>
      <c r="Y333" s="6">
        <f t="shared" si="109"/>
        <v>0</v>
      </c>
      <c r="Z333" s="31" t="str">
        <f t="shared" si="110"/>
        <v>n.m.</v>
      </c>
      <c r="AA333" s="6">
        <f t="shared" si="111"/>
        <v>0</v>
      </c>
      <c r="AB333" s="31" t="str">
        <f t="shared" si="112"/>
        <v>n.m.</v>
      </c>
      <c r="AC333" s="6">
        <f t="shared" si="113"/>
        <v>-39143.879000000074</v>
      </c>
      <c r="AD333" s="31">
        <f t="shared" si="114"/>
        <v>-4.7117830735649027E-2</v>
      </c>
    </row>
    <row r="334" spans="1:30" x14ac:dyDescent="0.25">
      <c r="A334" s="7">
        <f t="shared" si="115"/>
        <v>326</v>
      </c>
      <c r="B334" t="s">
        <v>583</v>
      </c>
      <c r="C334" t="s">
        <v>644</v>
      </c>
      <c r="D334" t="s">
        <v>645</v>
      </c>
      <c r="E334" t="s">
        <v>2349</v>
      </c>
      <c r="F334" t="s">
        <v>2294</v>
      </c>
      <c r="G334" s="3">
        <v>415541.14999999997</v>
      </c>
      <c r="H334" s="3">
        <v>312746.84999999998</v>
      </c>
      <c r="I334" s="3"/>
      <c r="J334" s="3"/>
      <c r="K334" s="3"/>
      <c r="L334" s="3">
        <f t="shared" si="101"/>
        <v>728288</v>
      </c>
      <c r="M334" s="3">
        <f>VLOOKUP(C334,'[1]Schedule C'!$C$302:$Q$797,11,FALSE)</f>
        <v>0</v>
      </c>
      <c r="N334" s="3">
        <f>VLOOKUP(C334,'[1]Schedule C'!$C$302:$Q$797,12,FALSE)</f>
        <v>0</v>
      </c>
      <c r="O334" s="3">
        <f>VLOOKUP(C334,'[1]Schedule C'!$C$302:$Q$797,13,FALSE)</f>
        <v>0</v>
      </c>
      <c r="P334" s="3">
        <f>VLOOKUP(C334,'[1]Schedule C'!$C$302:$Q$797,14,FALSE)</f>
        <v>0</v>
      </c>
      <c r="Q334" s="3">
        <f>VLOOKUP(C334,'[1]Schedule C'!$C$302:$Q$797,15,FALSE)</f>
        <v>0</v>
      </c>
      <c r="R334" s="3">
        <f t="shared" si="102"/>
        <v>0</v>
      </c>
      <c r="S334" s="6">
        <f t="shared" si="103"/>
        <v>415541.14999999997</v>
      </c>
      <c r="T334" s="31" t="str">
        <f t="shared" si="104"/>
        <v>n.m.</v>
      </c>
      <c r="U334" s="6">
        <f t="shared" si="105"/>
        <v>312746.84999999998</v>
      </c>
      <c r="V334" s="31" t="str">
        <f t="shared" si="106"/>
        <v>n.m.</v>
      </c>
      <c r="W334" s="6">
        <f t="shared" si="107"/>
        <v>0</v>
      </c>
      <c r="X334" s="31" t="str">
        <f t="shared" si="108"/>
        <v>n.m.</v>
      </c>
      <c r="Y334" s="6">
        <f t="shared" si="109"/>
        <v>0</v>
      </c>
      <c r="Z334" s="31" t="str">
        <f t="shared" si="110"/>
        <v>n.m.</v>
      </c>
      <c r="AA334" s="6">
        <f t="shared" si="111"/>
        <v>0</v>
      </c>
      <c r="AB334" s="31" t="str">
        <f t="shared" si="112"/>
        <v>n.m.</v>
      </c>
      <c r="AC334" s="6">
        <f t="shared" si="113"/>
        <v>728288</v>
      </c>
      <c r="AD334" s="31" t="str">
        <f t="shared" si="114"/>
        <v>n.m.</v>
      </c>
    </row>
    <row r="335" spans="1:30" x14ac:dyDescent="0.25">
      <c r="A335" s="7">
        <f t="shared" si="115"/>
        <v>327</v>
      </c>
      <c r="B335" t="s">
        <v>583</v>
      </c>
      <c r="C335" t="s">
        <v>646</v>
      </c>
      <c r="D335" t="s">
        <v>647</v>
      </c>
      <c r="E335" t="s">
        <v>2349</v>
      </c>
      <c r="F335" t="s">
        <v>2281</v>
      </c>
      <c r="G335" s="3">
        <v>482530.59999999742</v>
      </c>
      <c r="H335" s="3">
        <v>225392.28000000003</v>
      </c>
      <c r="I335" s="3"/>
      <c r="J335" s="3"/>
      <c r="K335" s="3"/>
      <c r="L335" s="3">
        <f t="shared" si="101"/>
        <v>707922.87999999744</v>
      </c>
      <c r="M335" s="3">
        <f>VLOOKUP(C335,'[1]Schedule C'!$C$302:$Q$797,11,FALSE)</f>
        <v>0</v>
      </c>
      <c r="N335" s="3">
        <f>VLOOKUP(C335,'[1]Schedule C'!$C$302:$Q$797,12,FALSE)</f>
        <v>157200.60200000001</v>
      </c>
      <c r="O335" s="3">
        <f>VLOOKUP(C335,'[1]Schedule C'!$C$302:$Q$797,13,FALSE)</f>
        <v>0</v>
      </c>
      <c r="P335" s="3">
        <f>VLOOKUP(C335,'[1]Schedule C'!$C$302:$Q$797,14,FALSE)</f>
        <v>0</v>
      </c>
      <c r="Q335" s="3">
        <f>VLOOKUP(C335,'[1]Schedule C'!$C$302:$Q$797,15,FALSE)</f>
        <v>0</v>
      </c>
      <c r="R335" s="3">
        <f t="shared" si="102"/>
        <v>157200.60200000001</v>
      </c>
      <c r="S335" s="6">
        <f t="shared" si="103"/>
        <v>482530.59999999742</v>
      </c>
      <c r="T335" s="31" t="str">
        <f t="shared" si="104"/>
        <v>n.m.</v>
      </c>
      <c r="U335" s="6">
        <f t="shared" si="105"/>
        <v>68191.678000000014</v>
      </c>
      <c r="V335" s="31">
        <f t="shared" si="106"/>
        <v>0.43378763905751461</v>
      </c>
      <c r="W335" s="6">
        <f t="shared" si="107"/>
        <v>0</v>
      </c>
      <c r="X335" s="31" t="str">
        <f t="shared" si="108"/>
        <v>n.m.</v>
      </c>
      <c r="Y335" s="6">
        <f t="shared" si="109"/>
        <v>0</v>
      </c>
      <c r="Z335" s="31" t="str">
        <f t="shared" si="110"/>
        <v>n.m.</v>
      </c>
      <c r="AA335" s="6">
        <f t="shared" si="111"/>
        <v>0</v>
      </c>
      <c r="AB335" s="31" t="str">
        <f t="shared" si="112"/>
        <v>n.m.</v>
      </c>
      <c r="AC335" s="6">
        <f t="shared" si="113"/>
        <v>550722.27799999737</v>
      </c>
      <c r="AD335" s="31">
        <f t="shared" si="114"/>
        <v>3.5033089631552259</v>
      </c>
    </row>
    <row r="336" spans="1:30" x14ac:dyDescent="0.25">
      <c r="A336" s="7">
        <f t="shared" si="115"/>
        <v>328</v>
      </c>
      <c r="B336" t="s">
        <v>583</v>
      </c>
      <c r="C336" t="s">
        <v>648</v>
      </c>
      <c r="D336" t="s">
        <v>649</v>
      </c>
      <c r="E336" t="s">
        <v>2280</v>
      </c>
      <c r="F336" t="s">
        <v>2317</v>
      </c>
      <c r="G336" s="3">
        <v>286196.87</v>
      </c>
      <c r="H336" s="3">
        <v>383040.31000000011</v>
      </c>
      <c r="I336" s="3">
        <v>9935.85</v>
      </c>
      <c r="J336" s="3"/>
      <c r="K336" s="3"/>
      <c r="L336" s="3">
        <f t="shared" si="101"/>
        <v>679173.03000000014</v>
      </c>
      <c r="M336" s="3">
        <f>VLOOKUP(C336,'[1]Schedule C'!$C$302:$Q$797,11,FALSE)</f>
        <v>0</v>
      </c>
      <c r="N336" s="3">
        <f>VLOOKUP(C336,'[1]Schedule C'!$C$302:$Q$797,12,FALSE)</f>
        <v>0</v>
      </c>
      <c r="O336" s="3">
        <f>VLOOKUP(C336,'[1]Schedule C'!$C$302:$Q$797,13,FALSE)</f>
        <v>0</v>
      </c>
      <c r="P336" s="3">
        <f>VLOOKUP(C336,'[1]Schedule C'!$C$302:$Q$797,14,FALSE)</f>
        <v>0</v>
      </c>
      <c r="Q336" s="3">
        <f>VLOOKUP(C336,'[1]Schedule C'!$C$302:$Q$797,15,FALSE)</f>
        <v>0</v>
      </c>
      <c r="R336" s="3">
        <f t="shared" si="102"/>
        <v>0</v>
      </c>
      <c r="S336" s="6">
        <f t="shared" si="103"/>
        <v>286196.87</v>
      </c>
      <c r="T336" s="31" t="str">
        <f t="shared" si="104"/>
        <v>n.m.</v>
      </c>
      <c r="U336" s="6">
        <f t="shared" si="105"/>
        <v>383040.31000000011</v>
      </c>
      <c r="V336" s="31" t="str">
        <f t="shared" si="106"/>
        <v>n.m.</v>
      </c>
      <c r="W336" s="6">
        <f t="shared" si="107"/>
        <v>9935.85</v>
      </c>
      <c r="X336" s="31" t="str">
        <f t="shared" si="108"/>
        <v>n.m.</v>
      </c>
      <c r="Y336" s="6">
        <f t="shared" si="109"/>
        <v>0</v>
      </c>
      <c r="Z336" s="31" t="str">
        <f t="shared" si="110"/>
        <v>n.m.</v>
      </c>
      <c r="AA336" s="6">
        <f t="shared" si="111"/>
        <v>0</v>
      </c>
      <c r="AB336" s="31" t="str">
        <f t="shared" si="112"/>
        <v>n.m.</v>
      </c>
      <c r="AC336" s="6">
        <f t="shared" si="113"/>
        <v>679173.03000000014</v>
      </c>
      <c r="AD336" s="31" t="str">
        <f t="shared" si="114"/>
        <v>n.m.</v>
      </c>
    </row>
    <row r="337" spans="1:30" x14ac:dyDescent="0.25">
      <c r="A337" s="7">
        <f t="shared" si="115"/>
        <v>329</v>
      </c>
      <c r="B337" t="s">
        <v>583</v>
      </c>
      <c r="C337" t="s">
        <v>650</v>
      </c>
      <c r="D337" t="s">
        <v>651</v>
      </c>
      <c r="E337" t="s">
        <v>2320</v>
      </c>
      <c r="F337" t="s">
        <v>2350</v>
      </c>
      <c r="G337" s="3"/>
      <c r="H337" s="3"/>
      <c r="I337" s="3"/>
      <c r="J337" s="3">
        <v>590253.77000000048</v>
      </c>
      <c r="K337" s="3">
        <v>69582.830000000045</v>
      </c>
      <c r="L337" s="3">
        <f t="shared" si="101"/>
        <v>659836.60000000056</v>
      </c>
      <c r="M337" s="3">
        <f>VLOOKUP(C337,'[1]Schedule C'!$C$302:$Q$797,11,FALSE)</f>
        <v>0</v>
      </c>
      <c r="N337" s="3">
        <f>VLOOKUP(C337,'[1]Schedule C'!$C$302:$Q$797,12,FALSE)</f>
        <v>0</v>
      </c>
      <c r="O337" s="3">
        <f>VLOOKUP(C337,'[1]Schedule C'!$C$302:$Q$797,13,FALSE)</f>
        <v>0</v>
      </c>
      <c r="P337" s="3">
        <f>VLOOKUP(C337,'[1]Schedule C'!$C$302:$Q$797,14,FALSE)</f>
        <v>0</v>
      </c>
      <c r="Q337" s="3">
        <f>VLOOKUP(C337,'[1]Schedule C'!$C$302:$Q$797,15,FALSE)</f>
        <v>0</v>
      </c>
      <c r="R337" s="3">
        <f t="shared" si="102"/>
        <v>0</v>
      </c>
      <c r="S337" s="6">
        <f t="shared" si="103"/>
        <v>0</v>
      </c>
      <c r="T337" s="31" t="str">
        <f t="shared" si="104"/>
        <v>n.m.</v>
      </c>
      <c r="U337" s="6">
        <f t="shared" si="105"/>
        <v>0</v>
      </c>
      <c r="V337" s="31" t="str">
        <f t="shared" si="106"/>
        <v>n.m.</v>
      </c>
      <c r="W337" s="6">
        <f t="shared" si="107"/>
        <v>0</v>
      </c>
      <c r="X337" s="31" t="str">
        <f t="shared" si="108"/>
        <v>n.m.</v>
      </c>
      <c r="Y337" s="6">
        <f t="shared" si="109"/>
        <v>590253.77000000048</v>
      </c>
      <c r="Z337" s="31" t="str">
        <f t="shared" si="110"/>
        <v>n.m.</v>
      </c>
      <c r="AA337" s="6">
        <f t="shared" si="111"/>
        <v>69582.830000000045</v>
      </c>
      <c r="AB337" s="31" t="str">
        <f t="shared" si="112"/>
        <v>n.m.</v>
      </c>
      <c r="AC337" s="6">
        <f t="shared" si="113"/>
        <v>659836.60000000056</v>
      </c>
      <c r="AD337" s="31" t="str">
        <f t="shared" si="114"/>
        <v>n.m.</v>
      </c>
    </row>
    <row r="338" spans="1:30" x14ac:dyDescent="0.25">
      <c r="A338" s="7">
        <f t="shared" si="115"/>
        <v>330</v>
      </c>
      <c r="B338" t="s">
        <v>583</v>
      </c>
      <c r="C338" t="s">
        <v>652</v>
      </c>
      <c r="D338" t="s">
        <v>653</v>
      </c>
      <c r="E338" t="s">
        <v>2327</v>
      </c>
      <c r="F338" t="s">
        <v>2335</v>
      </c>
      <c r="G338" s="3"/>
      <c r="H338" s="3">
        <v>59168.849999999911</v>
      </c>
      <c r="I338" s="3">
        <v>549619.84999999986</v>
      </c>
      <c r="J338" s="3">
        <v>20621.469999999921</v>
      </c>
      <c r="K338" s="3">
        <v>27.240000000000009</v>
      </c>
      <c r="L338" s="3">
        <f t="shared" si="101"/>
        <v>629437.40999999968</v>
      </c>
      <c r="M338" s="3">
        <f>VLOOKUP(C338,'[1]Schedule C'!$C$302:$Q$797,11,FALSE)</f>
        <v>0</v>
      </c>
      <c r="N338" s="3">
        <f>VLOOKUP(C338,'[1]Schedule C'!$C$302:$Q$797,12,FALSE)</f>
        <v>0</v>
      </c>
      <c r="O338" s="3">
        <f>VLOOKUP(C338,'[1]Schedule C'!$C$302:$Q$797,13,FALSE)</f>
        <v>129221.307</v>
      </c>
      <c r="P338" s="3">
        <f>VLOOKUP(C338,'[1]Schedule C'!$C$302:$Q$797,14,FALSE)</f>
        <v>108684.39499999999</v>
      </c>
      <c r="Q338" s="3">
        <f>VLOOKUP(C338,'[1]Schedule C'!$C$302:$Q$797,15,FALSE)</f>
        <v>7.0529999999999999</v>
      </c>
      <c r="R338" s="3">
        <f t="shared" si="102"/>
        <v>237912.755</v>
      </c>
      <c r="S338" s="6">
        <f t="shared" si="103"/>
        <v>0</v>
      </c>
      <c r="T338" s="31" t="str">
        <f t="shared" si="104"/>
        <v>n.m.</v>
      </c>
      <c r="U338" s="6">
        <f t="shared" si="105"/>
        <v>59168.849999999911</v>
      </c>
      <c r="V338" s="31" t="str">
        <f t="shared" si="106"/>
        <v>n.m.</v>
      </c>
      <c r="W338" s="6">
        <f t="shared" si="107"/>
        <v>420398.54299999983</v>
      </c>
      <c r="X338" s="31">
        <f t="shared" si="108"/>
        <v>3.2533221707779183</v>
      </c>
      <c r="Y338" s="6">
        <f t="shared" si="109"/>
        <v>-88062.925000000076</v>
      </c>
      <c r="Z338" s="31">
        <f t="shared" si="110"/>
        <v>-0.81026282567980512</v>
      </c>
      <c r="AA338" s="6">
        <f t="shared" si="111"/>
        <v>20.187000000000008</v>
      </c>
      <c r="AB338" s="31">
        <f t="shared" si="112"/>
        <v>2.8621863037005539</v>
      </c>
      <c r="AC338" s="6">
        <f t="shared" si="113"/>
        <v>391524.65499999968</v>
      </c>
      <c r="AD338" s="31">
        <f t="shared" si="114"/>
        <v>1.6456648362547845</v>
      </c>
    </row>
    <row r="339" spans="1:30" x14ac:dyDescent="0.25">
      <c r="A339" s="7">
        <f t="shared" si="115"/>
        <v>331</v>
      </c>
      <c r="B339" t="s">
        <v>583</v>
      </c>
      <c r="C339" t="s">
        <v>654</v>
      </c>
      <c r="D339" t="s">
        <v>655</v>
      </c>
      <c r="E339" t="s">
        <v>2303</v>
      </c>
      <c r="F339" t="s">
        <v>2304</v>
      </c>
      <c r="G339" s="3">
        <v>342974.93000000005</v>
      </c>
      <c r="H339" s="3">
        <v>277214.44999999972</v>
      </c>
      <c r="I339" s="3"/>
      <c r="J339" s="3"/>
      <c r="K339" s="3"/>
      <c r="L339" s="3">
        <f t="shared" si="101"/>
        <v>620189.37999999977</v>
      </c>
      <c r="M339" s="3">
        <f>VLOOKUP(C339,'[1]Schedule C'!$C$302:$Q$797,11,FALSE)</f>
        <v>0</v>
      </c>
      <c r="N339" s="3">
        <f>VLOOKUP(C339,'[1]Schedule C'!$C$302:$Q$797,12,FALSE)</f>
        <v>0</v>
      </c>
      <c r="O339" s="3">
        <f>VLOOKUP(C339,'[1]Schedule C'!$C$302:$Q$797,13,FALSE)</f>
        <v>0</v>
      </c>
      <c r="P339" s="3">
        <f>VLOOKUP(C339,'[1]Schedule C'!$C$302:$Q$797,14,FALSE)</f>
        <v>0</v>
      </c>
      <c r="Q339" s="3">
        <f>VLOOKUP(C339,'[1]Schedule C'!$C$302:$Q$797,15,FALSE)</f>
        <v>0</v>
      </c>
      <c r="R339" s="3">
        <f t="shared" si="102"/>
        <v>0</v>
      </c>
      <c r="S339" s="6">
        <f t="shared" si="103"/>
        <v>342974.93000000005</v>
      </c>
      <c r="T339" s="31" t="str">
        <f t="shared" si="104"/>
        <v>n.m.</v>
      </c>
      <c r="U339" s="6">
        <f t="shared" si="105"/>
        <v>277214.44999999972</v>
      </c>
      <c r="V339" s="31" t="str">
        <f t="shared" si="106"/>
        <v>n.m.</v>
      </c>
      <c r="W339" s="6">
        <f t="shared" si="107"/>
        <v>0</v>
      </c>
      <c r="X339" s="31" t="str">
        <f t="shared" si="108"/>
        <v>n.m.</v>
      </c>
      <c r="Y339" s="6">
        <f t="shared" si="109"/>
        <v>0</v>
      </c>
      <c r="Z339" s="31" t="str">
        <f t="shared" si="110"/>
        <v>n.m.</v>
      </c>
      <c r="AA339" s="6">
        <f t="shared" si="111"/>
        <v>0</v>
      </c>
      <c r="AB339" s="31" t="str">
        <f t="shared" si="112"/>
        <v>n.m.</v>
      </c>
      <c r="AC339" s="6">
        <f t="shared" si="113"/>
        <v>620189.37999999977</v>
      </c>
      <c r="AD339" s="31" t="str">
        <f t="shared" si="114"/>
        <v>n.m.</v>
      </c>
    </row>
    <row r="340" spans="1:30" x14ac:dyDescent="0.25">
      <c r="A340" s="7">
        <f t="shared" si="115"/>
        <v>332</v>
      </c>
      <c r="B340" t="s">
        <v>583</v>
      </c>
      <c r="C340" t="s">
        <v>656</v>
      </c>
      <c r="D340" t="s">
        <v>657</v>
      </c>
      <c r="E340" t="s">
        <v>2334</v>
      </c>
      <c r="F340" t="s">
        <v>2311</v>
      </c>
      <c r="G340" s="3"/>
      <c r="H340" s="3"/>
      <c r="I340" s="3"/>
      <c r="J340" s="3">
        <v>606985.67000000027</v>
      </c>
      <c r="K340" s="3">
        <v>-519.08000000000061</v>
      </c>
      <c r="L340" s="3">
        <f t="shared" si="101"/>
        <v>606466.59000000032</v>
      </c>
      <c r="M340" s="3">
        <f>VLOOKUP(C340,'[1]Schedule C'!$C$302:$Q$797,11,FALSE)</f>
        <v>0</v>
      </c>
      <c r="N340" s="3">
        <f>VLOOKUP(C340,'[1]Schedule C'!$C$302:$Q$797,12,FALSE)</f>
        <v>0</v>
      </c>
      <c r="O340" s="3">
        <f>VLOOKUP(C340,'[1]Schedule C'!$C$302:$Q$797,13,FALSE)</f>
        <v>0</v>
      </c>
      <c r="P340" s="3">
        <f>VLOOKUP(C340,'[1]Schedule C'!$C$302:$Q$797,14,FALSE)</f>
        <v>0</v>
      </c>
      <c r="Q340" s="3">
        <f>VLOOKUP(C340,'[1]Schedule C'!$C$302:$Q$797,15,FALSE)</f>
        <v>0</v>
      </c>
      <c r="R340" s="3">
        <f t="shared" si="102"/>
        <v>0</v>
      </c>
      <c r="S340" s="6">
        <f t="shared" si="103"/>
        <v>0</v>
      </c>
      <c r="T340" s="31" t="str">
        <f t="shared" si="104"/>
        <v>n.m.</v>
      </c>
      <c r="U340" s="6">
        <f t="shared" si="105"/>
        <v>0</v>
      </c>
      <c r="V340" s="31" t="str">
        <f t="shared" si="106"/>
        <v>n.m.</v>
      </c>
      <c r="W340" s="6">
        <f t="shared" si="107"/>
        <v>0</v>
      </c>
      <c r="X340" s="31" t="str">
        <f t="shared" si="108"/>
        <v>n.m.</v>
      </c>
      <c r="Y340" s="6">
        <f t="shared" si="109"/>
        <v>606985.67000000027</v>
      </c>
      <c r="Z340" s="31" t="str">
        <f t="shared" si="110"/>
        <v>n.m.</v>
      </c>
      <c r="AA340" s="6">
        <f t="shared" si="111"/>
        <v>-519.08000000000061</v>
      </c>
      <c r="AB340" s="31" t="str">
        <f t="shared" si="112"/>
        <v>n.m.</v>
      </c>
      <c r="AC340" s="6">
        <f t="shared" si="113"/>
        <v>606466.59000000032</v>
      </c>
      <c r="AD340" s="31" t="str">
        <f t="shared" si="114"/>
        <v>n.m.</v>
      </c>
    </row>
    <row r="341" spans="1:30" x14ac:dyDescent="0.25">
      <c r="A341" s="7">
        <f t="shared" si="115"/>
        <v>333</v>
      </c>
      <c r="B341" t="s">
        <v>583</v>
      </c>
      <c r="C341" t="s">
        <v>658</v>
      </c>
      <c r="D341" t="s">
        <v>659</v>
      </c>
      <c r="E341" t="s">
        <v>2330</v>
      </c>
      <c r="F341" t="s">
        <v>2316</v>
      </c>
      <c r="G341" s="3"/>
      <c r="H341" s="3"/>
      <c r="I341" s="3"/>
      <c r="J341" s="3">
        <v>497621.60000000021</v>
      </c>
      <c r="K341" s="3">
        <v>53554.480000000069</v>
      </c>
      <c r="L341" s="3">
        <f t="shared" si="101"/>
        <v>551176.08000000031</v>
      </c>
      <c r="M341" s="3">
        <f>VLOOKUP(C341,'[1]Schedule C'!$C$302:$Q$797,11,FALSE)</f>
        <v>0</v>
      </c>
      <c r="N341" s="3">
        <f>VLOOKUP(C341,'[1]Schedule C'!$C$302:$Q$797,12,FALSE)</f>
        <v>0</v>
      </c>
      <c r="O341" s="3">
        <f>VLOOKUP(C341,'[1]Schedule C'!$C$302:$Q$797,13,FALSE)</f>
        <v>0</v>
      </c>
      <c r="P341" s="3">
        <f>VLOOKUP(C341,'[1]Schedule C'!$C$302:$Q$797,14,FALSE)</f>
        <v>0</v>
      </c>
      <c r="Q341" s="3">
        <f>VLOOKUP(C341,'[1]Schedule C'!$C$302:$Q$797,15,FALSE)</f>
        <v>167679.09099999999</v>
      </c>
      <c r="R341" s="3">
        <f t="shared" si="102"/>
        <v>167679.09099999999</v>
      </c>
      <c r="S341" s="6">
        <f t="shared" si="103"/>
        <v>0</v>
      </c>
      <c r="T341" s="31" t="str">
        <f t="shared" si="104"/>
        <v>n.m.</v>
      </c>
      <c r="U341" s="6">
        <f t="shared" si="105"/>
        <v>0</v>
      </c>
      <c r="V341" s="31" t="str">
        <f t="shared" si="106"/>
        <v>n.m.</v>
      </c>
      <c r="W341" s="6">
        <f t="shared" si="107"/>
        <v>0</v>
      </c>
      <c r="X341" s="31" t="str">
        <f t="shared" si="108"/>
        <v>n.m.</v>
      </c>
      <c r="Y341" s="6">
        <f t="shared" si="109"/>
        <v>497621.60000000021</v>
      </c>
      <c r="Z341" s="31" t="str">
        <f t="shared" si="110"/>
        <v>n.m.</v>
      </c>
      <c r="AA341" s="6">
        <f t="shared" si="111"/>
        <v>-114124.61099999992</v>
      </c>
      <c r="AB341" s="31">
        <f t="shared" si="112"/>
        <v>-0.68061324950765578</v>
      </c>
      <c r="AC341" s="6">
        <f t="shared" si="113"/>
        <v>383496.98900000029</v>
      </c>
      <c r="AD341" s="31">
        <f t="shared" si="114"/>
        <v>2.2870889072269622</v>
      </c>
    </row>
    <row r="342" spans="1:30" x14ac:dyDescent="0.25">
      <c r="A342" s="7">
        <f t="shared" si="115"/>
        <v>334</v>
      </c>
      <c r="B342" t="s">
        <v>583</v>
      </c>
      <c r="C342" t="s">
        <v>660</v>
      </c>
      <c r="D342" t="s">
        <v>661</v>
      </c>
      <c r="E342" t="s">
        <v>2327</v>
      </c>
      <c r="F342" t="s">
        <v>2287</v>
      </c>
      <c r="G342" s="3"/>
      <c r="H342" s="3">
        <v>287322.46000000008</v>
      </c>
      <c r="I342" s="3">
        <v>254563.52000000002</v>
      </c>
      <c r="J342" s="3"/>
      <c r="K342" s="3"/>
      <c r="L342" s="3">
        <f t="shared" si="101"/>
        <v>541885.9800000001</v>
      </c>
      <c r="M342" s="3">
        <f>VLOOKUP(C342,'[1]Schedule C'!$C$302:$Q$797,11,FALSE)</f>
        <v>0</v>
      </c>
      <c r="N342" s="3">
        <f>VLOOKUP(C342,'[1]Schedule C'!$C$302:$Q$797,12,FALSE)</f>
        <v>0</v>
      </c>
      <c r="O342" s="3">
        <f>VLOOKUP(C342,'[1]Schedule C'!$C$302:$Q$797,13,FALSE)</f>
        <v>-139947.27599999998</v>
      </c>
      <c r="P342" s="3">
        <f>VLOOKUP(C342,'[1]Schedule C'!$C$302:$Q$797,14,FALSE)</f>
        <v>0</v>
      </c>
      <c r="Q342" s="3">
        <f>VLOOKUP(C342,'[1]Schedule C'!$C$302:$Q$797,15,FALSE)</f>
        <v>0</v>
      </c>
      <c r="R342" s="3">
        <f t="shared" si="102"/>
        <v>-139947.27599999998</v>
      </c>
      <c r="S342" s="6">
        <f t="shared" si="103"/>
        <v>0</v>
      </c>
      <c r="T342" s="31" t="str">
        <f t="shared" si="104"/>
        <v>n.m.</v>
      </c>
      <c r="U342" s="6">
        <f t="shared" si="105"/>
        <v>287322.46000000008</v>
      </c>
      <c r="V342" s="31" t="str">
        <f t="shared" si="106"/>
        <v>n.m.</v>
      </c>
      <c r="W342" s="6">
        <f t="shared" si="107"/>
        <v>394510.79599999997</v>
      </c>
      <c r="X342" s="31">
        <f t="shared" si="108"/>
        <v>-2.818995890995406</v>
      </c>
      <c r="Y342" s="6">
        <f t="shared" si="109"/>
        <v>0</v>
      </c>
      <c r="Z342" s="31" t="str">
        <f t="shared" si="110"/>
        <v>n.m.</v>
      </c>
      <c r="AA342" s="6">
        <f t="shared" si="111"/>
        <v>0</v>
      </c>
      <c r="AB342" s="31" t="str">
        <f t="shared" si="112"/>
        <v>n.m.</v>
      </c>
      <c r="AC342" s="6">
        <f t="shared" si="113"/>
        <v>681833.25600000005</v>
      </c>
      <c r="AD342" s="31">
        <f t="shared" si="114"/>
        <v>-4.8720723653099194</v>
      </c>
    </row>
    <row r="343" spans="1:30" x14ac:dyDescent="0.25">
      <c r="A343" s="7">
        <f t="shared" si="115"/>
        <v>335</v>
      </c>
      <c r="B343" t="s">
        <v>583</v>
      </c>
      <c r="C343" t="s">
        <v>662</v>
      </c>
      <c r="D343" t="s">
        <v>663</v>
      </c>
      <c r="E343" t="s">
        <v>2328</v>
      </c>
      <c r="F343" t="s">
        <v>2318</v>
      </c>
      <c r="G343" s="3"/>
      <c r="H343" s="3"/>
      <c r="I343" s="3">
        <v>520805.2099999999</v>
      </c>
      <c r="J343" s="3">
        <v>3901.58</v>
      </c>
      <c r="K343" s="3"/>
      <c r="L343" s="3">
        <f t="shared" si="101"/>
        <v>524706.78999999992</v>
      </c>
      <c r="M343" s="3">
        <f>VLOOKUP(C343,'[1]Schedule C'!$C$302:$Q$797,11,FALSE)</f>
        <v>0</v>
      </c>
      <c r="N343" s="3">
        <f>VLOOKUP(C343,'[1]Schedule C'!$C$302:$Q$797,12,FALSE)</f>
        <v>0</v>
      </c>
      <c r="O343" s="3">
        <f>VLOOKUP(C343,'[1]Schedule C'!$C$302:$Q$797,13,FALSE)</f>
        <v>0</v>
      </c>
      <c r="P343" s="3">
        <f>VLOOKUP(C343,'[1]Schedule C'!$C$302:$Q$797,14,FALSE)</f>
        <v>680.58</v>
      </c>
      <c r="Q343" s="3">
        <f>VLOOKUP(C343,'[1]Schedule C'!$C$302:$Q$797,15,FALSE)</f>
        <v>0</v>
      </c>
      <c r="R343" s="3">
        <f t="shared" si="102"/>
        <v>680.58</v>
      </c>
      <c r="S343" s="6">
        <f t="shared" si="103"/>
        <v>0</v>
      </c>
      <c r="T343" s="31" t="str">
        <f t="shared" si="104"/>
        <v>n.m.</v>
      </c>
      <c r="U343" s="6">
        <f t="shared" si="105"/>
        <v>0</v>
      </c>
      <c r="V343" s="31" t="str">
        <f t="shared" si="106"/>
        <v>n.m.</v>
      </c>
      <c r="W343" s="6">
        <f t="shared" si="107"/>
        <v>520805.2099999999</v>
      </c>
      <c r="X343" s="31" t="str">
        <f t="shared" si="108"/>
        <v>n.m.</v>
      </c>
      <c r="Y343" s="6">
        <f t="shared" si="109"/>
        <v>3221</v>
      </c>
      <c r="Z343" s="31">
        <f t="shared" si="110"/>
        <v>4.7327279673219902</v>
      </c>
      <c r="AA343" s="6">
        <f t="shared" si="111"/>
        <v>0</v>
      </c>
      <c r="AB343" s="31" t="str">
        <f t="shared" si="112"/>
        <v>n.m.</v>
      </c>
      <c r="AC343" s="6">
        <f t="shared" si="113"/>
        <v>524026.2099999999</v>
      </c>
      <c r="AD343" s="31">
        <f t="shared" si="114"/>
        <v>769.97004025977822</v>
      </c>
    </row>
    <row r="344" spans="1:30" x14ac:dyDescent="0.25">
      <c r="A344" s="7">
        <f t="shared" si="115"/>
        <v>336</v>
      </c>
      <c r="B344" t="s">
        <v>583</v>
      </c>
      <c r="C344" t="s">
        <v>664</v>
      </c>
      <c r="D344" t="s">
        <v>665</v>
      </c>
      <c r="E344" t="s">
        <v>2327</v>
      </c>
      <c r="F344" t="s">
        <v>2328</v>
      </c>
      <c r="G344" s="3"/>
      <c r="H344" s="3">
        <v>10993.409999999998</v>
      </c>
      <c r="I344" s="3">
        <v>485962.34000000014</v>
      </c>
      <c r="J344" s="3"/>
      <c r="K344" s="3"/>
      <c r="L344" s="3">
        <f t="shared" si="101"/>
        <v>496955.75000000012</v>
      </c>
      <c r="M344" s="3">
        <f>VLOOKUP(C344,'[1]Schedule C'!$C$302:$Q$797,11,FALSE)</f>
        <v>0</v>
      </c>
      <c r="N344" s="3">
        <f>VLOOKUP(C344,'[1]Schedule C'!$C$302:$Q$797,12,FALSE)</f>
        <v>0</v>
      </c>
      <c r="O344" s="3">
        <f>VLOOKUP(C344,'[1]Schedule C'!$C$302:$Q$797,13,FALSE)</f>
        <v>0</v>
      </c>
      <c r="P344" s="3">
        <f>VLOOKUP(C344,'[1]Schedule C'!$C$302:$Q$797,14,FALSE)</f>
        <v>0</v>
      </c>
      <c r="Q344" s="3">
        <f>VLOOKUP(C344,'[1]Schedule C'!$C$302:$Q$797,15,FALSE)</f>
        <v>0</v>
      </c>
      <c r="R344" s="3">
        <f t="shared" si="102"/>
        <v>0</v>
      </c>
      <c r="S344" s="6">
        <f t="shared" si="103"/>
        <v>0</v>
      </c>
      <c r="T344" s="31" t="str">
        <f t="shared" si="104"/>
        <v>n.m.</v>
      </c>
      <c r="U344" s="6">
        <f t="shared" si="105"/>
        <v>10993.409999999998</v>
      </c>
      <c r="V344" s="31" t="str">
        <f t="shared" si="106"/>
        <v>n.m.</v>
      </c>
      <c r="W344" s="6">
        <f t="shared" si="107"/>
        <v>485962.34000000014</v>
      </c>
      <c r="X344" s="31" t="str">
        <f t="shared" si="108"/>
        <v>n.m.</v>
      </c>
      <c r="Y344" s="6">
        <f t="shared" si="109"/>
        <v>0</v>
      </c>
      <c r="Z344" s="31" t="str">
        <f t="shared" si="110"/>
        <v>n.m.</v>
      </c>
      <c r="AA344" s="6">
        <f t="shared" si="111"/>
        <v>0</v>
      </c>
      <c r="AB344" s="31" t="str">
        <f t="shared" si="112"/>
        <v>n.m.</v>
      </c>
      <c r="AC344" s="6">
        <f t="shared" si="113"/>
        <v>496955.75000000012</v>
      </c>
      <c r="AD344" s="31" t="str">
        <f t="shared" si="114"/>
        <v>n.m.</v>
      </c>
    </row>
    <row r="345" spans="1:30" x14ac:dyDescent="0.25">
      <c r="A345" s="7">
        <f t="shared" si="115"/>
        <v>337</v>
      </c>
      <c r="B345" t="s">
        <v>583</v>
      </c>
      <c r="C345" t="s">
        <v>666</v>
      </c>
      <c r="D345" t="s">
        <v>667</v>
      </c>
      <c r="E345" t="s">
        <v>2349</v>
      </c>
      <c r="F345" s="29">
        <v>43282</v>
      </c>
      <c r="G345" s="3">
        <v>66849.63</v>
      </c>
      <c r="H345" s="3">
        <v>200535.73999999996</v>
      </c>
      <c r="I345" s="3">
        <v>61501.600000000028</v>
      </c>
      <c r="J345" s="3">
        <v>113389.93000000001</v>
      </c>
      <c r="K345" s="3"/>
      <c r="L345" s="3">
        <f t="shared" si="101"/>
        <v>442276.9</v>
      </c>
      <c r="M345" s="3">
        <f>VLOOKUP(C345,'[1]Schedule C'!$C$302:$Q$797,11,FALSE)</f>
        <v>0</v>
      </c>
      <c r="N345" s="3">
        <f>VLOOKUP(C345,'[1]Schedule C'!$C$302:$Q$797,12,FALSE)</f>
        <v>0</v>
      </c>
      <c r="O345" s="3">
        <f>VLOOKUP(C345,'[1]Schedule C'!$C$302:$Q$797,13,FALSE)</f>
        <v>0</v>
      </c>
      <c r="P345" s="3">
        <f>VLOOKUP(C345,'[1]Schedule C'!$C$302:$Q$797,14,FALSE)</f>
        <v>0</v>
      </c>
      <c r="Q345" s="3">
        <f>VLOOKUP(C345,'[1]Schedule C'!$C$302:$Q$797,15,FALSE)</f>
        <v>0</v>
      </c>
      <c r="R345" s="3">
        <f t="shared" si="102"/>
        <v>0</v>
      </c>
      <c r="S345" s="6">
        <f t="shared" si="103"/>
        <v>66849.63</v>
      </c>
      <c r="T345" s="31" t="str">
        <f t="shared" si="104"/>
        <v>n.m.</v>
      </c>
      <c r="U345" s="6">
        <f t="shared" si="105"/>
        <v>200535.73999999996</v>
      </c>
      <c r="V345" s="31" t="str">
        <f t="shared" si="106"/>
        <v>n.m.</v>
      </c>
      <c r="W345" s="6">
        <f t="shared" si="107"/>
        <v>61501.600000000028</v>
      </c>
      <c r="X345" s="31" t="str">
        <f t="shared" si="108"/>
        <v>n.m.</v>
      </c>
      <c r="Y345" s="6">
        <f t="shared" si="109"/>
        <v>113389.93000000001</v>
      </c>
      <c r="Z345" s="31" t="str">
        <f t="shared" si="110"/>
        <v>n.m.</v>
      </c>
      <c r="AA345" s="6">
        <f t="shared" si="111"/>
        <v>0</v>
      </c>
      <c r="AB345" s="31" t="str">
        <f t="shared" si="112"/>
        <v>n.m.</v>
      </c>
      <c r="AC345" s="6">
        <f t="shared" si="113"/>
        <v>442276.9</v>
      </c>
      <c r="AD345" s="31" t="str">
        <f t="shared" si="114"/>
        <v>n.m.</v>
      </c>
    </row>
    <row r="346" spans="1:30" x14ac:dyDescent="0.25">
      <c r="A346" s="7">
        <f t="shared" si="115"/>
        <v>338</v>
      </c>
      <c r="B346" t="s">
        <v>583</v>
      </c>
      <c r="C346" t="s">
        <v>668</v>
      </c>
      <c r="D346" t="s">
        <v>669</v>
      </c>
      <c r="E346" t="s">
        <v>2287</v>
      </c>
      <c r="F346" t="s">
        <v>2342</v>
      </c>
      <c r="G346" s="3"/>
      <c r="H346" s="3"/>
      <c r="I346" s="3">
        <v>381065.74999999983</v>
      </c>
      <c r="J346" s="3">
        <v>37737.089999999997</v>
      </c>
      <c r="K346" s="3"/>
      <c r="L346" s="3">
        <f t="shared" si="101"/>
        <v>418802.83999999985</v>
      </c>
      <c r="M346" s="3">
        <f>VLOOKUP(C346,'[1]Schedule C'!$C$302:$Q$797,11,FALSE)</f>
        <v>0</v>
      </c>
      <c r="N346" s="3">
        <f>VLOOKUP(C346,'[1]Schedule C'!$C$302:$Q$797,12,FALSE)</f>
        <v>0</v>
      </c>
      <c r="O346" s="3">
        <f>VLOOKUP(C346,'[1]Schedule C'!$C$302:$Q$797,13,FALSE)</f>
        <v>145140.80499999999</v>
      </c>
      <c r="P346" s="3">
        <f>VLOOKUP(C346,'[1]Schedule C'!$C$302:$Q$797,14,FALSE)</f>
        <v>96.56</v>
      </c>
      <c r="Q346" s="3">
        <f>VLOOKUP(C346,'[1]Schedule C'!$C$302:$Q$797,15,FALSE)</f>
        <v>0</v>
      </c>
      <c r="R346" s="3">
        <f t="shared" si="102"/>
        <v>145237.36499999999</v>
      </c>
      <c r="S346" s="6">
        <f t="shared" si="103"/>
        <v>0</v>
      </c>
      <c r="T346" s="31" t="str">
        <f t="shared" si="104"/>
        <v>n.m.</v>
      </c>
      <c r="U346" s="6">
        <f t="shared" si="105"/>
        <v>0</v>
      </c>
      <c r="V346" s="31" t="str">
        <f t="shared" si="106"/>
        <v>n.m.</v>
      </c>
      <c r="W346" s="6">
        <f t="shared" si="107"/>
        <v>235924.94499999983</v>
      </c>
      <c r="X346" s="31">
        <f t="shared" si="108"/>
        <v>1.6254901231945065</v>
      </c>
      <c r="Y346" s="6">
        <f t="shared" si="109"/>
        <v>37640.53</v>
      </c>
      <c r="Z346" s="31">
        <f t="shared" si="110"/>
        <v>389.81493371996686</v>
      </c>
      <c r="AA346" s="6">
        <f t="shared" si="111"/>
        <v>0</v>
      </c>
      <c r="AB346" s="31" t="str">
        <f t="shared" si="112"/>
        <v>n.m.</v>
      </c>
      <c r="AC346" s="6">
        <f t="shared" si="113"/>
        <v>273565.47499999986</v>
      </c>
      <c r="AD346" s="31">
        <f t="shared" si="114"/>
        <v>1.883575035942024</v>
      </c>
    </row>
    <row r="347" spans="1:30" x14ac:dyDescent="0.25">
      <c r="A347" s="7">
        <f t="shared" si="115"/>
        <v>339</v>
      </c>
      <c r="B347" t="s">
        <v>583</v>
      </c>
      <c r="C347" t="s">
        <v>670</v>
      </c>
      <c r="D347" t="s">
        <v>671</v>
      </c>
      <c r="E347" t="s">
        <v>2301</v>
      </c>
      <c r="F347" t="s">
        <v>2294</v>
      </c>
      <c r="G347" s="3">
        <v>394707.50999999937</v>
      </c>
      <c r="H347" s="3">
        <v>10444.450000000003</v>
      </c>
      <c r="I347" s="3"/>
      <c r="J347" s="3"/>
      <c r="K347" s="3"/>
      <c r="L347" s="3">
        <f t="shared" si="101"/>
        <v>405151.95999999938</v>
      </c>
      <c r="M347" s="3">
        <f>VLOOKUP(C347,'[1]Schedule C'!$C$302:$Q$797,11,FALSE)</f>
        <v>210593.62</v>
      </c>
      <c r="N347" s="3">
        <f>VLOOKUP(C347,'[1]Schedule C'!$C$302:$Q$797,12,FALSE)</f>
        <v>65.2</v>
      </c>
      <c r="O347" s="3">
        <f>VLOOKUP(C347,'[1]Schedule C'!$C$302:$Q$797,13,FALSE)</f>
        <v>0</v>
      </c>
      <c r="P347" s="3">
        <f>VLOOKUP(C347,'[1]Schedule C'!$C$302:$Q$797,14,FALSE)</f>
        <v>0</v>
      </c>
      <c r="Q347" s="3">
        <f>VLOOKUP(C347,'[1]Schedule C'!$C$302:$Q$797,15,FALSE)</f>
        <v>0</v>
      </c>
      <c r="R347" s="3">
        <f t="shared" si="102"/>
        <v>210658.82</v>
      </c>
      <c r="S347" s="6">
        <f t="shared" si="103"/>
        <v>184113.88999999937</v>
      </c>
      <c r="T347" s="31">
        <f t="shared" si="104"/>
        <v>0.87426148047599628</v>
      </c>
      <c r="U347" s="6">
        <f t="shared" si="105"/>
        <v>10379.250000000002</v>
      </c>
      <c r="V347" s="31">
        <f t="shared" si="106"/>
        <v>159.19095092024543</v>
      </c>
      <c r="W347" s="6">
        <f t="shared" si="107"/>
        <v>0</v>
      </c>
      <c r="X347" s="31" t="str">
        <f t="shared" si="108"/>
        <v>n.m.</v>
      </c>
      <c r="Y347" s="6">
        <f t="shared" si="109"/>
        <v>0</v>
      </c>
      <c r="Z347" s="31" t="str">
        <f t="shared" si="110"/>
        <v>n.m.</v>
      </c>
      <c r="AA347" s="6">
        <f t="shared" si="111"/>
        <v>0</v>
      </c>
      <c r="AB347" s="31" t="str">
        <f t="shared" si="112"/>
        <v>n.m.</v>
      </c>
      <c r="AC347" s="6">
        <f t="shared" si="113"/>
        <v>194493.13999999937</v>
      </c>
      <c r="AD347" s="31">
        <f t="shared" si="114"/>
        <v>0.92326131894216135</v>
      </c>
    </row>
    <row r="348" spans="1:30" x14ac:dyDescent="0.25">
      <c r="A348" s="7">
        <f t="shared" si="115"/>
        <v>340</v>
      </c>
      <c r="B348" t="s">
        <v>583</v>
      </c>
      <c r="C348" t="s">
        <v>672</v>
      </c>
      <c r="D348" t="s">
        <v>673</v>
      </c>
      <c r="E348" t="s">
        <v>2343</v>
      </c>
      <c r="F348" t="s">
        <v>2334</v>
      </c>
      <c r="G348" s="3"/>
      <c r="H348" s="3"/>
      <c r="I348" s="3">
        <v>162525.17000000004</v>
      </c>
      <c r="J348" s="3">
        <v>230688.6299999996</v>
      </c>
      <c r="K348" s="3"/>
      <c r="L348" s="3">
        <f t="shared" si="101"/>
        <v>393213.79999999964</v>
      </c>
      <c r="M348" s="3">
        <f>VLOOKUP(C348,'[1]Schedule C'!$C$302:$Q$797,11,FALSE)</f>
        <v>0</v>
      </c>
      <c r="N348" s="3">
        <f>VLOOKUP(C348,'[1]Schedule C'!$C$302:$Q$797,12,FALSE)</f>
        <v>0</v>
      </c>
      <c r="O348" s="3">
        <f>VLOOKUP(C348,'[1]Schedule C'!$C$302:$Q$797,13,FALSE)</f>
        <v>0</v>
      </c>
      <c r="P348" s="3">
        <f>VLOOKUP(C348,'[1]Schedule C'!$C$302:$Q$797,14,FALSE)</f>
        <v>250943.37899999999</v>
      </c>
      <c r="Q348" s="3">
        <f>VLOOKUP(C348,'[1]Schedule C'!$C$302:$Q$797,15,FALSE)</f>
        <v>0</v>
      </c>
      <c r="R348" s="3">
        <f t="shared" si="102"/>
        <v>250943.37899999999</v>
      </c>
      <c r="S348" s="6">
        <f t="shared" si="103"/>
        <v>0</v>
      </c>
      <c r="T348" s="31" t="str">
        <f t="shared" si="104"/>
        <v>n.m.</v>
      </c>
      <c r="U348" s="6">
        <f t="shared" si="105"/>
        <v>0</v>
      </c>
      <c r="V348" s="31" t="str">
        <f t="shared" si="106"/>
        <v>n.m.</v>
      </c>
      <c r="W348" s="6">
        <f t="shared" si="107"/>
        <v>162525.17000000004</v>
      </c>
      <c r="X348" s="31" t="str">
        <f t="shared" si="108"/>
        <v>n.m.</v>
      </c>
      <c r="Y348" s="6">
        <f t="shared" si="109"/>
        <v>-20254.749000000389</v>
      </c>
      <c r="Z348" s="31">
        <f t="shared" si="110"/>
        <v>-8.0714418849043998E-2</v>
      </c>
      <c r="AA348" s="6">
        <f t="shared" si="111"/>
        <v>0</v>
      </c>
      <c r="AB348" s="31" t="str">
        <f t="shared" si="112"/>
        <v>n.m.</v>
      </c>
      <c r="AC348" s="6">
        <f t="shared" si="113"/>
        <v>142270.42099999965</v>
      </c>
      <c r="AD348" s="31">
        <f t="shared" si="114"/>
        <v>0.56694231809160289</v>
      </c>
    </row>
    <row r="349" spans="1:30" x14ac:dyDescent="0.25">
      <c r="A349" s="7">
        <f t="shared" si="115"/>
        <v>341</v>
      </c>
      <c r="B349" t="s">
        <v>583</v>
      </c>
      <c r="C349" t="s">
        <v>674</v>
      </c>
      <c r="D349" t="s">
        <v>675</v>
      </c>
      <c r="E349" t="s">
        <v>2325</v>
      </c>
      <c r="F349" t="s">
        <v>2311</v>
      </c>
      <c r="G349" s="3"/>
      <c r="H349" s="3"/>
      <c r="I349" s="3"/>
      <c r="J349" s="3">
        <v>297879.73000000004</v>
      </c>
      <c r="K349" s="3">
        <v>88890.819999999978</v>
      </c>
      <c r="L349" s="3">
        <f t="shared" si="101"/>
        <v>386770.55000000005</v>
      </c>
      <c r="M349" s="3">
        <f>VLOOKUP(C349,'[1]Schedule C'!$C$302:$Q$797,11,FALSE)</f>
        <v>0</v>
      </c>
      <c r="N349" s="3">
        <f>VLOOKUP(C349,'[1]Schedule C'!$C$302:$Q$797,12,FALSE)</f>
        <v>0</v>
      </c>
      <c r="O349" s="3">
        <f>VLOOKUP(C349,'[1]Schedule C'!$C$302:$Q$797,13,FALSE)</f>
        <v>0</v>
      </c>
      <c r="P349" s="3">
        <f>VLOOKUP(C349,'[1]Schedule C'!$C$302:$Q$797,14,FALSE)</f>
        <v>0</v>
      </c>
      <c r="Q349" s="3">
        <f>VLOOKUP(C349,'[1]Schedule C'!$C$302:$Q$797,15,FALSE)</f>
        <v>0</v>
      </c>
      <c r="R349" s="3">
        <f t="shared" si="102"/>
        <v>0</v>
      </c>
      <c r="S349" s="6">
        <f t="shared" si="103"/>
        <v>0</v>
      </c>
      <c r="T349" s="31" t="str">
        <f t="shared" si="104"/>
        <v>n.m.</v>
      </c>
      <c r="U349" s="6">
        <f t="shared" si="105"/>
        <v>0</v>
      </c>
      <c r="V349" s="31" t="str">
        <f t="shared" si="106"/>
        <v>n.m.</v>
      </c>
      <c r="W349" s="6">
        <f t="shared" si="107"/>
        <v>0</v>
      </c>
      <c r="X349" s="31" t="str">
        <f t="shared" si="108"/>
        <v>n.m.</v>
      </c>
      <c r="Y349" s="6">
        <f t="shared" si="109"/>
        <v>297879.73000000004</v>
      </c>
      <c r="Z349" s="31" t="str">
        <f t="shared" si="110"/>
        <v>n.m.</v>
      </c>
      <c r="AA349" s="6">
        <f t="shared" si="111"/>
        <v>88890.819999999978</v>
      </c>
      <c r="AB349" s="31" t="str">
        <f t="shared" si="112"/>
        <v>n.m.</v>
      </c>
      <c r="AC349" s="6">
        <f t="shared" si="113"/>
        <v>386770.55000000005</v>
      </c>
      <c r="AD349" s="31" t="str">
        <f t="shared" si="114"/>
        <v>n.m.</v>
      </c>
    </row>
    <row r="350" spans="1:30" x14ac:dyDescent="0.25">
      <c r="A350" s="7">
        <f t="shared" si="115"/>
        <v>342</v>
      </c>
      <c r="B350" t="s">
        <v>583</v>
      </c>
      <c r="C350" t="s">
        <v>676</v>
      </c>
      <c r="D350" t="s">
        <v>677</v>
      </c>
      <c r="E350" t="s">
        <v>2324</v>
      </c>
      <c r="F350" t="s">
        <v>2309</v>
      </c>
      <c r="G350" s="3"/>
      <c r="H350" s="3"/>
      <c r="I350" s="3"/>
      <c r="J350" s="3">
        <v>390173.51</v>
      </c>
      <c r="K350" s="3">
        <v>-29288.6</v>
      </c>
      <c r="L350" s="3">
        <f t="shared" si="101"/>
        <v>360884.91000000003</v>
      </c>
      <c r="M350" s="3">
        <f>VLOOKUP(C350,'[1]Schedule C'!$C$302:$Q$797,11,FALSE)</f>
        <v>0</v>
      </c>
      <c r="N350" s="3">
        <f>VLOOKUP(C350,'[1]Schedule C'!$C$302:$Q$797,12,FALSE)</f>
        <v>0</v>
      </c>
      <c r="O350" s="3">
        <f>VLOOKUP(C350,'[1]Schedule C'!$C$302:$Q$797,13,FALSE)</f>
        <v>0</v>
      </c>
      <c r="P350" s="3">
        <f>VLOOKUP(C350,'[1]Schedule C'!$C$302:$Q$797,14,FALSE)</f>
        <v>0</v>
      </c>
      <c r="Q350" s="3">
        <f>VLOOKUP(C350,'[1]Schedule C'!$C$302:$Q$797,15,FALSE)</f>
        <v>0</v>
      </c>
      <c r="R350" s="3">
        <f t="shared" si="102"/>
        <v>0</v>
      </c>
      <c r="S350" s="6">
        <f t="shared" si="103"/>
        <v>0</v>
      </c>
      <c r="T350" s="31" t="str">
        <f t="shared" si="104"/>
        <v>n.m.</v>
      </c>
      <c r="U350" s="6">
        <f t="shared" si="105"/>
        <v>0</v>
      </c>
      <c r="V350" s="31" t="str">
        <f t="shared" si="106"/>
        <v>n.m.</v>
      </c>
      <c r="W350" s="6">
        <f t="shared" si="107"/>
        <v>0</v>
      </c>
      <c r="X350" s="31" t="str">
        <f t="shared" si="108"/>
        <v>n.m.</v>
      </c>
      <c r="Y350" s="6">
        <f t="shared" si="109"/>
        <v>390173.51</v>
      </c>
      <c r="Z350" s="31" t="str">
        <f t="shared" si="110"/>
        <v>n.m.</v>
      </c>
      <c r="AA350" s="6">
        <f t="shared" si="111"/>
        <v>-29288.6</v>
      </c>
      <c r="AB350" s="31" t="str">
        <f t="shared" si="112"/>
        <v>n.m.</v>
      </c>
      <c r="AC350" s="6">
        <f t="shared" si="113"/>
        <v>360884.91000000003</v>
      </c>
      <c r="AD350" s="31" t="str">
        <f t="shared" si="114"/>
        <v>n.m.</v>
      </c>
    </row>
    <row r="351" spans="1:30" x14ac:dyDescent="0.25">
      <c r="A351" s="7">
        <f t="shared" si="115"/>
        <v>343</v>
      </c>
      <c r="B351" t="s">
        <v>583</v>
      </c>
      <c r="C351" t="s">
        <v>678</v>
      </c>
      <c r="D351" t="s">
        <v>679</v>
      </c>
      <c r="E351" t="s">
        <v>2289</v>
      </c>
      <c r="F351" t="s">
        <v>2293</v>
      </c>
      <c r="G351" s="3">
        <v>161500</v>
      </c>
      <c r="H351" s="3">
        <v>187056.50000000017</v>
      </c>
      <c r="I351" s="3"/>
      <c r="J351" s="3"/>
      <c r="K351" s="3"/>
      <c r="L351" s="3">
        <f t="shared" si="101"/>
        <v>348556.50000000017</v>
      </c>
      <c r="M351" s="3">
        <f>VLOOKUP(C351,'[1]Schedule C'!$C$302:$Q$797,11,FALSE)</f>
        <v>0</v>
      </c>
      <c r="N351" s="3">
        <f>VLOOKUP(C351,'[1]Schedule C'!$C$302:$Q$797,12,FALSE)</f>
        <v>0</v>
      </c>
      <c r="O351" s="3">
        <f>VLOOKUP(C351,'[1]Schedule C'!$C$302:$Q$797,13,FALSE)</f>
        <v>0</v>
      </c>
      <c r="P351" s="3">
        <f>VLOOKUP(C351,'[1]Schedule C'!$C$302:$Q$797,14,FALSE)</f>
        <v>0</v>
      </c>
      <c r="Q351" s="3">
        <f>VLOOKUP(C351,'[1]Schedule C'!$C$302:$Q$797,15,FALSE)</f>
        <v>0</v>
      </c>
      <c r="R351" s="3">
        <f t="shared" si="102"/>
        <v>0</v>
      </c>
      <c r="S351" s="6">
        <f t="shared" si="103"/>
        <v>161500</v>
      </c>
      <c r="T351" s="31" t="str">
        <f t="shared" si="104"/>
        <v>n.m.</v>
      </c>
      <c r="U351" s="6">
        <f t="shared" si="105"/>
        <v>187056.50000000017</v>
      </c>
      <c r="V351" s="31" t="str">
        <f t="shared" si="106"/>
        <v>n.m.</v>
      </c>
      <c r="W351" s="6">
        <f t="shared" si="107"/>
        <v>0</v>
      </c>
      <c r="X351" s="31" t="str">
        <f t="shared" si="108"/>
        <v>n.m.</v>
      </c>
      <c r="Y351" s="6">
        <f t="shared" si="109"/>
        <v>0</v>
      </c>
      <c r="Z351" s="31" t="str">
        <f t="shared" si="110"/>
        <v>n.m.</v>
      </c>
      <c r="AA351" s="6">
        <f t="shared" si="111"/>
        <v>0</v>
      </c>
      <c r="AB351" s="31" t="str">
        <f t="shared" si="112"/>
        <v>n.m.</v>
      </c>
      <c r="AC351" s="6">
        <f t="shared" si="113"/>
        <v>348556.50000000017</v>
      </c>
      <c r="AD351" s="31" t="str">
        <f t="shared" si="114"/>
        <v>n.m.</v>
      </c>
    </row>
    <row r="352" spans="1:30" x14ac:dyDescent="0.25">
      <c r="A352" s="7">
        <f t="shared" si="115"/>
        <v>344</v>
      </c>
      <c r="B352" t="s">
        <v>583</v>
      </c>
      <c r="C352" t="s">
        <v>680</v>
      </c>
      <c r="D352" t="s">
        <v>681</v>
      </c>
      <c r="E352" t="s">
        <v>2328</v>
      </c>
      <c r="F352" t="s">
        <v>2318</v>
      </c>
      <c r="G352" s="3"/>
      <c r="H352" s="3"/>
      <c r="I352" s="3">
        <v>337683.70000000019</v>
      </c>
      <c r="J352" s="3">
        <v>2529.58</v>
      </c>
      <c r="K352" s="3"/>
      <c r="L352" s="3">
        <f t="shared" si="101"/>
        <v>340213.2800000002</v>
      </c>
      <c r="M352" s="3">
        <f>VLOOKUP(C352,'[1]Schedule C'!$C$302:$Q$797,11,FALSE)</f>
        <v>0</v>
      </c>
      <c r="N352" s="3">
        <f>VLOOKUP(C352,'[1]Schedule C'!$C$302:$Q$797,12,FALSE)</f>
        <v>0</v>
      </c>
      <c r="O352" s="3">
        <f>VLOOKUP(C352,'[1]Schedule C'!$C$302:$Q$797,13,FALSE)</f>
        <v>0</v>
      </c>
      <c r="P352" s="3">
        <f>VLOOKUP(C352,'[1]Schedule C'!$C$302:$Q$797,14,FALSE)</f>
        <v>308.23</v>
      </c>
      <c r="Q352" s="3">
        <f>VLOOKUP(C352,'[1]Schedule C'!$C$302:$Q$797,15,FALSE)</f>
        <v>0</v>
      </c>
      <c r="R352" s="3">
        <f t="shared" si="102"/>
        <v>308.23</v>
      </c>
      <c r="S352" s="6">
        <f t="shared" si="103"/>
        <v>0</v>
      </c>
      <c r="T352" s="31" t="str">
        <f t="shared" si="104"/>
        <v>n.m.</v>
      </c>
      <c r="U352" s="6">
        <f t="shared" si="105"/>
        <v>0</v>
      </c>
      <c r="V352" s="31" t="str">
        <f t="shared" si="106"/>
        <v>n.m.</v>
      </c>
      <c r="W352" s="6">
        <f t="shared" si="107"/>
        <v>337683.70000000019</v>
      </c>
      <c r="X352" s="31" t="str">
        <f t="shared" si="108"/>
        <v>n.m.</v>
      </c>
      <c r="Y352" s="6">
        <f t="shared" si="109"/>
        <v>2221.35</v>
      </c>
      <c r="Z352" s="31">
        <f t="shared" si="110"/>
        <v>7.2067936281348333</v>
      </c>
      <c r="AA352" s="6">
        <f t="shared" si="111"/>
        <v>0</v>
      </c>
      <c r="AB352" s="31" t="str">
        <f t="shared" si="112"/>
        <v>n.m.</v>
      </c>
      <c r="AC352" s="6">
        <f t="shared" si="113"/>
        <v>339905.05000000022</v>
      </c>
      <c r="AD352" s="31">
        <f t="shared" si="114"/>
        <v>1102.7643318301275</v>
      </c>
    </row>
    <row r="353" spans="1:30" x14ac:dyDescent="0.25">
      <c r="A353" s="7">
        <f t="shared" si="115"/>
        <v>345</v>
      </c>
      <c r="B353" t="s">
        <v>583</v>
      </c>
      <c r="C353" t="s">
        <v>682</v>
      </c>
      <c r="D353" t="s">
        <v>683</v>
      </c>
      <c r="E353" t="s">
        <v>2305</v>
      </c>
      <c r="F353" t="s">
        <v>2311</v>
      </c>
      <c r="G353" s="3"/>
      <c r="H353" s="3">
        <v>324443.96000000014</v>
      </c>
      <c r="I353" s="3">
        <v>11762.649999999972</v>
      </c>
      <c r="J353" s="3">
        <v>2056.83</v>
      </c>
      <c r="K353" s="3">
        <v>-9.2499999999999964</v>
      </c>
      <c r="L353" s="3">
        <f t="shared" si="101"/>
        <v>338254.19000000012</v>
      </c>
      <c r="M353" s="3">
        <f>VLOOKUP(C353,'[1]Schedule C'!$C$302:$Q$797,11,FALSE)</f>
        <v>0</v>
      </c>
      <c r="N353" s="3">
        <f>VLOOKUP(C353,'[1]Schedule C'!$C$302:$Q$797,12,FALSE)</f>
        <v>0</v>
      </c>
      <c r="O353" s="3">
        <f>VLOOKUP(C353,'[1]Schedule C'!$C$302:$Q$797,13,FALSE)</f>
        <v>0</v>
      </c>
      <c r="P353" s="3">
        <f>VLOOKUP(C353,'[1]Schedule C'!$C$302:$Q$797,14,FALSE)</f>
        <v>0</v>
      </c>
      <c r="Q353" s="3">
        <f>VLOOKUP(C353,'[1]Schedule C'!$C$302:$Q$797,15,FALSE)</f>
        <v>0</v>
      </c>
      <c r="R353" s="3">
        <f t="shared" si="102"/>
        <v>0</v>
      </c>
      <c r="S353" s="6">
        <f t="shared" si="103"/>
        <v>0</v>
      </c>
      <c r="T353" s="31" t="str">
        <f t="shared" si="104"/>
        <v>n.m.</v>
      </c>
      <c r="U353" s="6">
        <f t="shared" si="105"/>
        <v>324443.96000000014</v>
      </c>
      <c r="V353" s="31" t="str">
        <f t="shared" si="106"/>
        <v>n.m.</v>
      </c>
      <c r="W353" s="6">
        <f t="shared" si="107"/>
        <v>11762.649999999972</v>
      </c>
      <c r="X353" s="31" t="str">
        <f t="shared" si="108"/>
        <v>n.m.</v>
      </c>
      <c r="Y353" s="6">
        <f t="shared" si="109"/>
        <v>2056.83</v>
      </c>
      <c r="Z353" s="31" t="str">
        <f t="shared" si="110"/>
        <v>n.m.</v>
      </c>
      <c r="AA353" s="6">
        <f t="shared" si="111"/>
        <v>-9.2499999999999964</v>
      </c>
      <c r="AB353" s="31" t="str">
        <f t="shared" si="112"/>
        <v>n.m.</v>
      </c>
      <c r="AC353" s="6">
        <f t="shared" si="113"/>
        <v>338254.19000000012</v>
      </c>
      <c r="AD353" s="31" t="str">
        <f t="shared" si="114"/>
        <v>n.m.</v>
      </c>
    </row>
    <row r="354" spans="1:30" x14ac:dyDescent="0.25">
      <c r="A354" s="7">
        <f t="shared" si="115"/>
        <v>346</v>
      </c>
      <c r="B354" t="s">
        <v>583</v>
      </c>
      <c r="C354" t="s">
        <v>684</v>
      </c>
      <c r="D354" t="s">
        <v>685</v>
      </c>
      <c r="E354" t="s">
        <v>2319</v>
      </c>
      <c r="F354" t="s">
        <v>2309</v>
      </c>
      <c r="G354" s="3"/>
      <c r="H354" s="3"/>
      <c r="I354" s="3">
        <v>255480.27000000008</v>
      </c>
      <c r="J354" s="3">
        <v>70358.150000000038</v>
      </c>
      <c r="K354" s="3">
        <v>8635.1500000000015</v>
      </c>
      <c r="L354" s="3">
        <f t="shared" si="101"/>
        <v>334473.57000000012</v>
      </c>
      <c r="M354" s="3">
        <f>VLOOKUP(C354,'[1]Schedule C'!$C$302:$Q$797,11,FALSE)</f>
        <v>0</v>
      </c>
      <c r="N354" s="3">
        <f>VLOOKUP(C354,'[1]Schedule C'!$C$302:$Q$797,12,FALSE)</f>
        <v>0</v>
      </c>
      <c r="O354" s="3">
        <f>VLOOKUP(C354,'[1]Schedule C'!$C$302:$Q$797,13,FALSE)</f>
        <v>221107.81299999999</v>
      </c>
      <c r="P354" s="3">
        <f>VLOOKUP(C354,'[1]Schedule C'!$C$302:$Q$797,14,FALSE)</f>
        <v>0</v>
      </c>
      <c r="Q354" s="3">
        <f>VLOOKUP(C354,'[1]Schedule C'!$C$302:$Q$797,15,FALSE)</f>
        <v>0</v>
      </c>
      <c r="R354" s="3">
        <f t="shared" si="102"/>
        <v>221107.81299999999</v>
      </c>
      <c r="S354" s="6">
        <f t="shared" si="103"/>
        <v>0</v>
      </c>
      <c r="T354" s="31" t="str">
        <f t="shared" si="104"/>
        <v>n.m.</v>
      </c>
      <c r="U354" s="6">
        <f t="shared" si="105"/>
        <v>0</v>
      </c>
      <c r="V354" s="31" t="str">
        <f t="shared" si="106"/>
        <v>n.m.</v>
      </c>
      <c r="W354" s="6">
        <f t="shared" si="107"/>
        <v>34372.457000000082</v>
      </c>
      <c r="X354" s="31">
        <f t="shared" si="108"/>
        <v>0.15545564190443187</v>
      </c>
      <c r="Y354" s="6">
        <f t="shared" si="109"/>
        <v>70358.150000000038</v>
      </c>
      <c r="Z354" s="31" t="str">
        <f t="shared" si="110"/>
        <v>n.m.</v>
      </c>
      <c r="AA354" s="6">
        <f t="shared" si="111"/>
        <v>8635.1500000000015</v>
      </c>
      <c r="AB354" s="31" t="str">
        <f t="shared" si="112"/>
        <v>n.m.</v>
      </c>
      <c r="AC354" s="6">
        <f t="shared" si="113"/>
        <v>113365.75700000013</v>
      </c>
      <c r="AD354" s="31">
        <f t="shared" si="114"/>
        <v>0.51271710149835426</v>
      </c>
    </row>
    <row r="355" spans="1:30" x14ac:dyDescent="0.25">
      <c r="A355" s="7">
        <f t="shared" si="115"/>
        <v>347</v>
      </c>
      <c r="B355" t="s">
        <v>583</v>
      </c>
      <c r="C355" t="s">
        <v>686</v>
      </c>
      <c r="D355" t="s">
        <v>687</v>
      </c>
      <c r="E355" t="s">
        <v>2301</v>
      </c>
      <c r="F355" t="s">
        <v>2304</v>
      </c>
      <c r="G355" s="3">
        <v>322385.70999999996</v>
      </c>
      <c r="H355" s="3">
        <v>11719.539999999999</v>
      </c>
      <c r="I355" s="3"/>
      <c r="J355" s="3"/>
      <c r="K355" s="3"/>
      <c r="L355" s="3">
        <f t="shared" si="101"/>
        <v>334105.24999999994</v>
      </c>
      <c r="M355" s="3">
        <f>VLOOKUP(C355,'[1]Schedule C'!$C$302:$Q$797,11,FALSE)</f>
        <v>0</v>
      </c>
      <c r="N355" s="3">
        <f>VLOOKUP(C355,'[1]Schedule C'!$C$302:$Q$797,12,FALSE)</f>
        <v>0</v>
      </c>
      <c r="O355" s="3">
        <f>VLOOKUP(C355,'[1]Schedule C'!$C$302:$Q$797,13,FALSE)</f>
        <v>0</v>
      </c>
      <c r="P355" s="3">
        <f>VLOOKUP(C355,'[1]Schedule C'!$C$302:$Q$797,14,FALSE)</f>
        <v>0</v>
      </c>
      <c r="Q355" s="3">
        <f>VLOOKUP(C355,'[1]Schedule C'!$C$302:$Q$797,15,FALSE)</f>
        <v>0</v>
      </c>
      <c r="R355" s="3">
        <f t="shared" si="102"/>
        <v>0</v>
      </c>
      <c r="S355" s="6">
        <f t="shared" si="103"/>
        <v>322385.70999999996</v>
      </c>
      <c r="T355" s="31" t="str">
        <f t="shared" si="104"/>
        <v>n.m.</v>
      </c>
      <c r="U355" s="6">
        <f t="shared" si="105"/>
        <v>11719.539999999999</v>
      </c>
      <c r="V355" s="31" t="str">
        <f t="shared" si="106"/>
        <v>n.m.</v>
      </c>
      <c r="W355" s="6">
        <f t="shared" si="107"/>
        <v>0</v>
      </c>
      <c r="X355" s="31" t="str">
        <f t="shared" si="108"/>
        <v>n.m.</v>
      </c>
      <c r="Y355" s="6">
        <f t="shared" si="109"/>
        <v>0</v>
      </c>
      <c r="Z355" s="31" t="str">
        <f t="shared" si="110"/>
        <v>n.m.</v>
      </c>
      <c r="AA355" s="6">
        <f t="shared" si="111"/>
        <v>0</v>
      </c>
      <c r="AB355" s="31" t="str">
        <f t="shared" si="112"/>
        <v>n.m.</v>
      </c>
      <c r="AC355" s="6">
        <f t="shared" si="113"/>
        <v>334105.24999999994</v>
      </c>
      <c r="AD355" s="31" t="str">
        <f t="shared" si="114"/>
        <v>n.m.</v>
      </c>
    </row>
    <row r="356" spans="1:30" x14ac:dyDescent="0.25">
      <c r="A356" s="7">
        <f t="shared" si="115"/>
        <v>348</v>
      </c>
      <c r="B356" t="s">
        <v>583</v>
      </c>
      <c r="C356" t="s">
        <v>688</v>
      </c>
      <c r="D356" t="s">
        <v>689</v>
      </c>
      <c r="E356" t="s">
        <v>2320</v>
      </c>
      <c r="F356" t="s">
        <v>2350</v>
      </c>
      <c r="G356" s="3"/>
      <c r="H356" s="3"/>
      <c r="I356" s="3"/>
      <c r="J356" s="3">
        <v>321529.06999999983</v>
      </c>
      <c r="K356" s="3">
        <v>4107.2699999999986</v>
      </c>
      <c r="L356" s="3">
        <f t="shared" si="101"/>
        <v>325636.33999999985</v>
      </c>
      <c r="M356" s="3">
        <f>VLOOKUP(C356,'[1]Schedule C'!$C$302:$Q$797,11,FALSE)</f>
        <v>0</v>
      </c>
      <c r="N356" s="3">
        <f>VLOOKUP(C356,'[1]Schedule C'!$C$302:$Q$797,12,FALSE)</f>
        <v>0</v>
      </c>
      <c r="O356" s="3">
        <f>VLOOKUP(C356,'[1]Schedule C'!$C$302:$Q$797,13,FALSE)</f>
        <v>0</v>
      </c>
      <c r="P356" s="3">
        <f>VLOOKUP(C356,'[1]Schedule C'!$C$302:$Q$797,14,FALSE)</f>
        <v>0</v>
      </c>
      <c r="Q356" s="3">
        <f>VLOOKUP(C356,'[1]Schedule C'!$C$302:$Q$797,15,FALSE)</f>
        <v>0</v>
      </c>
      <c r="R356" s="3">
        <f t="shared" si="102"/>
        <v>0</v>
      </c>
      <c r="S356" s="6">
        <f t="shared" si="103"/>
        <v>0</v>
      </c>
      <c r="T356" s="31" t="str">
        <f t="shared" si="104"/>
        <v>n.m.</v>
      </c>
      <c r="U356" s="6">
        <f t="shared" si="105"/>
        <v>0</v>
      </c>
      <c r="V356" s="31" t="str">
        <f t="shared" si="106"/>
        <v>n.m.</v>
      </c>
      <c r="W356" s="6">
        <f t="shared" si="107"/>
        <v>0</v>
      </c>
      <c r="X356" s="31" t="str">
        <f t="shared" si="108"/>
        <v>n.m.</v>
      </c>
      <c r="Y356" s="6">
        <f t="shared" si="109"/>
        <v>321529.06999999983</v>
      </c>
      <c r="Z356" s="31" t="str">
        <f t="shared" si="110"/>
        <v>n.m.</v>
      </c>
      <c r="AA356" s="6">
        <f t="shared" si="111"/>
        <v>4107.2699999999986</v>
      </c>
      <c r="AB356" s="31" t="str">
        <f t="shared" si="112"/>
        <v>n.m.</v>
      </c>
      <c r="AC356" s="6">
        <f t="shared" si="113"/>
        <v>325636.33999999985</v>
      </c>
      <c r="AD356" s="31" t="str">
        <f t="shared" si="114"/>
        <v>n.m.</v>
      </c>
    </row>
    <row r="357" spans="1:30" x14ac:dyDescent="0.25">
      <c r="A357" s="7">
        <f t="shared" si="115"/>
        <v>349</v>
      </c>
      <c r="B357" t="s">
        <v>583</v>
      </c>
      <c r="C357" t="s">
        <v>690</v>
      </c>
      <c r="D357" t="s">
        <v>691</v>
      </c>
      <c r="E357" t="s">
        <v>2349</v>
      </c>
      <c r="F357" t="s">
        <v>2321</v>
      </c>
      <c r="G357" s="3">
        <v>128875.56000000006</v>
      </c>
      <c r="H357" s="3">
        <v>191619.20999999979</v>
      </c>
      <c r="I357" s="3"/>
      <c r="J357" s="3"/>
      <c r="K357" s="3"/>
      <c r="L357" s="3">
        <f t="shared" si="101"/>
        <v>320494.76999999984</v>
      </c>
      <c r="M357" s="3">
        <f>VLOOKUP(C357,'[1]Schedule C'!$C$302:$Q$797,11,FALSE)</f>
        <v>48.677</v>
      </c>
      <c r="N357" s="3">
        <f>VLOOKUP(C357,'[1]Schedule C'!$C$302:$Q$797,12,FALSE)</f>
        <v>0</v>
      </c>
      <c r="O357" s="3">
        <f>VLOOKUP(C357,'[1]Schedule C'!$C$302:$Q$797,13,FALSE)</f>
        <v>0</v>
      </c>
      <c r="P357" s="3">
        <f>VLOOKUP(C357,'[1]Schedule C'!$C$302:$Q$797,14,FALSE)</f>
        <v>0</v>
      </c>
      <c r="Q357" s="3">
        <f>VLOOKUP(C357,'[1]Schedule C'!$C$302:$Q$797,15,FALSE)</f>
        <v>0</v>
      </c>
      <c r="R357" s="3">
        <f t="shared" si="102"/>
        <v>48.677</v>
      </c>
      <c r="S357" s="6">
        <f t="shared" si="103"/>
        <v>128826.88300000006</v>
      </c>
      <c r="T357" s="31">
        <f t="shared" si="104"/>
        <v>2646.5657908252369</v>
      </c>
      <c r="U357" s="6">
        <f t="shared" si="105"/>
        <v>191619.20999999979</v>
      </c>
      <c r="V357" s="31" t="str">
        <f t="shared" si="106"/>
        <v>n.m.</v>
      </c>
      <c r="W357" s="6">
        <f t="shared" si="107"/>
        <v>0</v>
      </c>
      <c r="X357" s="31" t="str">
        <f t="shared" si="108"/>
        <v>n.m.</v>
      </c>
      <c r="Y357" s="6">
        <f t="shared" si="109"/>
        <v>0</v>
      </c>
      <c r="Z357" s="31" t="str">
        <f t="shared" si="110"/>
        <v>n.m.</v>
      </c>
      <c r="AA357" s="6">
        <f t="shared" si="111"/>
        <v>0</v>
      </c>
      <c r="AB357" s="31" t="str">
        <f t="shared" si="112"/>
        <v>n.m.</v>
      </c>
      <c r="AC357" s="6">
        <f t="shared" si="113"/>
        <v>320446.09299999982</v>
      </c>
      <c r="AD357" s="31">
        <f t="shared" si="114"/>
        <v>6583.1109764365065</v>
      </c>
    </row>
    <row r="358" spans="1:30" x14ac:dyDescent="0.25">
      <c r="A358" s="7">
        <f t="shared" si="115"/>
        <v>350</v>
      </c>
      <c r="B358" t="s">
        <v>583</v>
      </c>
      <c r="C358" t="s">
        <v>692</v>
      </c>
      <c r="D358" t="s">
        <v>693</v>
      </c>
      <c r="E358" t="s">
        <v>2299</v>
      </c>
      <c r="F358" t="s">
        <v>2338</v>
      </c>
      <c r="G358" s="3"/>
      <c r="H358" s="3"/>
      <c r="I358" s="3">
        <v>272633.83000000037</v>
      </c>
      <c r="J358" s="3">
        <v>47179.630000000019</v>
      </c>
      <c r="K358" s="3">
        <v>365.06999999999994</v>
      </c>
      <c r="L358" s="3">
        <f t="shared" si="101"/>
        <v>320178.53000000038</v>
      </c>
      <c r="M358" s="3">
        <f>VLOOKUP(C358,'[1]Schedule C'!$C$302:$Q$797,11,FALSE)</f>
        <v>0</v>
      </c>
      <c r="N358" s="3">
        <f>VLOOKUP(C358,'[1]Schedule C'!$C$302:$Q$797,12,FALSE)</f>
        <v>0</v>
      </c>
      <c r="O358" s="3">
        <f>VLOOKUP(C358,'[1]Schedule C'!$C$302:$Q$797,13,FALSE)</f>
        <v>117982.65700000001</v>
      </c>
      <c r="P358" s="3">
        <f>VLOOKUP(C358,'[1]Schedule C'!$C$302:$Q$797,14,FALSE)</f>
        <v>164970.598</v>
      </c>
      <c r="Q358" s="3">
        <f>VLOOKUP(C358,'[1]Schedule C'!$C$302:$Q$797,15,FALSE)</f>
        <v>92.955999999999989</v>
      </c>
      <c r="R358" s="3">
        <f t="shared" si="102"/>
        <v>283046.21100000001</v>
      </c>
      <c r="S358" s="6">
        <f t="shared" si="103"/>
        <v>0</v>
      </c>
      <c r="T358" s="31" t="str">
        <f t="shared" si="104"/>
        <v>n.m.</v>
      </c>
      <c r="U358" s="6">
        <f t="shared" si="105"/>
        <v>0</v>
      </c>
      <c r="V358" s="31" t="str">
        <f t="shared" si="106"/>
        <v>n.m.</v>
      </c>
      <c r="W358" s="6">
        <f t="shared" si="107"/>
        <v>154651.17300000036</v>
      </c>
      <c r="X358" s="31">
        <f t="shared" si="108"/>
        <v>1.3107958146763923</v>
      </c>
      <c r="Y358" s="6">
        <f t="shared" si="109"/>
        <v>-117790.96799999998</v>
      </c>
      <c r="Z358" s="31">
        <f t="shared" si="110"/>
        <v>-0.71401188713639741</v>
      </c>
      <c r="AA358" s="6">
        <f t="shared" si="111"/>
        <v>272.11399999999992</v>
      </c>
      <c r="AB358" s="31">
        <f t="shared" si="112"/>
        <v>2.9273419682430393</v>
      </c>
      <c r="AC358" s="6">
        <f t="shared" si="113"/>
        <v>37132.319000000367</v>
      </c>
      <c r="AD358" s="31">
        <f t="shared" si="114"/>
        <v>0.13118818608739605</v>
      </c>
    </row>
    <row r="359" spans="1:30" x14ac:dyDescent="0.25">
      <c r="A359" s="7">
        <f t="shared" si="115"/>
        <v>351</v>
      </c>
      <c r="B359" t="s">
        <v>583</v>
      </c>
      <c r="C359" t="s">
        <v>694</v>
      </c>
      <c r="D359" t="s">
        <v>695</v>
      </c>
      <c r="E359" t="s">
        <v>2289</v>
      </c>
      <c r="F359" t="s">
        <v>2293</v>
      </c>
      <c r="G359" s="3">
        <v>429272.30999999994</v>
      </c>
      <c r="H359" s="3">
        <v>-113119.50999999997</v>
      </c>
      <c r="I359" s="3"/>
      <c r="J359" s="3"/>
      <c r="K359" s="3"/>
      <c r="L359" s="3">
        <f t="shared" si="101"/>
        <v>316152.8</v>
      </c>
      <c r="M359" s="3">
        <f>VLOOKUP(C359,'[1]Schedule C'!$C$302:$Q$797,11,FALSE)</f>
        <v>0</v>
      </c>
      <c r="N359" s="3">
        <f>VLOOKUP(C359,'[1]Schedule C'!$C$302:$Q$797,12,FALSE)</f>
        <v>1804711.9450000001</v>
      </c>
      <c r="O359" s="3">
        <f>VLOOKUP(C359,'[1]Schedule C'!$C$302:$Q$797,13,FALSE)</f>
        <v>-110243.71299999999</v>
      </c>
      <c r="P359" s="3">
        <f>VLOOKUP(C359,'[1]Schedule C'!$C$302:$Q$797,14,FALSE)</f>
        <v>0</v>
      </c>
      <c r="Q359" s="3">
        <f>VLOOKUP(C359,'[1]Schedule C'!$C$302:$Q$797,15,FALSE)</f>
        <v>0</v>
      </c>
      <c r="R359" s="3">
        <f t="shared" si="102"/>
        <v>1694468.2320000001</v>
      </c>
      <c r="S359" s="6">
        <f t="shared" si="103"/>
        <v>429272.30999999994</v>
      </c>
      <c r="T359" s="31" t="str">
        <f t="shared" si="104"/>
        <v>n.m.</v>
      </c>
      <c r="U359" s="6">
        <f t="shared" si="105"/>
        <v>-1917831.4550000001</v>
      </c>
      <c r="V359" s="31">
        <f t="shared" si="106"/>
        <v>-1.0626800915865828</v>
      </c>
      <c r="W359" s="6">
        <f t="shared" si="107"/>
        <v>110243.71299999999</v>
      </c>
      <c r="X359" s="31">
        <f t="shared" si="108"/>
        <v>-1</v>
      </c>
      <c r="Y359" s="6">
        <f t="shared" si="109"/>
        <v>0</v>
      </c>
      <c r="Z359" s="31" t="str">
        <f t="shared" si="110"/>
        <v>n.m.</v>
      </c>
      <c r="AA359" s="6">
        <f t="shared" si="111"/>
        <v>0</v>
      </c>
      <c r="AB359" s="31" t="str">
        <f t="shared" si="112"/>
        <v>n.m.</v>
      </c>
      <c r="AC359" s="6">
        <f t="shared" si="113"/>
        <v>-1378315.432</v>
      </c>
      <c r="AD359" s="31">
        <f t="shared" si="114"/>
        <v>-0.81342063897719619</v>
      </c>
    </row>
    <row r="360" spans="1:30" x14ac:dyDescent="0.25">
      <c r="A360" s="7">
        <f t="shared" si="115"/>
        <v>352</v>
      </c>
      <c r="B360" t="s">
        <v>583</v>
      </c>
      <c r="C360" t="s">
        <v>696</v>
      </c>
      <c r="D360" t="s">
        <v>675</v>
      </c>
      <c r="E360" t="s">
        <v>2300</v>
      </c>
      <c r="F360" t="s">
        <v>2283</v>
      </c>
      <c r="G360" s="3">
        <v>235139.06999999995</v>
      </c>
      <c r="H360" s="3">
        <v>71915.419999999984</v>
      </c>
      <c r="I360" s="3"/>
      <c r="J360" s="3"/>
      <c r="K360" s="3"/>
      <c r="L360" s="3">
        <f t="shared" si="101"/>
        <v>307054.48999999993</v>
      </c>
      <c r="M360" s="3">
        <f>VLOOKUP(C360,'[1]Schedule C'!$C$302:$Q$797,11,FALSE)</f>
        <v>0</v>
      </c>
      <c r="N360" s="3">
        <f>VLOOKUP(C360,'[1]Schedule C'!$C$302:$Q$797,12,FALSE)</f>
        <v>0</v>
      </c>
      <c r="O360" s="3">
        <f>VLOOKUP(C360,'[1]Schedule C'!$C$302:$Q$797,13,FALSE)</f>
        <v>0</v>
      </c>
      <c r="P360" s="3">
        <f>VLOOKUP(C360,'[1]Schedule C'!$C$302:$Q$797,14,FALSE)</f>
        <v>0</v>
      </c>
      <c r="Q360" s="3">
        <f>VLOOKUP(C360,'[1]Schedule C'!$C$302:$Q$797,15,FALSE)</f>
        <v>0</v>
      </c>
      <c r="R360" s="3">
        <f t="shared" si="102"/>
        <v>0</v>
      </c>
      <c r="S360" s="6">
        <f t="shared" si="103"/>
        <v>235139.06999999995</v>
      </c>
      <c r="T360" s="31" t="str">
        <f t="shared" si="104"/>
        <v>n.m.</v>
      </c>
      <c r="U360" s="6">
        <f t="shared" si="105"/>
        <v>71915.419999999984</v>
      </c>
      <c r="V360" s="31" t="str">
        <f t="shared" si="106"/>
        <v>n.m.</v>
      </c>
      <c r="W360" s="6">
        <f t="shared" si="107"/>
        <v>0</v>
      </c>
      <c r="X360" s="31" t="str">
        <f t="shared" si="108"/>
        <v>n.m.</v>
      </c>
      <c r="Y360" s="6">
        <f t="shared" si="109"/>
        <v>0</v>
      </c>
      <c r="Z360" s="31" t="str">
        <f t="shared" si="110"/>
        <v>n.m.</v>
      </c>
      <c r="AA360" s="6">
        <f t="shared" si="111"/>
        <v>0</v>
      </c>
      <c r="AB360" s="31" t="str">
        <f t="shared" si="112"/>
        <v>n.m.</v>
      </c>
      <c r="AC360" s="6">
        <f t="shared" si="113"/>
        <v>307054.48999999993</v>
      </c>
      <c r="AD360" s="31" t="str">
        <f t="shared" si="114"/>
        <v>n.m.</v>
      </c>
    </row>
    <row r="361" spans="1:30" x14ac:dyDescent="0.25">
      <c r="A361" s="7">
        <f t="shared" si="115"/>
        <v>353</v>
      </c>
      <c r="B361" t="s">
        <v>583</v>
      </c>
      <c r="C361" t="s">
        <v>697</v>
      </c>
      <c r="D361" t="s">
        <v>698</v>
      </c>
      <c r="E361" t="s">
        <v>2280</v>
      </c>
      <c r="F361" t="s">
        <v>2283</v>
      </c>
      <c r="G361" s="3">
        <v>273161.69000000012</v>
      </c>
      <c r="H361" s="3">
        <v>23358.219999999972</v>
      </c>
      <c r="I361" s="3"/>
      <c r="J361" s="3"/>
      <c r="K361" s="3"/>
      <c r="L361" s="3">
        <f t="shared" si="101"/>
        <v>296519.91000000009</v>
      </c>
      <c r="M361" s="3">
        <f>VLOOKUP(C361,'[1]Schedule C'!$C$302:$Q$797,11,FALSE)</f>
        <v>0</v>
      </c>
      <c r="N361" s="3">
        <f>VLOOKUP(C361,'[1]Schedule C'!$C$302:$Q$797,12,FALSE)</f>
        <v>0</v>
      </c>
      <c r="O361" s="3">
        <f>VLOOKUP(C361,'[1]Schedule C'!$C$302:$Q$797,13,FALSE)</f>
        <v>0</v>
      </c>
      <c r="P361" s="3">
        <f>VLOOKUP(C361,'[1]Schedule C'!$C$302:$Q$797,14,FALSE)</f>
        <v>0</v>
      </c>
      <c r="Q361" s="3">
        <f>VLOOKUP(C361,'[1]Schedule C'!$C$302:$Q$797,15,FALSE)</f>
        <v>0</v>
      </c>
      <c r="R361" s="3">
        <f t="shared" si="102"/>
        <v>0</v>
      </c>
      <c r="S361" s="6">
        <f t="shared" si="103"/>
        <v>273161.69000000012</v>
      </c>
      <c r="T361" s="31" t="str">
        <f t="shared" si="104"/>
        <v>n.m.</v>
      </c>
      <c r="U361" s="6">
        <f t="shared" si="105"/>
        <v>23358.219999999972</v>
      </c>
      <c r="V361" s="31" t="str">
        <f t="shared" si="106"/>
        <v>n.m.</v>
      </c>
      <c r="W361" s="6">
        <f t="shared" si="107"/>
        <v>0</v>
      </c>
      <c r="X361" s="31" t="str">
        <f t="shared" si="108"/>
        <v>n.m.</v>
      </c>
      <c r="Y361" s="6">
        <f t="shared" si="109"/>
        <v>0</v>
      </c>
      <c r="Z361" s="31" t="str">
        <f t="shared" si="110"/>
        <v>n.m.</v>
      </c>
      <c r="AA361" s="6">
        <f t="shared" si="111"/>
        <v>0</v>
      </c>
      <c r="AB361" s="31" t="str">
        <f t="shared" si="112"/>
        <v>n.m.</v>
      </c>
      <c r="AC361" s="6">
        <f t="shared" si="113"/>
        <v>296519.91000000009</v>
      </c>
      <c r="AD361" s="31" t="str">
        <f t="shared" si="114"/>
        <v>n.m.</v>
      </c>
    </row>
    <row r="362" spans="1:30" x14ac:dyDescent="0.25">
      <c r="A362" s="7">
        <f t="shared" si="115"/>
        <v>354</v>
      </c>
      <c r="B362" t="s">
        <v>583</v>
      </c>
      <c r="C362" t="s">
        <v>699</v>
      </c>
      <c r="D362" t="s">
        <v>700</v>
      </c>
      <c r="E362" t="s">
        <v>2318</v>
      </c>
      <c r="F362" t="s">
        <v>2311</v>
      </c>
      <c r="G362" s="3"/>
      <c r="H362" s="3"/>
      <c r="I362" s="3"/>
      <c r="J362" s="3">
        <v>290044.94</v>
      </c>
      <c r="K362" s="3">
        <v>5852.5200000000041</v>
      </c>
      <c r="L362" s="3">
        <f t="shared" si="101"/>
        <v>295897.46000000002</v>
      </c>
      <c r="M362" s="3">
        <f>VLOOKUP(C362,'[1]Schedule C'!$C$302:$Q$797,11,FALSE)</f>
        <v>0</v>
      </c>
      <c r="N362" s="3">
        <f>VLOOKUP(C362,'[1]Schedule C'!$C$302:$Q$797,12,FALSE)</f>
        <v>0</v>
      </c>
      <c r="O362" s="3">
        <f>VLOOKUP(C362,'[1]Schedule C'!$C$302:$Q$797,13,FALSE)</f>
        <v>0</v>
      </c>
      <c r="P362" s="3">
        <f>VLOOKUP(C362,'[1]Schedule C'!$C$302:$Q$797,14,FALSE)</f>
        <v>0</v>
      </c>
      <c r="Q362" s="3">
        <f>VLOOKUP(C362,'[1]Schedule C'!$C$302:$Q$797,15,FALSE)</f>
        <v>0</v>
      </c>
      <c r="R362" s="3">
        <f t="shared" si="102"/>
        <v>0</v>
      </c>
      <c r="S362" s="6">
        <f t="shared" si="103"/>
        <v>0</v>
      </c>
      <c r="T362" s="31" t="str">
        <f t="shared" si="104"/>
        <v>n.m.</v>
      </c>
      <c r="U362" s="6">
        <f t="shared" si="105"/>
        <v>0</v>
      </c>
      <c r="V362" s="31" t="str">
        <f t="shared" si="106"/>
        <v>n.m.</v>
      </c>
      <c r="W362" s="6">
        <f t="shared" si="107"/>
        <v>0</v>
      </c>
      <c r="X362" s="31" t="str">
        <f t="shared" si="108"/>
        <v>n.m.</v>
      </c>
      <c r="Y362" s="6">
        <f t="shared" si="109"/>
        <v>290044.94</v>
      </c>
      <c r="Z362" s="31" t="str">
        <f t="shared" si="110"/>
        <v>n.m.</v>
      </c>
      <c r="AA362" s="6">
        <f t="shared" si="111"/>
        <v>5852.5200000000041</v>
      </c>
      <c r="AB362" s="31" t="str">
        <f t="shared" si="112"/>
        <v>n.m.</v>
      </c>
      <c r="AC362" s="6">
        <f t="shared" si="113"/>
        <v>295897.46000000002</v>
      </c>
      <c r="AD362" s="31" t="str">
        <f t="shared" si="114"/>
        <v>n.m.</v>
      </c>
    </row>
    <row r="363" spans="1:30" x14ac:dyDescent="0.25">
      <c r="A363" s="7">
        <f t="shared" si="115"/>
        <v>355</v>
      </c>
      <c r="B363" t="s">
        <v>583</v>
      </c>
      <c r="C363" t="s">
        <v>701</v>
      </c>
      <c r="D363" t="s">
        <v>702</v>
      </c>
      <c r="E363" t="s">
        <v>2314</v>
      </c>
      <c r="F363" t="s">
        <v>2313</v>
      </c>
      <c r="G363" s="3"/>
      <c r="H363" s="3"/>
      <c r="I363" s="3">
        <v>49664.17</v>
      </c>
      <c r="J363" s="3">
        <v>239551.2</v>
      </c>
      <c r="K363" s="3"/>
      <c r="L363" s="3">
        <f t="shared" si="101"/>
        <v>289215.37</v>
      </c>
      <c r="M363" s="3">
        <f>VLOOKUP(C363,'[1]Schedule C'!$C$302:$Q$797,11,FALSE)</f>
        <v>0</v>
      </c>
      <c r="N363" s="3">
        <f>VLOOKUP(C363,'[1]Schedule C'!$C$302:$Q$797,12,FALSE)</f>
        <v>0</v>
      </c>
      <c r="O363" s="3">
        <f>VLOOKUP(C363,'[1]Schedule C'!$C$302:$Q$797,13,FALSE)</f>
        <v>0</v>
      </c>
      <c r="P363" s="3">
        <f>VLOOKUP(C363,'[1]Schedule C'!$C$302:$Q$797,14,FALSE)</f>
        <v>361099.51900000003</v>
      </c>
      <c r="Q363" s="3">
        <f>VLOOKUP(C363,'[1]Schedule C'!$C$302:$Q$797,15,FALSE)</f>
        <v>0</v>
      </c>
      <c r="R363" s="3">
        <f t="shared" si="102"/>
        <v>361099.51900000003</v>
      </c>
      <c r="S363" s="6">
        <f t="shared" si="103"/>
        <v>0</v>
      </c>
      <c r="T363" s="31" t="str">
        <f t="shared" si="104"/>
        <v>n.m.</v>
      </c>
      <c r="U363" s="6">
        <f t="shared" si="105"/>
        <v>0</v>
      </c>
      <c r="V363" s="31" t="str">
        <f t="shared" si="106"/>
        <v>n.m.</v>
      </c>
      <c r="W363" s="6">
        <f t="shared" si="107"/>
        <v>49664.17</v>
      </c>
      <c r="X363" s="31" t="str">
        <f t="shared" si="108"/>
        <v>n.m.</v>
      </c>
      <c r="Y363" s="6">
        <f t="shared" si="109"/>
        <v>-121548.31900000002</v>
      </c>
      <c r="Z363" s="31">
        <f t="shared" si="110"/>
        <v>-0.33660615039478908</v>
      </c>
      <c r="AA363" s="6">
        <f t="shared" si="111"/>
        <v>0</v>
      </c>
      <c r="AB363" s="31" t="str">
        <f t="shared" si="112"/>
        <v>n.m.</v>
      </c>
      <c r="AC363" s="6">
        <f t="shared" si="113"/>
        <v>-71884.149000000034</v>
      </c>
      <c r="AD363" s="31">
        <f t="shared" si="114"/>
        <v>-0.19907018762880166</v>
      </c>
    </row>
    <row r="364" spans="1:30" x14ac:dyDescent="0.25">
      <c r="A364" s="7">
        <f t="shared" si="115"/>
        <v>356</v>
      </c>
      <c r="B364" t="s">
        <v>583</v>
      </c>
      <c r="C364" t="s">
        <v>703</v>
      </c>
      <c r="D364" t="s">
        <v>704</v>
      </c>
      <c r="E364" t="s">
        <v>2333</v>
      </c>
      <c r="F364" t="s">
        <v>2339</v>
      </c>
      <c r="G364" s="3"/>
      <c r="H364" s="3"/>
      <c r="I364" s="3"/>
      <c r="J364" s="3">
        <v>283802.76999999967</v>
      </c>
      <c r="K364" s="3">
        <v>-111.55999999999608</v>
      </c>
      <c r="L364" s="3">
        <f t="shared" si="101"/>
        <v>283691.20999999967</v>
      </c>
      <c r="M364" s="3">
        <f>VLOOKUP(C364,'[1]Schedule C'!$C$302:$Q$797,11,FALSE)</f>
        <v>0</v>
      </c>
      <c r="N364" s="3">
        <f>VLOOKUP(C364,'[1]Schedule C'!$C$302:$Q$797,12,FALSE)</f>
        <v>0</v>
      </c>
      <c r="O364" s="3">
        <f>VLOOKUP(C364,'[1]Schedule C'!$C$302:$Q$797,13,FALSE)</f>
        <v>0</v>
      </c>
      <c r="P364" s="3">
        <f>VLOOKUP(C364,'[1]Schedule C'!$C$302:$Q$797,14,FALSE)</f>
        <v>0</v>
      </c>
      <c r="Q364" s="3">
        <f>VLOOKUP(C364,'[1]Schedule C'!$C$302:$Q$797,15,FALSE)</f>
        <v>114120.29399999999</v>
      </c>
      <c r="R364" s="3">
        <f t="shared" si="102"/>
        <v>114120.29399999999</v>
      </c>
      <c r="S364" s="6">
        <f t="shared" si="103"/>
        <v>0</v>
      </c>
      <c r="T364" s="31" t="str">
        <f t="shared" si="104"/>
        <v>n.m.</v>
      </c>
      <c r="U364" s="6">
        <f t="shared" si="105"/>
        <v>0</v>
      </c>
      <c r="V364" s="31" t="str">
        <f t="shared" si="106"/>
        <v>n.m.</v>
      </c>
      <c r="W364" s="6">
        <f t="shared" si="107"/>
        <v>0</v>
      </c>
      <c r="X364" s="31" t="str">
        <f t="shared" si="108"/>
        <v>n.m.</v>
      </c>
      <c r="Y364" s="6">
        <f t="shared" si="109"/>
        <v>283802.76999999967</v>
      </c>
      <c r="Z364" s="31" t="str">
        <f t="shared" si="110"/>
        <v>n.m.</v>
      </c>
      <c r="AA364" s="6">
        <f t="shared" si="111"/>
        <v>-114231.85399999999</v>
      </c>
      <c r="AB364" s="31">
        <f t="shared" si="112"/>
        <v>-1.0009775649543979</v>
      </c>
      <c r="AC364" s="6">
        <f t="shared" si="113"/>
        <v>169570.91599999968</v>
      </c>
      <c r="AD364" s="31">
        <f t="shared" si="114"/>
        <v>1.4858962420829347</v>
      </c>
    </row>
    <row r="365" spans="1:30" x14ac:dyDescent="0.25">
      <c r="A365" s="7">
        <f t="shared" si="115"/>
        <v>357</v>
      </c>
      <c r="B365" t="s">
        <v>583</v>
      </c>
      <c r="C365" t="s">
        <v>705</v>
      </c>
      <c r="D365" t="s">
        <v>706</v>
      </c>
      <c r="E365" t="s">
        <v>2281</v>
      </c>
      <c r="F365" t="s">
        <v>2312</v>
      </c>
      <c r="G365" s="3"/>
      <c r="H365" s="3">
        <v>58187.049999999988</v>
      </c>
      <c r="I365" s="3">
        <v>215704.60000000009</v>
      </c>
      <c r="J365" s="3"/>
      <c r="K365" s="3"/>
      <c r="L365" s="3">
        <f t="shared" si="101"/>
        <v>273891.65000000008</v>
      </c>
      <c r="M365" s="3">
        <f>VLOOKUP(C365,'[1]Schedule C'!$C$302:$Q$797,11,FALSE)</f>
        <v>0</v>
      </c>
      <c r="N365" s="3">
        <f>VLOOKUP(C365,'[1]Schedule C'!$C$302:$Q$797,12,FALSE)</f>
        <v>0</v>
      </c>
      <c r="O365" s="3">
        <f>VLOOKUP(C365,'[1]Schedule C'!$C$302:$Q$797,13,FALSE)</f>
        <v>0</v>
      </c>
      <c r="P365" s="3">
        <f>VLOOKUP(C365,'[1]Schedule C'!$C$302:$Q$797,14,FALSE)</f>
        <v>54509.599000000002</v>
      </c>
      <c r="Q365" s="3">
        <f>VLOOKUP(C365,'[1]Schedule C'!$C$302:$Q$797,15,FALSE)</f>
        <v>0</v>
      </c>
      <c r="R365" s="3">
        <f t="shared" si="102"/>
        <v>54509.599000000002</v>
      </c>
      <c r="S365" s="6">
        <f t="shared" si="103"/>
        <v>0</v>
      </c>
      <c r="T365" s="31" t="str">
        <f t="shared" si="104"/>
        <v>n.m.</v>
      </c>
      <c r="U365" s="6">
        <f t="shared" si="105"/>
        <v>58187.049999999988</v>
      </c>
      <c r="V365" s="31" t="str">
        <f t="shared" si="106"/>
        <v>n.m.</v>
      </c>
      <c r="W365" s="6">
        <f t="shared" si="107"/>
        <v>215704.60000000009</v>
      </c>
      <c r="X365" s="31" t="str">
        <f t="shared" si="108"/>
        <v>n.m.</v>
      </c>
      <c r="Y365" s="6">
        <f t="shared" si="109"/>
        <v>-54509.599000000002</v>
      </c>
      <c r="Z365" s="31">
        <f t="shared" si="110"/>
        <v>-1</v>
      </c>
      <c r="AA365" s="6">
        <f t="shared" si="111"/>
        <v>0</v>
      </c>
      <c r="AB365" s="31" t="str">
        <f t="shared" si="112"/>
        <v>n.m.</v>
      </c>
      <c r="AC365" s="6">
        <f t="shared" si="113"/>
        <v>219382.05100000009</v>
      </c>
      <c r="AD365" s="31">
        <f t="shared" si="114"/>
        <v>4.0246498786388081</v>
      </c>
    </row>
    <row r="366" spans="1:30" x14ac:dyDescent="0.25">
      <c r="A366" s="7">
        <f t="shared" si="115"/>
        <v>358</v>
      </c>
      <c r="B366" t="s">
        <v>583</v>
      </c>
      <c r="C366" t="s">
        <v>707</v>
      </c>
      <c r="D366" t="s">
        <v>708</v>
      </c>
      <c r="E366" t="s">
        <v>2280</v>
      </c>
      <c r="F366" t="s">
        <v>2305</v>
      </c>
      <c r="G366" s="3">
        <v>260403.33999999962</v>
      </c>
      <c r="H366" s="3">
        <v>3001.0000000000009</v>
      </c>
      <c r="I366" s="3"/>
      <c r="J366" s="3"/>
      <c r="K366" s="3"/>
      <c r="L366" s="3">
        <f t="shared" si="101"/>
        <v>263404.33999999962</v>
      </c>
      <c r="M366" s="3">
        <f>VLOOKUP(C366,'[1]Schedule C'!$C$302:$Q$797,11,FALSE)</f>
        <v>156391.04699999999</v>
      </c>
      <c r="N366" s="3">
        <f>VLOOKUP(C366,'[1]Schedule C'!$C$302:$Q$797,12,FALSE)</f>
        <v>49.85</v>
      </c>
      <c r="O366" s="3">
        <f>VLOOKUP(C366,'[1]Schedule C'!$C$302:$Q$797,13,FALSE)</f>
        <v>0</v>
      </c>
      <c r="P366" s="3">
        <f>VLOOKUP(C366,'[1]Schedule C'!$C$302:$Q$797,14,FALSE)</f>
        <v>0</v>
      </c>
      <c r="Q366" s="3">
        <f>VLOOKUP(C366,'[1]Schedule C'!$C$302:$Q$797,15,FALSE)</f>
        <v>0</v>
      </c>
      <c r="R366" s="3">
        <f t="shared" si="102"/>
        <v>156440.897</v>
      </c>
      <c r="S366" s="6">
        <f t="shared" si="103"/>
        <v>104012.29299999963</v>
      </c>
      <c r="T366" s="31">
        <f t="shared" si="104"/>
        <v>0.66507830847887117</v>
      </c>
      <c r="U366" s="6">
        <f t="shared" si="105"/>
        <v>2951.150000000001</v>
      </c>
      <c r="V366" s="31">
        <f t="shared" si="106"/>
        <v>59.200601805416269</v>
      </c>
      <c r="W366" s="6">
        <f t="shared" si="107"/>
        <v>0</v>
      </c>
      <c r="X366" s="31" t="str">
        <f t="shared" si="108"/>
        <v>n.m.</v>
      </c>
      <c r="Y366" s="6">
        <f t="shared" si="109"/>
        <v>0</v>
      </c>
      <c r="Z366" s="31" t="str">
        <f t="shared" si="110"/>
        <v>n.m.</v>
      </c>
      <c r="AA366" s="6">
        <f t="shared" si="111"/>
        <v>0</v>
      </c>
      <c r="AB366" s="31" t="str">
        <f t="shared" si="112"/>
        <v>n.m.</v>
      </c>
      <c r="AC366" s="6">
        <f t="shared" si="113"/>
        <v>106963.44299999962</v>
      </c>
      <c r="AD366" s="31">
        <f t="shared" si="114"/>
        <v>0.68373069351551741</v>
      </c>
    </row>
    <row r="367" spans="1:30" x14ac:dyDescent="0.25">
      <c r="A367" s="7">
        <f t="shared" si="115"/>
        <v>359</v>
      </c>
      <c r="B367" t="s">
        <v>583</v>
      </c>
      <c r="C367" t="s">
        <v>709</v>
      </c>
      <c r="D367" t="s">
        <v>710</v>
      </c>
      <c r="E367" t="s">
        <v>2329</v>
      </c>
      <c r="F367" t="s">
        <v>2350</v>
      </c>
      <c r="G367" s="3"/>
      <c r="H367" s="3"/>
      <c r="I367" s="3"/>
      <c r="J367" s="3"/>
      <c r="K367" s="3">
        <v>262170.25</v>
      </c>
      <c r="L367" s="3">
        <f t="shared" si="101"/>
        <v>262170.25</v>
      </c>
      <c r="M367" s="3">
        <f>VLOOKUP(C367,'[1]Schedule C'!$C$302:$Q$797,11,FALSE)</f>
        <v>0</v>
      </c>
      <c r="N367" s="3">
        <f>VLOOKUP(C367,'[1]Schedule C'!$C$302:$Q$797,12,FALSE)</f>
        <v>0</v>
      </c>
      <c r="O367" s="3">
        <f>VLOOKUP(C367,'[1]Schedule C'!$C$302:$Q$797,13,FALSE)</f>
        <v>0</v>
      </c>
      <c r="P367" s="3">
        <f>VLOOKUP(C367,'[1]Schedule C'!$C$302:$Q$797,14,FALSE)</f>
        <v>0</v>
      </c>
      <c r="Q367" s="3">
        <f>VLOOKUP(C367,'[1]Schedule C'!$C$302:$Q$797,15,FALSE)</f>
        <v>0</v>
      </c>
      <c r="R367" s="3">
        <f t="shared" si="102"/>
        <v>0</v>
      </c>
      <c r="S367" s="6">
        <f t="shared" si="103"/>
        <v>0</v>
      </c>
      <c r="T367" s="31" t="str">
        <f t="shared" si="104"/>
        <v>n.m.</v>
      </c>
      <c r="U367" s="6">
        <f t="shared" si="105"/>
        <v>0</v>
      </c>
      <c r="V367" s="31" t="str">
        <f t="shared" si="106"/>
        <v>n.m.</v>
      </c>
      <c r="W367" s="6">
        <f t="shared" si="107"/>
        <v>0</v>
      </c>
      <c r="X367" s="31" t="str">
        <f t="shared" si="108"/>
        <v>n.m.</v>
      </c>
      <c r="Y367" s="6">
        <f t="shared" si="109"/>
        <v>0</v>
      </c>
      <c r="Z367" s="31" t="str">
        <f t="shared" si="110"/>
        <v>n.m.</v>
      </c>
      <c r="AA367" s="6">
        <f t="shared" si="111"/>
        <v>262170.25</v>
      </c>
      <c r="AB367" s="31" t="str">
        <f t="shared" si="112"/>
        <v>n.m.</v>
      </c>
      <c r="AC367" s="6">
        <f t="shared" si="113"/>
        <v>262170.25</v>
      </c>
      <c r="AD367" s="31" t="str">
        <f t="shared" si="114"/>
        <v>n.m.</v>
      </c>
    </row>
    <row r="368" spans="1:30" x14ac:dyDescent="0.25">
      <c r="A368" s="7">
        <f t="shared" si="115"/>
        <v>360</v>
      </c>
      <c r="B368" t="s">
        <v>583</v>
      </c>
      <c r="C368" t="s">
        <v>711</v>
      </c>
      <c r="D368" t="s">
        <v>712</v>
      </c>
      <c r="E368" t="s">
        <v>2330</v>
      </c>
      <c r="F368" t="s">
        <v>2339</v>
      </c>
      <c r="G368" s="3"/>
      <c r="H368" s="3"/>
      <c r="I368" s="3"/>
      <c r="J368" s="3">
        <v>261469.9800000001</v>
      </c>
      <c r="K368" s="3">
        <v>-58.67</v>
      </c>
      <c r="L368" s="3">
        <f t="shared" si="101"/>
        <v>261411.31000000008</v>
      </c>
      <c r="M368" s="3">
        <f>VLOOKUP(C368,'[1]Schedule C'!$C$302:$Q$797,11,FALSE)</f>
        <v>0</v>
      </c>
      <c r="N368" s="3">
        <f>VLOOKUP(C368,'[1]Schedule C'!$C$302:$Q$797,12,FALSE)</f>
        <v>0</v>
      </c>
      <c r="O368" s="3">
        <f>VLOOKUP(C368,'[1]Schedule C'!$C$302:$Q$797,13,FALSE)</f>
        <v>0</v>
      </c>
      <c r="P368" s="3">
        <f>VLOOKUP(C368,'[1]Schedule C'!$C$302:$Q$797,14,FALSE)</f>
        <v>0</v>
      </c>
      <c r="Q368" s="3">
        <f>VLOOKUP(C368,'[1]Schedule C'!$C$302:$Q$797,15,FALSE)</f>
        <v>0</v>
      </c>
      <c r="R368" s="3">
        <f t="shared" si="102"/>
        <v>0</v>
      </c>
      <c r="S368" s="6">
        <f t="shared" si="103"/>
        <v>0</v>
      </c>
      <c r="T368" s="31" t="str">
        <f t="shared" si="104"/>
        <v>n.m.</v>
      </c>
      <c r="U368" s="6">
        <f t="shared" si="105"/>
        <v>0</v>
      </c>
      <c r="V368" s="31" t="str">
        <f t="shared" si="106"/>
        <v>n.m.</v>
      </c>
      <c r="W368" s="6">
        <f t="shared" si="107"/>
        <v>0</v>
      </c>
      <c r="X368" s="31" t="str">
        <f t="shared" si="108"/>
        <v>n.m.</v>
      </c>
      <c r="Y368" s="6">
        <f t="shared" si="109"/>
        <v>261469.9800000001</v>
      </c>
      <c r="Z368" s="31" t="str">
        <f t="shared" si="110"/>
        <v>n.m.</v>
      </c>
      <c r="AA368" s="6">
        <f t="shared" si="111"/>
        <v>-58.67</v>
      </c>
      <c r="AB368" s="31" t="str">
        <f t="shared" si="112"/>
        <v>n.m.</v>
      </c>
      <c r="AC368" s="6">
        <f t="shared" si="113"/>
        <v>261411.31000000008</v>
      </c>
      <c r="AD368" s="31" t="str">
        <f t="shared" si="114"/>
        <v>n.m.</v>
      </c>
    </row>
    <row r="369" spans="1:30" x14ac:dyDescent="0.25">
      <c r="A369" s="7">
        <f t="shared" si="115"/>
        <v>361</v>
      </c>
      <c r="B369" t="s">
        <v>583</v>
      </c>
      <c r="C369" t="s">
        <v>713</v>
      </c>
      <c r="D369" t="s">
        <v>714</v>
      </c>
      <c r="E369" t="s">
        <v>2313</v>
      </c>
      <c r="F369" t="s">
        <v>2350</v>
      </c>
      <c r="G369" s="3"/>
      <c r="H369" s="3"/>
      <c r="I369" s="3"/>
      <c r="J369" s="3">
        <v>244165.03999999998</v>
      </c>
      <c r="K369" s="3">
        <v>15120.120000000003</v>
      </c>
      <c r="L369" s="3">
        <f t="shared" ref="L369:L432" si="116">SUM(G369:K369)</f>
        <v>259285.15999999997</v>
      </c>
      <c r="M369" s="3">
        <f>VLOOKUP(C369,'[1]Schedule C'!$C$302:$Q$797,11,FALSE)</f>
        <v>0</v>
      </c>
      <c r="N369" s="3">
        <f>VLOOKUP(C369,'[1]Schedule C'!$C$302:$Q$797,12,FALSE)</f>
        <v>0</v>
      </c>
      <c r="O369" s="3">
        <f>VLOOKUP(C369,'[1]Schedule C'!$C$302:$Q$797,13,FALSE)</f>
        <v>0</v>
      </c>
      <c r="P369" s="3">
        <f>VLOOKUP(C369,'[1]Schedule C'!$C$302:$Q$797,14,FALSE)</f>
        <v>0</v>
      </c>
      <c r="Q369" s="3">
        <f>VLOOKUP(C369,'[1]Schedule C'!$C$302:$Q$797,15,FALSE)</f>
        <v>0</v>
      </c>
      <c r="R369" s="3">
        <f t="shared" ref="R369:R432" si="117">SUM(M369:Q369)</f>
        <v>0</v>
      </c>
      <c r="S369" s="6">
        <f t="shared" ref="S369:S432" si="118">G369-M369</f>
        <v>0</v>
      </c>
      <c r="T369" s="31" t="str">
        <f t="shared" ref="T369:T432" si="119">IFERROR(S369/M369,"n.m.")</f>
        <v>n.m.</v>
      </c>
      <c r="U369" s="6">
        <f t="shared" ref="U369:U432" si="120">H369-N369</f>
        <v>0</v>
      </c>
      <c r="V369" s="31" t="str">
        <f t="shared" ref="V369:V432" si="121">IFERROR(U369/N369,"n.m.")</f>
        <v>n.m.</v>
      </c>
      <c r="W369" s="6">
        <f t="shared" ref="W369:W432" si="122">I369-O369</f>
        <v>0</v>
      </c>
      <c r="X369" s="31" t="str">
        <f t="shared" ref="X369:X432" si="123">IFERROR(W369/O369,"n.m.")</f>
        <v>n.m.</v>
      </c>
      <c r="Y369" s="6">
        <f t="shared" ref="Y369:Y432" si="124">J369-P369</f>
        <v>244165.03999999998</v>
      </c>
      <c r="Z369" s="31" t="str">
        <f t="shared" ref="Z369:Z432" si="125">IFERROR(Y369/P369,"n.m.")</f>
        <v>n.m.</v>
      </c>
      <c r="AA369" s="6">
        <f t="shared" ref="AA369:AA432" si="126">K369-Q369</f>
        <v>15120.120000000003</v>
      </c>
      <c r="AB369" s="31" t="str">
        <f t="shared" ref="AB369:AB432" si="127">IFERROR(AA369/Q369,"n.m.")</f>
        <v>n.m.</v>
      </c>
      <c r="AC369" s="6">
        <f t="shared" ref="AC369:AC432" si="128">L369-R369</f>
        <v>259285.15999999997</v>
      </c>
      <c r="AD369" s="31" t="str">
        <f t="shared" ref="AD369:AD432" si="129">IFERROR(AC369/R369,"n.m.")</f>
        <v>n.m.</v>
      </c>
    </row>
    <row r="370" spans="1:30" x14ac:dyDescent="0.25">
      <c r="A370" s="7">
        <f t="shared" si="115"/>
        <v>362</v>
      </c>
      <c r="B370" t="s">
        <v>583</v>
      </c>
      <c r="C370" t="s">
        <v>715</v>
      </c>
      <c r="D370" t="s">
        <v>716</v>
      </c>
      <c r="E370" t="s">
        <v>2302</v>
      </c>
      <c r="F370" t="s">
        <v>2322</v>
      </c>
      <c r="G370" s="3">
        <v>263627.30000000005</v>
      </c>
      <c r="H370" s="3">
        <v>-4405.239999999998</v>
      </c>
      <c r="I370" s="3"/>
      <c r="J370" s="3"/>
      <c r="K370" s="3"/>
      <c r="L370" s="3">
        <f t="shared" si="116"/>
        <v>259222.06000000006</v>
      </c>
      <c r="M370" s="3">
        <f>VLOOKUP(C370,'[1]Schedule C'!$C$302:$Q$797,11,FALSE)</f>
        <v>0</v>
      </c>
      <c r="N370" s="3">
        <f>VLOOKUP(C370,'[1]Schedule C'!$C$302:$Q$797,12,FALSE)</f>
        <v>0</v>
      </c>
      <c r="O370" s="3">
        <f>VLOOKUP(C370,'[1]Schedule C'!$C$302:$Q$797,13,FALSE)</f>
        <v>0</v>
      </c>
      <c r="P370" s="3">
        <f>VLOOKUP(C370,'[1]Schedule C'!$C$302:$Q$797,14,FALSE)</f>
        <v>0</v>
      </c>
      <c r="Q370" s="3">
        <f>VLOOKUP(C370,'[1]Schedule C'!$C$302:$Q$797,15,FALSE)</f>
        <v>0</v>
      </c>
      <c r="R370" s="3">
        <f t="shared" si="117"/>
        <v>0</v>
      </c>
      <c r="S370" s="6">
        <f t="shared" si="118"/>
        <v>263627.30000000005</v>
      </c>
      <c r="T370" s="31" t="str">
        <f t="shared" si="119"/>
        <v>n.m.</v>
      </c>
      <c r="U370" s="6">
        <f t="shared" si="120"/>
        <v>-4405.239999999998</v>
      </c>
      <c r="V370" s="31" t="str">
        <f t="shared" si="121"/>
        <v>n.m.</v>
      </c>
      <c r="W370" s="6">
        <f t="shared" si="122"/>
        <v>0</v>
      </c>
      <c r="X370" s="31" t="str">
        <f t="shared" si="123"/>
        <v>n.m.</v>
      </c>
      <c r="Y370" s="6">
        <f t="shared" si="124"/>
        <v>0</v>
      </c>
      <c r="Z370" s="31" t="str">
        <f t="shared" si="125"/>
        <v>n.m.</v>
      </c>
      <c r="AA370" s="6">
        <f t="shared" si="126"/>
        <v>0</v>
      </c>
      <c r="AB370" s="31" t="str">
        <f t="shared" si="127"/>
        <v>n.m.</v>
      </c>
      <c r="AC370" s="6">
        <f t="shared" si="128"/>
        <v>259222.06000000006</v>
      </c>
      <c r="AD370" s="31" t="str">
        <f t="shared" si="129"/>
        <v>n.m.</v>
      </c>
    </row>
    <row r="371" spans="1:30" x14ac:dyDescent="0.25">
      <c r="A371" s="7">
        <f t="shared" si="115"/>
        <v>363</v>
      </c>
      <c r="B371" t="s">
        <v>583</v>
      </c>
      <c r="C371" t="s">
        <v>717</v>
      </c>
      <c r="D371" t="s">
        <v>718</v>
      </c>
      <c r="E371" t="s">
        <v>2323</v>
      </c>
      <c r="F371" t="s">
        <v>2350</v>
      </c>
      <c r="G371" s="3"/>
      <c r="H371" s="3"/>
      <c r="I371" s="3"/>
      <c r="J371" s="3"/>
      <c r="K371" s="3">
        <v>258792.11000000004</v>
      </c>
      <c r="L371" s="3">
        <f t="shared" si="116"/>
        <v>258792.11000000004</v>
      </c>
      <c r="M371" s="3">
        <f>VLOOKUP(C371,'[1]Schedule C'!$C$302:$Q$797,11,FALSE)</f>
        <v>0</v>
      </c>
      <c r="N371" s="3">
        <f>VLOOKUP(C371,'[1]Schedule C'!$C$302:$Q$797,12,FALSE)</f>
        <v>0</v>
      </c>
      <c r="O371" s="3">
        <f>VLOOKUP(C371,'[1]Schedule C'!$C$302:$Q$797,13,FALSE)</f>
        <v>0</v>
      </c>
      <c r="P371" s="3">
        <f>VLOOKUP(C371,'[1]Schedule C'!$C$302:$Q$797,14,FALSE)</f>
        <v>0</v>
      </c>
      <c r="Q371" s="3">
        <f>VLOOKUP(C371,'[1]Schedule C'!$C$302:$Q$797,15,FALSE)</f>
        <v>0</v>
      </c>
      <c r="R371" s="3">
        <f t="shared" si="117"/>
        <v>0</v>
      </c>
      <c r="S371" s="6">
        <f t="shared" si="118"/>
        <v>0</v>
      </c>
      <c r="T371" s="31" t="str">
        <f t="shared" si="119"/>
        <v>n.m.</v>
      </c>
      <c r="U371" s="6">
        <f t="shared" si="120"/>
        <v>0</v>
      </c>
      <c r="V371" s="31" t="str">
        <f t="shared" si="121"/>
        <v>n.m.</v>
      </c>
      <c r="W371" s="6">
        <f t="shared" si="122"/>
        <v>0</v>
      </c>
      <c r="X371" s="31" t="str">
        <f t="shared" si="123"/>
        <v>n.m.</v>
      </c>
      <c r="Y371" s="6">
        <f t="shared" si="124"/>
        <v>0</v>
      </c>
      <c r="Z371" s="31" t="str">
        <f t="shared" si="125"/>
        <v>n.m.</v>
      </c>
      <c r="AA371" s="6">
        <f t="shared" si="126"/>
        <v>258792.11000000004</v>
      </c>
      <c r="AB371" s="31" t="str">
        <f t="shared" si="127"/>
        <v>n.m.</v>
      </c>
      <c r="AC371" s="6">
        <f t="shared" si="128"/>
        <v>258792.11000000004</v>
      </c>
      <c r="AD371" s="31" t="str">
        <f t="shared" si="129"/>
        <v>n.m.</v>
      </c>
    </row>
    <row r="372" spans="1:30" x14ac:dyDescent="0.25">
      <c r="A372" s="7">
        <f t="shared" si="115"/>
        <v>364</v>
      </c>
      <c r="B372" t="s">
        <v>583</v>
      </c>
      <c r="C372" t="s">
        <v>719</v>
      </c>
      <c r="D372" t="s">
        <v>720</v>
      </c>
      <c r="E372" t="s">
        <v>2321</v>
      </c>
      <c r="F372" t="s">
        <v>2299</v>
      </c>
      <c r="G372" s="3"/>
      <c r="H372" s="3">
        <v>253355.18</v>
      </c>
      <c r="I372" s="3">
        <v>1356.9600000000005</v>
      </c>
      <c r="J372" s="3"/>
      <c r="K372" s="3"/>
      <c r="L372" s="3">
        <f t="shared" si="116"/>
        <v>254712.13999999998</v>
      </c>
      <c r="M372" s="3">
        <f>VLOOKUP(C372,'[1]Schedule C'!$C$302:$Q$797,11,FALSE)</f>
        <v>0</v>
      </c>
      <c r="N372" s="3">
        <f>VLOOKUP(C372,'[1]Schedule C'!$C$302:$Q$797,12,FALSE)</f>
        <v>0</v>
      </c>
      <c r="O372" s="3">
        <f>VLOOKUP(C372,'[1]Schedule C'!$C$302:$Q$797,13,FALSE)</f>
        <v>0</v>
      </c>
      <c r="P372" s="3">
        <f>VLOOKUP(C372,'[1]Schedule C'!$C$302:$Q$797,14,FALSE)</f>
        <v>0</v>
      </c>
      <c r="Q372" s="3">
        <f>VLOOKUP(C372,'[1]Schedule C'!$C$302:$Q$797,15,FALSE)</f>
        <v>0</v>
      </c>
      <c r="R372" s="3">
        <f t="shared" si="117"/>
        <v>0</v>
      </c>
      <c r="S372" s="6">
        <f t="shared" si="118"/>
        <v>0</v>
      </c>
      <c r="T372" s="31" t="str">
        <f t="shared" si="119"/>
        <v>n.m.</v>
      </c>
      <c r="U372" s="6">
        <f t="shared" si="120"/>
        <v>253355.18</v>
      </c>
      <c r="V372" s="31" t="str">
        <f t="shared" si="121"/>
        <v>n.m.</v>
      </c>
      <c r="W372" s="6">
        <f t="shared" si="122"/>
        <v>1356.9600000000005</v>
      </c>
      <c r="X372" s="31" t="str">
        <f t="shared" si="123"/>
        <v>n.m.</v>
      </c>
      <c r="Y372" s="6">
        <f t="shared" si="124"/>
        <v>0</v>
      </c>
      <c r="Z372" s="31" t="str">
        <f t="shared" si="125"/>
        <v>n.m.</v>
      </c>
      <c r="AA372" s="6">
        <f t="shared" si="126"/>
        <v>0</v>
      </c>
      <c r="AB372" s="31" t="str">
        <f t="shared" si="127"/>
        <v>n.m.</v>
      </c>
      <c r="AC372" s="6">
        <f t="shared" si="128"/>
        <v>254712.13999999998</v>
      </c>
      <c r="AD372" s="31" t="str">
        <f t="shared" si="129"/>
        <v>n.m.</v>
      </c>
    </row>
    <row r="373" spans="1:30" x14ac:dyDescent="0.25">
      <c r="A373" s="7">
        <f t="shared" si="115"/>
        <v>365</v>
      </c>
      <c r="B373" t="s">
        <v>583</v>
      </c>
      <c r="C373" t="s">
        <v>721</v>
      </c>
      <c r="D373" t="s">
        <v>722</v>
      </c>
      <c r="E373" t="s">
        <v>2321</v>
      </c>
      <c r="F373" t="s">
        <v>2326</v>
      </c>
      <c r="G373" s="3"/>
      <c r="H373" s="3">
        <v>145315.20000000001</v>
      </c>
      <c r="I373" s="3">
        <v>108038.69999999971</v>
      </c>
      <c r="J373" s="3"/>
      <c r="K373" s="3"/>
      <c r="L373" s="3">
        <f t="shared" si="116"/>
        <v>253353.89999999973</v>
      </c>
      <c r="M373" s="3">
        <f>VLOOKUP(C373,'[1]Schedule C'!$C$302:$Q$797,11,FALSE)</f>
        <v>0</v>
      </c>
      <c r="N373" s="3">
        <f>VLOOKUP(C373,'[1]Schedule C'!$C$302:$Q$797,12,FALSE)</f>
        <v>0</v>
      </c>
      <c r="O373" s="3">
        <f>VLOOKUP(C373,'[1]Schedule C'!$C$302:$Q$797,13,FALSE)</f>
        <v>47654.691999999981</v>
      </c>
      <c r="P373" s="3">
        <f>VLOOKUP(C373,'[1]Schedule C'!$C$302:$Q$797,14,FALSE)</f>
        <v>0</v>
      </c>
      <c r="Q373" s="3">
        <f>VLOOKUP(C373,'[1]Schedule C'!$C$302:$Q$797,15,FALSE)</f>
        <v>0</v>
      </c>
      <c r="R373" s="3">
        <f t="shared" si="117"/>
        <v>47654.691999999981</v>
      </c>
      <c r="S373" s="6">
        <f t="shared" si="118"/>
        <v>0</v>
      </c>
      <c r="T373" s="31" t="str">
        <f t="shared" si="119"/>
        <v>n.m.</v>
      </c>
      <c r="U373" s="6">
        <f t="shared" si="120"/>
        <v>145315.20000000001</v>
      </c>
      <c r="V373" s="31" t="str">
        <f t="shared" si="121"/>
        <v>n.m.</v>
      </c>
      <c r="W373" s="6">
        <f t="shared" si="122"/>
        <v>60384.007999999725</v>
      </c>
      <c r="X373" s="31">
        <f t="shared" si="123"/>
        <v>1.2671156913573116</v>
      </c>
      <c r="Y373" s="6">
        <f t="shared" si="124"/>
        <v>0</v>
      </c>
      <c r="Z373" s="31" t="str">
        <f t="shared" si="125"/>
        <v>n.m.</v>
      </c>
      <c r="AA373" s="6">
        <f t="shared" si="126"/>
        <v>0</v>
      </c>
      <c r="AB373" s="31" t="str">
        <f t="shared" si="127"/>
        <v>n.m.</v>
      </c>
      <c r="AC373" s="6">
        <f t="shared" si="128"/>
        <v>205699.20799999975</v>
      </c>
      <c r="AD373" s="31">
        <f t="shared" si="129"/>
        <v>4.3164523652781099</v>
      </c>
    </row>
    <row r="374" spans="1:30" x14ac:dyDescent="0.25">
      <c r="A374" s="7">
        <f t="shared" si="115"/>
        <v>366</v>
      </c>
      <c r="B374" t="s">
        <v>583</v>
      </c>
      <c r="C374" t="s">
        <v>723</v>
      </c>
      <c r="D374" t="s">
        <v>724</v>
      </c>
      <c r="E374" t="s">
        <v>2325</v>
      </c>
      <c r="F374" t="s">
        <v>2350</v>
      </c>
      <c r="G374" s="3"/>
      <c r="H374" s="3"/>
      <c r="I374" s="3"/>
      <c r="J374" s="3">
        <v>185551.78999999995</v>
      </c>
      <c r="K374" s="3">
        <v>67515.999999999971</v>
      </c>
      <c r="L374" s="3">
        <f t="shared" si="116"/>
        <v>253067.78999999992</v>
      </c>
      <c r="M374" s="3">
        <f>VLOOKUP(C374,'[1]Schedule C'!$C$302:$Q$797,11,FALSE)</f>
        <v>0</v>
      </c>
      <c r="N374" s="3">
        <f>VLOOKUP(C374,'[1]Schedule C'!$C$302:$Q$797,12,FALSE)</f>
        <v>0</v>
      </c>
      <c r="O374" s="3">
        <f>VLOOKUP(C374,'[1]Schedule C'!$C$302:$Q$797,13,FALSE)</f>
        <v>0</v>
      </c>
      <c r="P374" s="3">
        <f>VLOOKUP(C374,'[1]Schedule C'!$C$302:$Q$797,14,FALSE)</f>
        <v>0</v>
      </c>
      <c r="Q374" s="3">
        <f>VLOOKUP(C374,'[1]Schedule C'!$C$302:$Q$797,15,FALSE)</f>
        <v>0</v>
      </c>
      <c r="R374" s="3">
        <f t="shared" si="117"/>
        <v>0</v>
      </c>
      <c r="S374" s="6">
        <f t="shared" si="118"/>
        <v>0</v>
      </c>
      <c r="T374" s="31" t="str">
        <f t="shared" si="119"/>
        <v>n.m.</v>
      </c>
      <c r="U374" s="6">
        <f t="shared" si="120"/>
        <v>0</v>
      </c>
      <c r="V374" s="31" t="str">
        <f t="shared" si="121"/>
        <v>n.m.</v>
      </c>
      <c r="W374" s="6">
        <f t="shared" si="122"/>
        <v>0</v>
      </c>
      <c r="X374" s="31" t="str">
        <f t="shared" si="123"/>
        <v>n.m.</v>
      </c>
      <c r="Y374" s="6">
        <f t="shared" si="124"/>
        <v>185551.78999999995</v>
      </c>
      <c r="Z374" s="31" t="str">
        <f t="shared" si="125"/>
        <v>n.m.</v>
      </c>
      <c r="AA374" s="6">
        <f t="shared" si="126"/>
        <v>67515.999999999971</v>
      </c>
      <c r="AB374" s="31" t="str">
        <f t="shared" si="127"/>
        <v>n.m.</v>
      </c>
      <c r="AC374" s="6">
        <f t="shared" si="128"/>
        <v>253067.78999999992</v>
      </c>
      <c r="AD374" s="31" t="str">
        <f t="shared" si="129"/>
        <v>n.m.</v>
      </c>
    </row>
    <row r="375" spans="1:30" x14ac:dyDescent="0.25">
      <c r="A375" s="7">
        <f t="shared" si="115"/>
        <v>367</v>
      </c>
      <c r="B375" t="s">
        <v>583</v>
      </c>
      <c r="C375" t="s">
        <v>725</v>
      </c>
      <c r="D375" t="s">
        <v>726</v>
      </c>
      <c r="E375" t="s">
        <v>2327</v>
      </c>
      <c r="F375" t="s">
        <v>2299</v>
      </c>
      <c r="G375" s="3"/>
      <c r="H375" s="3">
        <v>251526.53000000003</v>
      </c>
      <c r="I375" s="3">
        <v>1100.52</v>
      </c>
      <c r="J375" s="3"/>
      <c r="K375" s="3"/>
      <c r="L375" s="3">
        <f t="shared" si="116"/>
        <v>252627.05000000002</v>
      </c>
      <c r="M375" s="3">
        <f>VLOOKUP(C375,'[1]Schedule C'!$C$302:$Q$797,11,FALSE)</f>
        <v>0</v>
      </c>
      <c r="N375" s="3">
        <f>VLOOKUP(C375,'[1]Schedule C'!$C$302:$Q$797,12,FALSE)</f>
        <v>0</v>
      </c>
      <c r="O375" s="3">
        <f>VLOOKUP(C375,'[1]Schedule C'!$C$302:$Q$797,13,FALSE)</f>
        <v>0</v>
      </c>
      <c r="P375" s="3">
        <f>VLOOKUP(C375,'[1]Schedule C'!$C$302:$Q$797,14,FALSE)</f>
        <v>0</v>
      </c>
      <c r="Q375" s="3">
        <f>VLOOKUP(C375,'[1]Schedule C'!$C$302:$Q$797,15,FALSE)</f>
        <v>0</v>
      </c>
      <c r="R375" s="3">
        <f t="shared" si="117"/>
        <v>0</v>
      </c>
      <c r="S375" s="6">
        <f t="shared" si="118"/>
        <v>0</v>
      </c>
      <c r="T375" s="31" t="str">
        <f t="shared" si="119"/>
        <v>n.m.</v>
      </c>
      <c r="U375" s="6">
        <f t="shared" si="120"/>
        <v>251526.53000000003</v>
      </c>
      <c r="V375" s="31" t="str">
        <f t="shared" si="121"/>
        <v>n.m.</v>
      </c>
      <c r="W375" s="6">
        <f t="shared" si="122"/>
        <v>1100.52</v>
      </c>
      <c r="X375" s="31" t="str">
        <f t="shared" si="123"/>
        <v>n.m.</v>
      </c>
      <c r="Y375" s="6">
        <f t="shared" si="124"/>
        <v>0</v>
      </c>
      <c r="Z375" s="31" t="str">
        <f t="shared" si="125"/>
        <v>n.m.</v>
      </c>
      <c r="AA375" s="6">
        <f t="shared" si="126"/>
        <v>0</v>
      </c>
      <c r="AB375" s="31" t="str">
        <f t="shared" si="127"/>
        <v>n.m.</v>
      </c>
      <c r="AC375" s="6">
        <f t="shared" si="128"/>
        <v>252627.05000000002</v>
      </c>
      <c r="AD375" s="31" t="str">
        <f t="shared" si="129"/>
        <v>n.m.</v>
      </c>
    </row>
    <row r="376" spans="1:30" x14ac:dyDescent="0.25">
      <c r="A376" s="7">
        <f t="shared" si="115"/>
        <v>368</v>
      </c>
      <c r="B376" t="s">
        <v>583</v>
      </c>
      <c r="C376" t="s">
        <v>727</v>
      </c>
      <c r="D376" t="s">
        <v>728</v>
      </c>
      <c r="E376" t="s">
        <v>2297</v>
      </c>
      <c r="F376" t="s">
        <v>2350</v>
      </c>
      <c r="G376" s="3">
        <v>70724.200000000026</v>
      </c>
      <c r="H376" s="3">
        <v>70470.89999999998</v>
      </c>
      <c r="I376" s="3">
        <v>41603.209999999992</v>
      </c>
      <c r="J376" s="3">
        <v>36797.719999999979</v>
      </c>
      <c r="K376" s="3">
        <v>12230.740000000002</v>
      </c>
      <c r="L376" s="3">
        <f t="shared" si="116"/>
        <v>231826.76999999996</v>
      </c>
      <c r="M376" s="3">
        <f>VLOOKUP(C376,'[1]Schedule C'!$C$302:$Q$797,11,FALSE)</f>
        <v>0</v>
      </c>
      <c r="N376" s="3">
        <f>VLOOKUP(C376,'[1]Schedule C'!$C$302:$Q$797,12,FALSE)</f>
        <v>0</v>
      </c>
      <c r="O376" s="3">
        <f>VLOOKUP(C376,'[1]Schedule C'!$C$302:$Q$797,13,FALSE)</f>
        <v>0</v>
      </c>
      <c r="P376" s="3">
        <f>VLOOKUP(C376,'[1]Schedule C'!$C$302:$Q$797,14,FALSE)</f>
        <v>0</v>
      </c>
      <c r="Q376" s="3">
        <f>VLOOKUP(C376,'[1]Schedule C'!$C$302:$Q$797,15,FALSE)</f>
        <v>0</v>
      </c>
      <c r="R376" s="3">
        <f t="shared" si="117"/>
        <v>0</v>
      </c>
      <c r="S376" s="6">
        <f t="shared" si="118"/>
        <v>70724.200000000026</v>
      </c>
      <c r="T376" s="31" t="str">
        <f t="shared" si="119"/>
        <v>n.m.</v>
      </c>
      <c r="U376" s="6">
        <f t="shared" si="120"/>
        <v>70470.89999999998</v>
      </c>
      <c r="V376" s="31" t="str">
        <f t="shared" si="121"/>
        <v>n.m.</v>
      </c>
      <c r="W376" s="6">
        <f t="shared" si="122"/>
        <v>41603.209999999992</v>
      </c>
      <c r="X376" s="31" t="str">
        <f t="shared" si="123"/>
        <v>n.m.</v>
      </c>
      <c r="Y376" s="6">
        <f t="shared" si="124"/>
        <v>36797.719999999979</v>
      </c>
      <c r="Z376" s="31" t="str">
        <f t="shared" si="125"/>
        <v>n.m.</v>
      </c>
      <c r="AA376" s="6">
        <f t="shared" si="126"/>
        <v>12230.740000000002</v>
      </c>
      <c r="AB376" s="31" t="str">
        <f t="shared" si="127"/>
        <v>n.m.</v>
      </c>
      <c r="AC376" s="6">
        <f t="shared" si="128"/>
        <v>231826.76999999996</v>
      </c>
      <c r="AD376" s="31" t="str">
        <f t="shared" si="129"/>
        <v>n.m.</v>
      </c>
    </row>
    <row r="377" spans="1:30" x14ac:dyDescent="0.25">
      <c r="A377" s="7">
        <f t="shared" si="115"/>
        <v>369</v>
      </c>
      <c r="B377" t="s">
        <v>583</v>
      </c>
      <c r="C377" t="s">
        <v>729</v>
      </c>
      <c r="D377" t="s">
        <v>730</v>
      </c>
      <c r="E377" t="s">
        <v>2316</v>
      </c>
      <c r="F377" t="s">
        <v>2350</v>
      </c>
      <c r="G377" s="3"/>
      <c r="H377" s="3"/>
      <c r="I377" s="3"/>
      <c r="J377" s="3"/>
      <c r="K377" s="3">
        <v>230994.26000000007</v>
      </c>
      <c r="L377" s="3">
        <f t="shared" si="116"/>
        <v>230994.26000000007</v>
      </c>
      <c r="M377" s="3">
        <f>VLOOKUP(C377,'[1]Schedule C'!$C$302:$Q$797,11,FALSE)</f>
        <v>0</v>
      </c>
      <c r="N377" s="3">
        <f>VLOOKUP(C377,'[1]Schedule C'!$C$302:$Q$797,12,FALSE)</f>
        <v>0</v>
      </c>
      <c r="O377" s="3">
        <f>VLOOKUP(C377,'[1]Schedule C'!$C$302:$Q$797,13,FALSE)</f>
        <v>0</v>
      </c>
      <c r="P377" s="3">
        <f>VLOOKUP(C377,'[1]Schedule C'!$C$302:$Q$797,14,FALSE)</f>
        <v>0</v>
      </c>
      <c r="Q377" s="3">
        <f>VLOOKUP(C377,'[1]Schedule C'!$C$302:$Q$797,15,FALSE)</f>
        <v>0</v>
      </c>
      <c r="R377" s="3">
        <f t="shared" si="117"/>
        <v>0</v>
      </c>
      <c r="S377" s="6">
        <f t="shared" si="118"/>
        <v>0</v>
      </c>
      <c r="T377" s="31" t="str">
        <f t="shared" si="119"/>
        <v>n.m.</v>
      </c>
      <c r="U377" s="6">
        <f t="shared" si="120"/>
        <v>0</v>
      </c>
      <c r="V377" s="31" t="str">
        <f t="shared" si="121"/>
        <v>n.m.</v>
      </c>
      <c r="W377" s="6">
        <f t="shared" si="122"/>
        <v>0</v>
      </c>
      <c r="X377" s="31" t="str">
        <f t="shared" si="123"/>
        <v>n.m.</v>
      </c>
      <c r="Y377" s="6">
        <f t="shared" si="124"/>
        <v>0</v>
      </c>
      <c r="Z377" s="31" t="str">
        <f t="shared" si="125"/>
        <v>n.m.</v>
      </c>
      <c r="AA377" s="6">
        <f t="shared" si="126"/>
        <v>230994.26000000007</v>
      </c>
      <c r="AB377" s="31" t="str">
        <f t="shared" si="127"/>
        <v>n.m.</v>
      </c>
      <c r="AC377" s="6">
        <f t="shared" si="128"/>
        <v>230994.26000000007</v>
      </c>
      <c r="AD377" s="31" t="str">
        <f t="shared" si="129"/>
        <v>n.m.</v>
      </c>
    </row>
    <row r="378" spans="1:30" x14ac:dyDescent="0.25">
      <c r="A378" s="7">
        <f t="shared" si="115"/>
        <v>370</v>
      </c>
      <c r="B378" t="s">
        <v>583</v>
      </c>
      <c r="C378" t="s">
        <v>731</v>
      </c>
      <c r="D378" t="s">
        <v>732</v>
      </c>
      <c r="E378" t="s">
        <v>2343</v>
      </c>
      <c r="F378" t="s">
        <v>2330</v>
      </c>
      <c r="G378" s="3"/>
      <c r="H378" s="3"/>
      <c r="I378" s="3">
        <v>197864.6100000001</v>
      </c>
      <c r="J378" s="3">
        <v>30413.769999999964</v>
      </c>
      <c r="K378" s="3"/>
      <c r="L378" s="3">
        <f t="shared" si="116"/>
        <v>228278.38000000006</v>
      </c>
      <c r="M378" s="3">
        <f>VLOOKUP(C378,'[1]Schedule C'!$C$302:$Q$797,11,FALSE)</f>
        <v>0</v>
      </c>
      <c r="N378" s="3">
        <f>VLOOKUP(C378,'[1]Schedule C'!$C$302:$Q$797,12,FALSE)</f>
        <v>0</v>
      </c>
      <c r="O378" s="3">
        <f>VLOOKUP(C378,'[1]Schedule C'!$C$302:$Q$797,13,FALSE)</f>
        <v>0</v>
      </c>
      <c r="P378" s="3">
        <f>VLOOKUP(C378,'[1]Schedule C'!$C$302:$Q$797,14,FALSE)</f>
        <v>0</v>
      </c>
      <c r="Q378" s="3">
        <f>VLOOKUP(C378,'[1]Schedule C'!$C$302:$Q$797,15,FALSE)</f>
        <v>0</v>
      </c>
      <c r="R378" s="3">
        <f t="shared" si="117"/>
        <v>0</v>
      </c>
      <c r="S378" s="6">
        <f t="shared" si="118"/>
        <v>0</v>
      </c>
      <c r="T378" s="31" t="str">
        <f t="shared" si="119"/>
        <v>n.m.</v>
      </c>
      <c r="U378" s="6">
        <f t="shared" si="120"/>
        <v>0</v>
      </c>
      <c r="V378" s="31" t="str">
        <f t="shared" si="121"/>
        <v>n.m.</v>
      </c>
      <c r="W378" s="6">
        <f t="shared" si="122"/>
        <v>197864.6100000001</v>
      </c>
      <c r="X378" s="31" t="str">
        <f t="shared" si="123"/>
        <v>n.m.</v>
      </c>
      <c r="Y378" s="6">
        <f t="shared" si="124"/>
        <v>30413.769999999964</v>
      </c>
      <c r="Z378" s="31" t="str">
        <f t="shared" si="125"/>
        <v>n.m.</v>
      </c>
      <c r="AA378" s="6">
        <f t="shared" si="126"/>
        <v>0</v>
      </c>
      <c r="AB378" s="31" t="str">
        <f t="shared" si="127"/>
        <v>n.m.</v>
      </c>
      <c r="AC378" s="6">
        <f t="shared" si="128"/>
        <v>228278.38000000006</v>
      </c>
      <c r="AD378" s="31" t="str">
        <f t="shared" si="129"/>
        <v>n.m.</v>
      </c>
    </row>
    <row r="379" spans="1:30" x14ac:dyDescent="0.25">
      <c r="A379" s="7">
        <f t="shared" si="115"/>
        <v>371</v>
      </c>
      <c r="B379" t="s">
        <v>583</v>
      </c>
      <c r="C379" t="s">
        <v>733</v>
      </c>
      <c r="D379" t="s">
        <v>734</v>
      </c>
      <c r="E379" t="s">
        <v>2349</v>
      </c>
      <c r="F379" t="s">
        <v>2303</v>
      </c>
      <c r="G379" s="3">
        <v>220013.97999999998</v>
      </c>
      <c r="H379" s="3"/>
      <c r="I379" s="3"/>
      <c r="J379" s="3"/>
      <c r="K379" s="3"/>
      <c r="L379" s="3">
        <f t="shared" si="116"/>
        <v>220013.97999999998</v>
      </c>
      <c r="M379" s="3">
        <f>VLOOKUP(C379,'[1]Schedule C'!$C$302:$Q$797,11,FALSE)</f>
        <v>174007.17099999997</v>
      </c>
      <c r="N379" s="3">
        <f>VLOOKUP(C379,'[1]Schedule C'!$C$302:$Q$797,12,FALSE)</f>
        <v>0</v>
      </c>
      <c r="O379" s="3">
        <f>VLOOKUP(C379,'[1]Schedule C'!$C$302:$Q$797,13,FALSE)</f>
        <v>0</v>
      </c>
      <c r="P379" s="3">
        <f>VLOOKUP(C379,'[1]Schedule C'!$C$302:$Q$797,14,FALSE)</f>
        <v>0</v>
      </c>
      <c r="Q379" s="3">
        <f>VLOOKUP(C379,'[1]Schedule C'!$C$302:$Q$797,15,FALSE)</f>
        <v>0</v>
      </c>
      <c r="R379" s="3">
        <f t="shared" si="117"/>
        <v>174007.17099999997</v>
      </c>
      <c r="S379" s="6">
        <f t="shared" si="118"/>
        <v>46006.809000000008</v>
      </c>
      <c r="T379" s="31">
        <f t="shared" si="119"/>
        <v>0.26439605181558878</v>
      </c>
      <c r="U379" s="6">
        <f t="shared" si="120"/>
        <v>0</v>
      </c>
      <c r="V379" s="31" t="str">
        <f t="shared" si="121"/>
        <v>n.m.</v>
      </c>
      <c r="W379" s="6">
        <f t="shared" si="122"/>
        <v>0</v>
      </c>
      <c r="X379" s="31" t="str">
        <f t="shared" si="123"/>
        <v>n.m.</v>
      </c>
      <c r="Y379" s="6">
        <f t="shared" si="124"/>
        <v>0</v>
      </c>
      <c r="Z379" s="31" t="str">
        <f t="shared" si="125"/>
        <v>n.m.</v>
      </c>
      <c r="AA379" s="6">
        <f t="shared" si="126"/>
        <v>0</v>
      </c>
      <c r="AB379" s="31" t="str">
        <f t="shared" si="127"/>
        <v>n.m.</v>
      </c>
      <c r="AC379" s="6">
        <f t="shared" si="128"/>
        <v>46006.809000000008</v>
      </c>
      <c r="AD379" s="31">
        <f t="shared" si="129"/>
        <v>0.26439605181558878</v>
      </c>
    </row>
    <row r="380" spans="1:30" x14ac:dyDescent="0.25">
      <c r="A380" s="7">
        <f t="shared" si="115"/>
        <v>372</v>
      </c>
      <c r="B380" t="s">
        <v>583</v>
      </c>
      <c r="C380" t="s">
        <v>735</v>
      </c>
      <c r="D380" t="s">
        <v>736</v>
      </c>
      <c r="E380" t="s">
        <v>2313</v>
      </c>
      <c r="F380" t="s">
        <v>2350</v>
      </c>
      <c r="G380" s="3"/>
      <c r="H380" s="3"/>
      <c r="I380" s="3"/>
      <c r="J380" s="3">
        <v>144645.07999999996</v>
      </c>
      <c r="K380" s="3">
        <v>68880.379999999976</v>
      </c>
      <c r="L380" s="3">
        <f t="shared" si="116"/>
        <v>213525.45999999993</v>
      </c>
      <c r="M380" s="3">
        <f>VLOOKUP(C380,'[1]Schedule C'!$C$302:$Q$797,11,FALSE)</f>
        <v>0</v>
      </c>
      <c r="N380" s="3">
        <f>VLOOKUP(C380,'[1]Schedule C'!$C$302:$Q$797,12,FALSE)</f>
        <v>0</v>
      </c>
      <c r="O380" s="3">
        <f>VLOOKUP(C380,'[1]Schedule C'!$C$302:$Q$797,13,FALSE)</f>
        <v>0</v>
      </c>
      <c r="P380" s="3">
        <f>VLOOKUP(C380,'[1]Schedule C'!$C$302:$Q$797,14,FALSE)</f>
        <v>0</v>
      </c>
      <c r="Q380" s="3">
        <f>VLOOKUP(C380,'[1]Schedule C'!$C$302:$Q$797,15,FALSE)</f>
        <v>0</v>
      </c>
      <c r="R380" s="3">
        <f t="shared" si="117"/>
        <v>0</v>
      </c>
      <c r="S380" s="6">
        <f t="shared" si="118"/>
        <v>0</v>
      </c>
      <c r="T380" s="31" t="str">
        <f t="shared" si="119"/>
        <v>n.m.</v>
      </c>
      <c r="U380" s="6">
        <f t="shared" si="120"/>
        <v>0</v>
      </c>
      <c r="V380" s="31" t="str">
        <f t="shared" si="121"/>
        <v>n.m.</v>
      </c>
      <c r="W380" s="6">
        <f t="shared" si="122"/>
        <v>0</v>
      </c>
      <c r="X380" s="31" t="str">
        <f t="shared" si="123"/>
        <v>n.m.</v>
      </c>
      <c r="Y380" s="6">
        <f t="shared" si="124"/>
        <v>144645.07999999996</v>
      </c>
      <c r="Z380" s="31" t="str">
        <f t="shared" si="125"/>
        <v>n.m.</v>
      </c>
      <c r="AA380" s="6">
        <f t="shared" si="126"/>
        <v>68880.379999999976</v>
      </c>
      <c r="AB380" s="31" t="str">
        <f t="shared" si="127"/>
        <v>n.m.</v>
      </c>
      <c r="AC380" s="6">
        <f t="shared" si="128"/>
        <v>213525.45999999993</v>
      </c>
      <c r="AD380" s="31" t="str">
        <f t="shared" si="129"/>
        <v>n.m.</v>
      </c>
    </row>
    <row r="381" spans="1:30" x14ac:dyDescent="0.25">
      <c r="A381" s="7">
        <f t="shared" si="115"/>
        <v>373</v>
      </c>
      <c r="B381" t="s">
        <v>583</v>
      </c>
      <c r="C381" t="s">
        <v>737</v>
      </c>
      <c r="D381" t="s">
        <v>738</v>
      </c>
      <c r="E381" t="s">
        <v>2317</v>
      </c>
      <c r="F381" t="s">
        <v>2350</v>
      </c>
      <c r="G381" s="3"/>
      <c r="H381" s="3"/>
      <c r="I381" s="3">
        <v>200538.65999999986</v>
      </c>
      <c r="J381" s="3">
        <v>12751.900000000023</v>
      </c>
      <c r="K381" s="3">
        <v>77.329999999999927</v>
      </c>
      <c r="L381" s="3">
        <f t="shared" si="116"/>
        <v>213367.88999999987</v>
      </c>
      <c r="M381" s="3">
        <f>VLOOKUP(C381,'[1]Schedule C'!$C$302:$Q$797,11,FALSE)</f>
        <v>0</v>
      </c>
      <c r="N381" s="3">
        <f>VLOOKUP(C381,'[1]Schedule C'!$C$302:$Q$797,12,FALSE)</f>
        <v>0</v>
      </c>
      <c r="O381" s="3">
        <f>VLOOKUP(C381,'[1]Schedule C'!$C$302:$Q$797,13,FALSE)</f>
        <v>0</v>
      </c>
      <c r="P381" s="3">
        <f>VLOOKUP(C381,'[1]Schedule C'!$C$302:$Q$797,14,FALSE)</f>
        <v>0</v>
      </c>
      <c r="Q381" s="3">
        <f>VLOOKUP(C381,'[1]Schedule C'!$C$302:$Q$797,15,FALSE)</f>
        <v>0</v>
      </c>
      <c r="R381" s="3">
        <f t="shared" si="117"/>
        <v>0</v>
      </c>
      <c r="S381" s="6">
        <f t="shared" si="118"/>
        <v>0</v>
      </c>
      <c r="T381" s="31" t="str">
        <f t="shared" si="119"/>
        <v>n.m.</v>
      </c>
      <c r="U381" s="6">
        <f t="shared" si="120"/>
        <v>0</v>
      </c>
      <c r="V381" s="31" t="str">
        <f t="shared" si="121"/>
        <v>n.m.</v>
      </c>
      <c r="W381" s="6">
        <f t="shared" si="122"/>
        <v>200538.65999999986</v>
      </c>
      <c r="X381" s="31" t="str">
        <f t="shared" si="123"/>
        <v>n.m.</v>
      </c>
      <c r="Y381" s="6">
        <f t="shared" si="124"/>
        <v>12751.900000000023</v>
      </c>
      <c r="Z381" s="31" t="str">
        <f t="shared" si="125"/>
        <v>n.m.</v>
      </c>
      <c r="AA381" s="6">
        <f t="shared" si="126"/>
        <v>77.329999999999927</v>
      </c>
      <c r="AB381" s="31" t="str">
        <f t="shared" si="127"/>
        <v>n.m.</v>
      </c>
      <c r="AC381" s="6">
        <f t="shared" si="128"/>
        <v>213367.88999999987</v>
      </c>
      <c r="AD381" s="31" t="str">
        <f t="shared" si="129"/>
        <v>n.m.</v>
      </c>
    </row>
    <row r="382" spans="1:30" x14ac:dyDescent="0.25">
      <c r="A382" s="7">
        <f t="shared" si="115"/>
        <v>374</v>
      </c>
      <c r="B382" t="s">
        <v>583</v>
      </c>
      <c r="C382" t="s">
        <v>739</v>
      </c>
      <c r="D382" t="s">
        <v>740</v>
      </c>
      <c r="E382" t="s">
        <v>2280</v>
      </c>
      <c r="F382" t="s">
        <v>2283</v>
      </c>
      <c r="G382" s="3">
        <v>220079.19999999984</v>
      </c>
      <c r="H382" s="3">
        <v>-9207.1000000000022</v>
      </c>
      <c r="I382" s="3"/>
      <c r="J382" s="3"/>
      <c r="K382" s="3"/>
      <c r="L382" s="3">
        <f t="shared" si="116"/>
        <v>210872.09999999983</v>
      </c>
      <c r="M382" s="3">
        <f>VLOOKUP(C382,'[1]Schedule C'!$C$302:$Q$797,11,FALSE)</f>
        <v>0</v>
      </c>
      <c r="N382" s="3">
        <f>VLOOKUP(C382,'[1]Schedule C'!$C$302:$Q$797,12,FALSE)</f>
        <v>0</v>
      </c>
      <c r="O382" s="3">
        <f>VLOOKUP(C382,'[1]Schedule C'!$C$302:$Q$797,13,FALSE)</f>
        <v>0</v>
      </c>
      <c r="P382" s="3">
        <f>VLOOKUP(C382,'[1]Schedule C'!$C$302:$Q$797,14,FALSE)</f>
        <v>0</v>
      </c>
      <c r="Q382" s="3">
        <f>VLOOKUP(C382,'[1]Schedule C'!$C$302:$Q$797,15,FALSE)</f>
        <v>0</v>
      </c>
      <c r="R382" s="3">
        <f t="shared" si="117"/>
        <v>0</v>
      </c>
      <c r="S382" s="6">
        <f t="shared" si="118"/>
        <v>220079.19999999984</v>
      </c>
      <c r="T382" s="31" t="str">
        <f t="shared" si="119"/>
        <v>n.m.</v>
      </c>
      <c r="U382" s="6">
        <f t="shared" si="120"/>
        <v>-9207.1000000000022</v>
      </c>
      <c r="V382" s="31" t="str">
        <f t="shared" si="121"/>
        <v>n.m.</v>
      </c>
      <c r="W382" s="6">
        <f t="shared" si="122"/>
        <v>0</v>
      </c>
      <c r="X382" s="31" t="str">
        <f t="shared" si="123"/>
        <v>n.m.</v>
      </c>
      <c r="Y382" s="6">
        <f t="shared" si="124"/>
        <v>0</v>
      </c>
      <c r="Z382" s="31" t="str">
        <f t="shared" si="125"/>
        <v>n.m.</v>
      </c>
      <c r="AA382" s="6">
        <f t="shared" si="126"/>
        <v>0</v>
      </c>
      <c r="AB382" s="31" t="str">
        <f t="shared" si="127"/>
        <v>n.m.</v>
      </c>
      <c r="AC382" s="6">
        <f t="shared" si="128"/>
        <v>210872.09999999983</v>
      </c>
      <c r="AD382" s="31" t="str">
        <f t="shared" si="129"/>
        <v>n.m.</v>
      </c>
    </row>
    <row r="383" spans="1:30" x14ac:dyDescent="0.25">
      <c r="A383" s="7">
        <f t="shared" si="115"/>
        <v>375</v>
      </c>
      <c r="B383" t="s">
        <v>583</v>
      </c>
      <c r="C383" t="s">
        <v>741</v>
      </c>
      <c r="D383" t="s">
        <v>704</v>
      </c>
      <c r="E383" t="s">
        <v>2310</v>
      </c>
      <c r="F383" t="s">
        <v>2350</v>
      </c>
      <c r="G383" s="3"/>
      <c r="H383" s="3"/>
      <c r="I383" s="3"/>
      <c r="J383" s="3"/>
      <c r="K383" s="3">
        <v>209318.24000000014</v>
      </c>
      <c r="L383" s="3">
        <f t="shared" si="116"/>
        <v>209318.24000000014</v>
      </c>
      <c r="M383" s="3">
        <f>VLOOKUP(C383,'[1]Schedule C'!$C$302:$Q$797,11,FALSE)</f>
        <v>0</v>
      </c>
      <c r="N383" s="3">
        <f>VLOOKUP(C383,'[1]Schedule C'!$C$302:$Q$797,12,FALSE)</f>
        <v>0</v>
      </c>
      <c r="O383" s="3">
        <f>VLOOKUP(C383,'[1]Schedule C'!$C$302:$Q$797,13,FALSE)</f>
        <v>0</v>
      </c>
      <c r="P383" s="3">
        <f>VLOOKUP(C383,'[1]Schedule C'!$C$302:$Q$797,14,FALSE)</f>
        <v>0</v>
      </c>
      <c r="Q383" s="3">
        <f>VLOOKUP(C383,'[1]Schedule C'!$C$302:$Q$797,15,FALSE)</f>
        <v>0</v>
      </c>
      <c r="R383" s="3">
        <f t="shared" si="117"/>
        <v>0</v>
      </c>
      <c r="S383" s="6">
        <f t="shared" si="118"/>
        <v>0</v>
      </c>
      <c r="T383" s="31" t="str">
        <f t="shared" si="119"/>
        <v>n.m.</v>
      </c>
      <c r="U383" s="6">
        <f t="shared" si="120"/>
        <v>0</v>
      </c>
      <c r="V383" s="31" t="str">
        <f t="shared" si="121"/>
        <v>n.m.</v>
      </c>
      <c r="W383" s="6">
        <f t="shared" si="122"/>
        <v>0</v>
      </c>
      <c r="X383" s="31" t="str">
        <f t="shared" si="123"/>
        <v>n.m.</v>
      </c>
      <c r="Y383" s="6">
        <f t="shared" si="124"/>
        <v>0</v>
      </c>
      <c r="Z383" s="31" t="str">
        <f t="shared" si="125"/>
        <v>n.m.</v>
      </c>
      <c r="AA383" s="6">
        <f t="shared" si="126"/>
        <v>209318.24000000014</v>
      </c>
      <c r="AB383" s="31" t="str">
        <f t="shared" si="127"/>
        <v>n.m.</v>
      </c>
      <c r="AC383" s="6">
        <f t="shared" si="128"/>
        <v>209318.24000000014</v>
      </c>
      <c r="AD383" s="31" t="str">
        <f t="shared" si="129"/>
        <v>n.m.</v>
      </c>
    </row>
    <row r="384" spans="1:30" x14ac:dyDescent="0.25">
      <c r="A384" s="7">
        <f t="shared" si="115"/>
        <v>376</v>
      </c>
      <c r="B384" t="s">
        <v>583</v>
      </c>
      <c r="C384" t="s">
        <v>742</v>
      </c>
      <c r="D384" t="s">
        <v>743</v>
      </c>
      <c r="E384" t="s">
        <v>2309</v>
      </c>
      <c r="F384" t="s">
        <v>2350</v>
      </c>
      <c r="G384" s="3"/>
      <c r="H384" s="3"/>
      <c r="I384" s="3"/>
      <c r="J384" s="3"/>
      <c r="K384" s="3">
        <v>208359.68999999997</v>
      </c>
      <c r="L384" s="3">
        <f t="shared" si="116"/>
        <v>208359.68999999997</v>
      </c>
      <c r="M384" s="3">
        <f>VLOOKUP(C384,'[1]Schedule C'!$C$302:$Q$797,11,FALSE)</f>
        <v>0</v>
      </c>
      <c r="N384" s="3">
        <f>VLOOKUP(C384,'[1]Schedule C'!$C$302:$Q$797,12,FALSE)</f>
        <v>0</v>
      </c>
      <c r="O384" s="3">
        <f>VLOOKUP(C384,'[1]Schedule C'!$C$302:$Q$797,13,FALSE)</f>
        <v>0</v>
      </c>
      <c r="P384" s="3">
        <f>VLOOKUP(C384,'[1]Schedule C'!$C$302:$Q$797,14,FALSE)</f>
        <v>0</v>
      </c>
      <c r="Q384" s="3">
        <f>VLOOKUP(C384,'[1]Schedule C'!$C$302:$Q$797,15,FALSE)</f>
        <v>0</v>
      </c>
      <c r="R384" s="3">
        <f t="shared" si="117"/>
        <v>0</v>
      </c>
      <c r="S384" s="6">
        <f t="shared" si="118"/>
        <v>0</v>
      </c>
      <c r="T384" s="31" t="str">
        <f t="shared" si="119"/>
        <v>n.m.</v>
      </c>
      <c r="U384" s="6">
        <f t="shared" si="120"/>
        <v>0</v>
      </c>
      <c r="V384" s="31" t="str">
        <f t="shared" si="121"/>
        <v>n.m.</v>
      </c>
      <c r="W384" s="6">
        <f t="shared" si="122"/>
        <v>0</v>
      </c>
      <c r="X384" s="31" t="str">
        <f t="shared" si="123"/>
        <v>n.m.</v>
      </c>
      <c r="Y384" s="6">
        <f t="shared" si="124"/>
        <v>0</v>
      </c>
      <c r="Z384" s="31" t="str">
        <f t="shared" si="125"/>
        <v>n.m.</v>
      </c>
      <c r="AA384" s="6">
        <f t="shared" si="126"/>
        <v>208359.68999999997</v>
      </c>
      <c r="AB384" s="31" t="str">
        <f t="shared" si="127"/>
        <v>n.m.</v>
      </c>
      <c r="AC384" s="6">
        <f t="shared" si="128"/>
        <v>208359.68999999997</v>
      </c>
      <c r="AD384" s="31" t="str">
        <f t="shared" si="129"/>
        <v>n.m.</v>
      </c>
    </row>
    <row r="385" spans="1:30" x14ac:dyDescent="0.25">
      <c r="A385" s="7">
        <f t="shared" si="115"/>
        <v>377</v>
      </c>
      <c r="B385" t="s">
        <v>583</v>
      </c>
      <c r="C385" t="s">
        <v>744</v>
      </c>
      <c r="D385" t="s">
        <v>745</v>
      </c>
      <c r="E385" t="s">
        <v>2317</v>
      </c>
      <c r="F385" t="s">
        <v>2326</v>
      </c>
      <c r="G385" s="3"/>
      <c r="H385" s="3"/>
      <c r="I385" s="3">
        <v>203177.52999999997</v>
      </c>
      <c r="J385" s="3"/>
      <c r="K385" s="3"/>
      <c r="L385" s="3">
        <f t="shared" si="116"/>
        <v>203177.52999999997</v>
      </c>
      <c r="M385" s="3">
        <f>VLOOKUP(C385,'[1]Schedule C'!$C$302:$Q$797,11,FALSE)</f>
        <v>0</v>
      </c>
      <c r="N385" s="3">
        <f>VLOOKUP(C385,'[1]Schedule C'!$C$302:$Q$797,12,FALSE)</f>
        <v>0</v>
      </c>
      <c r="O385" s="3">
        <f>VLOOKUP(C385,'[1]Schedule C'!$C$302:$Q$797,13,FALSE)</f>
        <v>219043.32199999999</v>
      </c>
      <c r="P385" s="3">
        <f>VLOOKUP(C385,'[1]Schedule C'!$C$302:$Q$797,14,FALSE)</f>
        <v>0</v>
      </c>
      <c r="Q385" s="3">
        <f>VLOOKUP(C385,'[1]Schedule C'!$C$302:$Q$797,15,FALSE)</f>
        <v>0</v>
      </c>
      <c r="R385" s="3">
        <f t="shared" si="117"/>
        <v>219043.32199999999</v>
      </c>
      <c r="S385" s="6">
        <f t="shared" si="118"/>
        <v>0</v>
      </c>
      <c r="T385" s="31" t="str">
        <f t="shared" si="119"/>
        <v>n.m.</v>
      </c>
      <c r="U385" s="6">
        <f t="shared" si="120"/>
        <v>0</v>
      </c>
      <c r="V385" s="31" t="str">
        <f t="shared" si="121"/>
        <v>n.m.</v>
      </c>
      <c r="W385" s="6">
        <f t="shared" si="122"/>
        <v>-15865.792000000016</v>
      </c>
      <c r="X385" s="31">
        <f t="shared" si="123"/>
        <v>-7.2432210464740923E-2</v>
      </c>
      <c r="Y385" s="6">
        <f t="shared" si="124"/>
        <v>0</v>
      </c>
      <c r="Z385" s="31" t="str">
        <f t="shared" si="125"/>
        <v>n.m.</v>
      </c>
      <c r="AA385" s="6">
        <f t="shared" si="126"/>
        <v>0</v>
      </c>
      <c r="AB385" s="31" t="str">
        <f t="shared" si="127"/>
        <v>n.m.</v>
      </c>
      <c r="AC385" s="6">
        <f t="shared" si="128"/>
        <v>-15865.792000000016</v>
      </c>
      <c r="AD385" s="31">
        <f t="shared" si="129"/>
        <v>-7.2432210464740923E-2</v>
      </c>
    </row>
    <row r="386" spans="1:30" x14ac:dyDescent="0.25">
      <c r="A386" s="7">
        <f t="shared" si="115"/>
        <v>378</v>
      </c>
      <c r="B386" t="s">
        <v>583</v>
      </c>
      <c r="C386" t="s">
        <v>746</v>
      </c>
      <c r="D386" t="s">
        <v>747</v>
      </c>
      <c r="E386" t="s">
        <v>2305</v>
      </c>
      <c r="F386" t="s">
        <v>2314</v>
      </c>
      <c r="G386" s="3"/>
      <c r="H386" s="3">
        <v>217673.72000000018</v>
      </c>
      <c r="I386" s="3">
        <v>-15479.529999999939</v>
      </c>
      <c r="J386" s="3"/>
      <c r="K386" s="3"/>
      <c r="L386" s="3">
        <f t="shared" si="116"/>
        <v>202194.19000000024</v>
      </c>
      <c r="M386" s="3">
        <f>VLOOKUP(C386,'[1]Schedule C'!$C$302:$Q$797,11,FALSE)</f>
        <v>0</v>
      </c>
      <c r="N386" s="3">
        <f>VLOOKUP(C386,'[1]Schedule C'!$C$302:$Q$797,12,FALSE)</f>
        <v>0</v>
      </c>
      <c r="O386" s="3">
        <f>VLOOKUP(C386,'[1]Schedule C'!$C$302:$Q$797,13,FALSE)</f>
        <v>0</v>
      </c>
      <c r="P386" s="3">
        <f>VLOOKUP(C386,'[1]Schedule C'!$C$302:$Q$797,14,FALSE)</f>
        <v>0</v>
      </c>
      <c r="Q386" s="3">
        <f>VLOOKUP(C386,'[1]Schedule C'!$C$302:$Q$797,15,FALSE)</f>
        <v>0</v>
      </c>
      <c r="R386" s="3">
        <f t="shared" si="117"/>
        <v>0</v>
      </c>
      <c r="S386" s="6">
        <f t="shared" si="118"/>
        <v>0</v>
      </c>
      <c r="T386" s="31" t="str">
        <f t="shared" si="119"/>
        <v>n.m.</v>
      </c>
      <c r="U386" s="6">
        <f t="shared" si="120"/>
        <v>217673.72000000018</v>
      </c>
      <c r="V386" s="31" t="str">
        <f t="shared" si="121"/>
        <v>n.m.</v>
      </c>
      <c r="W386" s="6">
        <f t="shared" si="122"/>
        <v>-15479.529999999939</v>
      </c>
      <c r="X386" s="31" t="str">
        <f t="shared" si="123"/>
        <v>n.m.</v>
      </c>
      <c r="Y386" s="6">
        <f t="shared" si="124"/>
        <v>0</v>
      </c>
      <c r="Z386" s="31" t="str">
        <f t="shared" si="125"/>
        <v>n.m.</v>
      </c>
      <c r="AA386" s="6">
        <f t="shared" si="126"/>
        <v>0</v>
      </c>
      <c r="AB386" s="31" t="str">
        <f t="shared" si="127"/>
        <v>n.m.</v>
      </c>
      <c r="AC386" s="6">
        <f t="shared" si="128"/>
        <v>202194.19000000024</v>
      </c>
      <c r="AD386" s="31" t="str">
        <f t="shared" si="129"/>
        <v>n.m.</v>
      </c>
    </row>
    <row r="387" spans="1:30" x14ac:dyDescent="0.25">
      <c r="A387" s="7">
        <f t="shared" si="115"/>
        <v>379</v>
      </c>
      <c r="B387" t="s">
        <v>583</v>
      </c>
      <c r="C387" t="s">
        <v>748</v>
      </c>
      <c r="D387" t="s">
        <v>749</v>
      </c>
      <c r="E387" t="s">
        <v>2316</v>
      </c>
      <c r="F387" t="s">
        <v>2350</v>
      </c>
      <c r="G387" s="3"/>
      <c r="H387" s="3"/>
      <c r="I387" s="3"/>
      <c r="J387" s="3"/>
      <c r="K387" s="3">
        <v>201875.99000000008</v>
      </c>
      <c r="L387" s="3">
        <f t="shared" si="116"/>
        <v>201875.99000000008</v>
      </c>
      <c r="M387" s="3">
        <f>VLOOKUP(C387,'[1]Schedule C'!$C$302:$Q$797,11,FALSE)</f>
        <v>0</v>
      </c>
      <c r="N387" s="3">
        <f>VLOOKUP(C387,'[1]Schedule C'!$C$302:$Q$797,12,FALSE)</f>
        <v>0</v>
      </c>
      <c r="O387" s="3">
        <f>VLOOKUP(C387,'[1]Schedule C'!$C$302:$Q$797,13,FALSE)</f>
        <v>0</v>
      </c>
      <c r="P387" s="3">
        <f>VLOOKUP(C387,'[1]Schedule C'!$C$302:$Q$797,14,FALSE)</f>
        <v>0</v>
      </c>
      <c r="Q387" s="3">
        <f>VLOOKUP(C387,'[1]Schedule C'!$C$302:$Q$797,15,FALSE)</f>
        <v>0</v>
      </c>
      <c r="R387" s="3">
        <f t="shared" si="117"/>
        <v>0</v>
      </c>
      <c r="S387" s="6">
        <f t="shared" si="118"/>
        <v>0</v>
      </c>
      <c r="T387" s="31" t="str">
        <f t="shared" si="119"/>
        <v>n.m.</v>
      </c>
      <c r="U387" s="6">
        <f t="shared" si="120"/>
        <v>0</v>
      </c>
      <c r="V387" s="31" t="str">
        <f t="shared" si="121"/>
        <v>n.m.</v>
      </c>
      <c r="W387" s="6">
        <f t="shared" si="122"/>
        <v>0</v>
      </c>
      <c r="X387" s="31" t="str">
        <f t="shared" si="123"/>
        <v>n.m.</v>
      </c>
      <c r="Y387" s="6">
        <f t="shared" si="124"/>
        <v>0</v>
      </c>
      <c r="Z387" s="31" t="str">
        <f t="shared" si="125"/>
        <v>n.m.</v>
      </c>
      <c r="AA387" s="6">
        <f t="shared" si="126"/>
        <v>201875.99000000008</v>
      </c>
      <c r="AB387" s="31" t="str">
        <f t="shared" si="127"/>
        <v>n.m.</v>
      </c>
      <c r="AC387" s="6">
        <f t="shared" si="128"/>
        <v>201875.99000000008</v>
      </c>
      <c r="AD387" s="31" t="str">
        <f t="shared" si="129"/>
        <v>n.m.</v>
      </c>
    </row>
    <row r="388" spans="1:30" x14ac:dyDescent="0.25">
      <c r="A388" s="7">
        <f t="shared" si="115"/>
        <v>380</v>
      </c>
      <c r="B388" t="s">
        <v>583</v>
      </c>
      <c r="C388" t="s">
        <v>750</v>
      </c>
      <c r="D388" t="s">
        <v>751</v>
      </c>
      <c r="E388" t="s">
        <v>2328</v>
      </c>
      <c r="F388" t="s">
        <v>2330</v>
      </c>
      <c r="G388" s="3"/>
      <c r="H388" s="3"/>
      <c r="I388" s="3">
        <v>172663.53</v>
      </c>
      <c r="J388" s="3">
        <v>28402.679999999978</v>
      </c>
      <c r="K388" s="3"/>
      <c r="L388" s="3">
        <f t="shared" si="116"/>
        <v>201066.20999999996</v>
      </c>
      <c r="M388" s="3">
        <f>VLOOKUP(C388,'[1]Schedule C'!$C$302:$Q$797,11,FALSE)</f>
        <v>0</v>
      </c>
      <c r="N388" s="3">
        <f>VLOOKUP(C388,'[1]Schedule C'!$C$302:$Q$797,12,FALSE)</f>
        <v>0</v>
      </c>
      <c r="O388" s="3">
        <f>VLOOKUP(C388,'[1]Schedule C'!$C$302:$Q$797,13,FALSE)</f>
        <v>270028.38500000001</v>
      </c>
      <c r="P388" s="3">
        <f>VLOOKUP(C388,'[1]Schedule C'!$C$302:$Q$797,14,FALSE)</f>
        <v>0</v>
      </c>
      <c r="Q388" s="3">
        <f>VLOOKUP(C388,'[1]Schedule C'!$C$302:$Q$797,15,FALSE)</f>
        <v>0</v>
      </c>
      <c r="R388" s="3">
        <f t="shared" si="117"/>
        <v>270028.38500000001</v>
      </c>
      <c r="S388" s="6">
        <f t="shared" si="118"/>
        <v>0</v>
      </c>
      <c r="T388" s="31" t="str">
        <f t="shared" si="119"/>
        <v>n.m.</v>
      </c>
      <c r="U388" s="6">
        <f t="shared" si="120"/>
        <v>0</v>
      </c>
      <c r="V388" s="31" t="str">
        <f t="shared" si="121"/>
        <v>n.m.</v>
      </c>
      <c r="W388" s="6">
        <f t="shared" si="122"/>
        <v>-97364.85500000001</v>
      </c>
      <c r="X388" s="31">
        <f t="shared" si="123"/>
        <v>-0.36057266720311648</v>
      </c>
      <c r="Y388" s="6">
        <f t="shared" si="124"/>
        <v>28402.679999999978</v>
      </c>
      <c r="Z388" s="31" t="str">
        <f t="shared" si="125"/>
        <v>n.m.</v>
      </c>
      <c r="AA388" s="6">
        <f t="shared" si="126"/>
        <v>0</v>
      </c>
      <c r="AB388" s="31" t="str">
        <f t="shared" si="127"/>
        <v>n.m.</v>
      </c>
      <c r="AC388" s="6">
        <f t="shared" si="128"/>
        <v>-68962.175000000047</v>
      </c>
      <c r="AD388" s="31">
        <f t="shared" si="129"/>
        <v>-0.25538861405255614</v>
      </c>
    </row>
    <row r="389" spans="1:30" x14ac:dyDescent="0.25">
      <c r="A389" s="7">
        <f t="shared" si="115"/>
        <v>381</v>
      </c>
      <c r="B389" t="s">
        <v>583</v>
      </c>
      <c r="C389" t="s">
        <v>752</v>
      </c>
      <c r="D389" t="s">
        <v>753</v>
      </c>
      <c r="E389" t="s">
        <v>2311</v>
      </c>
      <c r="F389" t="s">
        <v>2350</v>
      </c>
      <c r="G389" s="3"/>
      <c r="H389" s="3"/>
      <c r="I389" s="3"/>
      <c r="J389" s="3"/>
      <c r="K389" s="3">
        <v>199325.50999999978</v>
      </c>
      <c r="L389" s="3">
        <f t="shared" si="116"/>
        <v>199325.50999999978</v>
      </c>
      <c r="M389" s="3">
        <f>VLOOKUP(C389,'[1]Schedule C'!$C$302:$Q$797,11,FALSE)</f>
        <v>0</v>
      </c>
      <c r="N389" s="3">
        <f>VLOOKUP(C389,'[1]Schedule C'!$C$302:$Q$797,12,FALSE)</f>
        <v>0</v>
      </c>
      <c r="O389" s="3">
        <f>VLOOKUP(C389,'[1]Schedule C'!$C$302:$Q$797,13,FALSE)</f>
        <v>0</v>
      </c>
      <c r="P389" s="3">
        <f>VLOOKUP(C389,'[1]Schedule C'!$C$302:$Q$797,14,FALSE)</f>
        <v>0</v>
      </c>
      <c r="Q389" s="3">
        <f>VLOOKUP(C389,'[1]Schedule C'!$C$302:$Q$797,15,FALSE)</f>
        <v>0</v>
      </c>
      <c r="R389" s="3">
        <f t="shared" si="117"/>
        <v>0</v>
      </c>
      <c r="S389" s="6">
        <f t="shared" si="118"/>
        <v>0</v>
      </c>
      <c r="T389" s="31" t="str">
        <f t="shared" si="119"/>
        <v>n.m.</v>
      </c>
      <c r="U389" s="6">
        <f t="shared" si="120"/>
        <v>0</v>
      </c>
      <c r="V389" s="31" t="str">
        <f t="shared" si="121"/>
        <v>n.m.</v>
      </c>
      <c r="W389" s="6">
        <f t="shared" si="122"/>
        <v>0</v>
      </c>
      <c r="X389" s="31" t="str">
        <f t="shared" si="123"/>
        <v>n.m.</v>
      </c>
      <c r="Y389" s="6">
        <f t="shared" si="124"/>
        <v>0</v>
      </c>
      <c r="Z389" s="31" t="str">
        <f t="shared" si="125"/>
        <v>n.m.</v>
      </c>
      <c r="AA389" s="6">
        <f t="shared" si="126"/>
        <v>199325.50999999978</v>
      </c>
      <c r="AB389" s="31" t="str">
        <f t="shared" si="127"/>
        <v>n.m.</v>
      </c>
      <c r="AC389" s="6">
        <f t="shared" si="128"/>
        <v>199325.50999999978</v>
      </c>
      <c r="AD389" s="31" t="str">
        <f t="shared" si="129"/>
        <v>n.m.</v>
      </c>
    </row>
    <row r="390" spans="1:30" x14ac:dyDescent="0.25">
      <c r="A390" s="7">
        <f t="shared" si="115"/>
        <v>382</v>
      </c>
      <c r="B390" t="s">
        <v>583</v>
      </c>
      <c r="C390" t="s">
        <v>754</v>
      </c>
      <c r="D390" t="s">
        <v>755</v>
      </c>
      <c r="E390" t="s">
        <v>2349</v>
      </c>
      <c r="F390" t="s">
        <v>2283</v>
      </c>
      <c r="G390" s="3">
        <v>204314.8600000001</v>
      </c>
      <c r="H390" s="3">
        <v>-7065.1999999999989</v>
      </c>
      <c r="I390" s="3"/>
      <c r="J390" s="3"/>
      <c r="K390" s="3"/>
      <c r="L390" s="3">
        <f t="shared" si="116"/>
        <v>197249.66000000009</v>
      </c>
      <c r="M390" s="3">
        <f>VLOOKUP(C390,'[1]Schedule C'!$C$302:$Q$797,11,FALSE)</f>
        <v>69666.554000000004</v>
      </c>
      <c r="N390" s="3">
        <f>VLOOKUP(C390,'[1]Schedule C'!$C$302:$Q$797,12,FALSE)</f>
        <v>0</v>
      </c>
      <c r="O390" s="3">
        <f>VLOOKUP(C390,'[1]Schedule C'!$C$302:$Q$797,13,FALSE)</f>
        <v>0</v>
      </c>
      <c r="P390" s="3">
        <f>VLOOKUP(C390,'[1]Schedule C'!$C$302:$Q$797,14,FALSE)</f>
        <v>0</v>
      </c>
      <c r="Q390" s="3">
        <f>VLOOKUP(C390,'[1]Schedule C'!$C$302:$Q$797,15,FALSE)</f>
        <v>0</v>
      </c>
      <c r="R390" s="3">
        <f t="shared" si="117"/>
        <v>69666.554000000004</v>
      </c>
      <c r="S390" s="6">
        <f t="shared" si="118"/>
        <v>134648.3060000001</v>
      </c>
      <c r="T390" s="31">
        <f t="shared" si="119"/>
        <v>1.932753929525495</v>
      </c>
      <c r="U390" s="6">
        <f t="shared" si="120"/>
        <v>-7065.1999999999989</v>
      </c>
      <c r="V390" s="31" t="str">
        <f t="shared" si="121"/>
        <v>n.m.</v>
      </c>
      <c r="W390" s="6">
        <f t="shared" si="122"/>
        <v>0</v>
      </c>
      <c r="X390" s="31" t="str">
        <f t="shared" si="123"/>
        <v>n.m.</v>
      </c>
      <c r="Y390" s="6">
        <f t="shared" si="124"/>
        <v>0</v>
      </c>
      <c r="Z390" s="31" t="str">
        <f t="shared" si="125"/>
        <v>n.m.</v>
      </c>
      <c r="AA390" s="6">
        <f t="shared" si="126"/>
        <v>0</v>
      </c>
      <c r="AB390" s="31" t="str">
        <f t="shared" si="127"/>
        <v>n.m.</v>
      </c>
      <c r="AC390" s="6">
        <f t="shared" si="128"/>
        <v>127583.10600000009</v>
      </c>
      <c r="AD390" s="31">
        <f t="shared" si="129"/>
        <v>1.8313394114484274</v>
      </c>
    </row>
    <row r="391" spans="1:30" x14ac:dyDescent="0.25">
      <c r="A391" s="7">
        <f t="shared" si="115"/>
        <v>383</v>
      </c>
      <c r="B391" t="s">
        <v>583</v>
      </c>
      <c r="C391" t="s">
        <v>756</v>
      </c>
      <c r="D391" t="s">
        <v>757</v>
      </c>
      <c r="E391" t="s">
        <v>2281</v>
      </c>
      <c r="F391" t="s">
        <v>2286</v>
      </c>
      <c r="G391" s="3"/>
      <c r="H391" s="3">
        <v>120773.29000000007</v>
      </c>
      <c r="I391" s="3">
        <v>75572.23</v>
      </c>
      <c r="J391" s="3"/>
      <c r="K391" s="3"/>
      <c r="L391" s="3">
        <f t="shared" si="116"/>
        <v>196345.52000000008</v>
      </c>
      <c r="M391" s="3">
        <f>VLOOKUP(C391,'[1]Schedule C'!$C$302:$Q$797,11,FALSE)</f>
        <v>0</v>
      </c>
      <c r="N391" s="3">
        <f>VLOOKUP(C391,'[1]Schedule C'!$C$302:$Q$797,12,FALSE)</f>
        <v>0</v>
      </c>
      <c r="O391" s="3">
        <f>VLOOKUP(C391,'[1]Schedule C'!$C$302:$Q$797,13,FALSE)</f>
        <v>0</v>
      </c>
      <c r="P391" s="3">
        <f>VLOOKUP(C391,'[1]Schedule C'!$C$302:$Q$797,14,FALSE)</f>
        <v>0</v>
      </c>
      <c r="Q391" s="3">
        <f>VLOOKUP(C391,'[1]Schedule C'!$C$302:$Q$797,15,FALSE)</f>
        <v>0</v>
      </c>
      <c r="R391" s="3">
        <f t="shared" si="117"/>
        <v>0</v>
      </c>
      <c r="S391" s="6">
        <f t="shared" si="118"/>
        <v>0</v>
      </c>
      <c r="T391" s="31" t="str">
        <f t="shared" si="119"/>
        <v>n.m.</v>
      </c>
      <c r="U391" s="6">
        <f t="shared" si="120"/>
        <v>120773.29000000007</v>
      </c>
      <c r="V391" s="31" t="str">
        <f t="shared" si="121"/>
        <v>n.m.</v>
      </c>
      <c r="W391" s="6">
        <f t="shared" si="122"/>
        <v>75572.23</v>
      </c>
      <c r="X391" s="31" t="str">
        <f t="shared" si="123"/>
        <v>n.m.</v>
      </c>
      <c r="Y391" s="6">
        <f t="shared" si="124"/>
        <v>0</v>
      </c>
      <c r="Z391" s="31" t="str">
        <f t="shared" si="125"/>
        <v>n.m.</v>
      </c>
      <c r="AA391" s="6">
        <f t="shared" si="126"/>
        <v>0</v>
      </c>
      <c r="AB391" s="31" t="str">
        <f t="shared" si="127"/>
        <v>n.m.</v>
      </c>
      <c r="AC391" s="6">
        <f t="shared" si="128"/>
        <v>196345.52000000008</v>
      </c>
      <c r="AD391" s="31" t="str">
        <f t="shared" si="129"/>
        <v>n.m.</v>
      </c>
    </row>
    <row r="392" spans="1:30" x14ac:dyDescent="0.25">
      <c r="A392" s="7">
        <f t="shared" si="115"/>
        <v>384</v>
      </c>
      <c r="B392" t="s">
        <v>583</v>
      </c>
      <c r="C392" t="s">
        <v>758</v>
      </c>
      <c r="D392" t="s">
        <v>759</v>
      </c>
      <c r="E392" t="s">
        <v>2310</v>
      </c>
      <c r="F392" t="s">
        <v>2350</v>
      </c>
      <c r="G392" s="3"/>
      <c r="H392" s="3"/>
      <c r="I392" s="3"/>
      <c r="J392" s="3"/>
      <c r="K392" s="3">
        <v>194707.38</v>
      </c>
      <c r="L392" s="3">
        <f t="shared" si="116"/>
        <v>194707.38</v>
      </c>
      <c r="M392" s="3">
        <f>VLOOKUP(C392,'[1]Schedule C'!$C$302:$Q$797,11,FALSE)</f>
        <v>0</v>
      </c>
      <c r="N392" s="3">
        <f>VLOOKUP(C392,'[1]Schedule C'!$C$302:$Q$797,12,FALSE)</f>
        <v>0</v>
      </c>
      <c r="O392" s="3">
        <f>VLOOKUP(C392,'[1]Schedule C'!$C$302:$Q$797,13,FALSE)</f>
        <v>0</v>
      </c>
      <c r="P392" s="3">
        <f>VLOOKUP(C392,'[1]Schedule C'!$C$302:$Q$797,14,FALSE)</f>
        <v>0</v>
      </c>
      <c r="Q392" s="3">
        <f>VLOOKUP(C392,'[1]Schedule C'!$C$302:$Q$797,15,FALSE)</f>
        <v>0</v>
      </c>
      <c r="R392" s="3">
        <f t="shared" si="117"/>
        <v>0</v>
      </c>
      <c r="S392" s="6">
        <f t="shared" si="118"/>
        <v>0</v>
      </c>
      <c r="T392" s="31" t="str">
        <f t="shared" si="119"/>
        <v>n.m.</v>
      </c>
      <c r="U392" s="6">
        <f t="shared" si="120"/>
        <v>0</v>
      </c>
      <c r="V392" s="31" t="str">
        <f t="shared" si="121"/>
        <v>n.m.</v>
      </c>
      <c r="W392" s="6">
        <f t="shared" si="122"/>
        <v>0</v>
      </c>
      <c r="X392" s="31" t="str">
        <f t="shared" si="123"/>
        <v>n.m.</v>
      </c>
      <c r="Y392" s="6">
        <f t="shared" si="124"/>
        <v>0</v>
      </c>
      <c r="Z392" s="31" t="str">
        <f t="shared" si="125"/>
        <v>n.m.</v>
      </c>
      <c r="AA392" s="6">
        <f t="shared" si="126"/>
        <v>194707.38</v>
      </c>
      <c r="AB392" s="31" t="str">
        <f t="shared" si="127"/>
        <v>n.m.</v>
      </c>
      <c r="AC392" s="6">
        <f t="shared" si="128"/>
        <v>194707.38</v>
      </c>
      <c r="AD392" s="31" t="str">
        <f t="shared" si="129"/>
        <v>n.m.</v>
      </c>
    </row>
    <row r="393" spans="1:30" x14ac:dyDescent="0.25">
      <c r="A393" s="7">
        <f t="shared" si="115"/>
        <v>385</v>
      </c>
      <c r="B393" t="s">
        <v>583</v>
      </c>
      <c r="C393" t="s">
        <v>760</v>
      </c>
      <c r="D393" t="s">
        <v>761</v>
      </c>
      <c r="E393" t="s">
        <v>2330</v>
      </c>
      <c r="F393" t="s">
        <v>2334</v>
      </c>
      <c r="G393" s="3"/>
      <c r="H393" s="3"/>
      <c r="I393" s="3"/>
      <c r="J393" s="3">
        <v>190972.11</v>
      </c>
      <c r="K393" s="3"/>
      <c r="L393" s="3">
        <f t="shared" si="116"/>
        <v>190972.11</v>
      </c>
      <c r="M393" s="3">
        <f>VLOOKUP(C393,'[1]Schedule C'!$C$302:$Q$797,11,FALSE)</f>
        <v>0</v>
      </c>
      <c r="N393" s="3">
        <f>VLOOKUP(C393,'[1]Schedule C'!$C$302:$Q$797,12,FALSE)</f>
        <v>0</v>
      </c>
      <c r="O393" s="3">
        <f>VLOOKUP(C393,'[1]Schedule C'!$C$302:$Q$797,13,FALSE)</f>
        <v>0</v>
      </c>
      <c r="P393" s="3">
        <f>VLOOKUP(C393,'[1]Schedule C'!$C$302:$Q$797,14,FALSE)</f>
        <v>0</v>
      </c>
      <c r="Q393" s="3">
        <f>VLOOKUP(C393,'[1]Schedule C'!$C$302:$Q$797,15,FALSE)</f>
        <v>188086.78300000002</v>
      </c>
      <c r="R393" s="3">
        <f t="shared" si="117"/>
        <v>188086.78300000002</v>
      </c>
      <c r="S393" s="6">
        <f t="shared" si="118"/>
        <v>0</v>
      </c>
      <c r="T393" s="31" t="str">
        <f t="shared" si="119"/>
        <v>n.m.</v>
      </c>
      <c r="U393" s="6">
        <f t="shared" si="120"/>
        <v>0</v>
      </c>
      <c r="V393" s="31" t="str">
        <f t="shared" si="121"/>
        <v>n.m.</v>
      </c>
      <c r="W393" s="6">
        <f t="shared" si="122"/>
        <v>0</v>
      </c>
      <c r="X393" s="31" t="str">
        <f t="shared" si="123"/>
        <v>n.m.</v>
      </c>
      <c r="Y393" s="6">
        <f t="shared" si="124"/>
        <v>190972.11</v>
      </c>
      <c r="Z393" s="31" t="str">
        <f t="shared" si="125"/>
        <v>n.m.</v>
      </c>
      <c r="AA393" s="6">
        <f t="shared" si="126"/>
        <v>-188086.78300000002</v>
      </c>
      <c r="AB393" s="31">
        <f t="shared" si="127"/>
        <v>-1</v>
      </c>
      <c r="AC393" s="6">
        <f t="shared" si="128"/>
        <v>2885.3269999999611</v>
      </c>
      <c r="AD393" s="31">
        <f t="shared" si="129"/>
        <v>1.5340402733136017E-2</v>
      </c>
    </row>
    <row r="394" spans="1:30" x14ac:dyDescent="0.25">
      <c r="A394" s="7">
        <f t="shared" si="115"/>
        <v>386</v>
      </c>
      <c r="B394" t="s">
        <v>583</v>
      </c>
      <c r="C394" t="s">
        <v>762</v>
      </c>
      <c r="D394" t="s">
        <v>651</v>
      </c>
      <c r="E394" t="s">
        <v>2335</v>
      </c>
      <c r="F394" t="s">
        <v>2350</v>
      </c>
      <c r="G394" s="3"/>
      <c r="H394" s="3"/>
      <c r="I394" s="3"/>
      <c r="J394" s="3"/>
      <c r="K394" s="3">
        <v>189928.62999999992</v>
      </c>
      <c r="L394" s="3">
        <f t="shared" si="116"/>
        <v>189928.62999999992</v>
      </c>
      <c r="M394" s="3">
        <f>VLOOKUP(C394,'[1]Schedule C'!$C$302:$Q$797,11,FALSE)</f>
        <v>0</v>
      </c>
      <c r="N394" s="3">
        <f>VLOOKUP(C394,'[1]Schedule C'!$C$302:$Q$797,12,FALSE)</f>
        <v>0</v>
      </c>
      <c r="O394" s="3">
        <f>VLOOKUP(C394,'[1]Schedule C'!$C$302:$Q$797,13,FALSE)</f>
        <v>0</v>
      </c>
      <c r="P394" s="3">
        <f>VLOOKUP(C394,'[1]Schedule C'!$C$302:$Q$797,14,FALSE)</f>
        <v>0</v>
      </c>
      <c r="Q394" s="3">
        <f>VLOOKUP(C394,'[1]Schedule C'!$C$302:$Q$797,15,FALSE)</f>
        <v>219507.56</v>
      </c>
      <c r="R394" s="3">
        <f t="shared" si="117"/>
        <v>219507.56</v>
      </c>
      <c r="S394" s="6">
        <f t="shared" si="118"/>
        <v>0</v>
      </c>
      <c r="T394" s="31" t="str">
        <f t="shared" si="119"/>
        <v>n.m.</v>
      </c>
      <c r="U394" s="6">
        <f t="shared" si="120"/>
        <v>0</v>
      </c>
      <c r="V394" s="31" t="str">
        <f t="shared" si="121"/>
        <v>n.m.</v>
      </c>
      <c r="W394" s="6">
        <f t="shared" si="122"/>
        <v>0</v>
      </c>
      <c r="X394" s="31" t="str">
        <f t="shared" si="123"/>
        <v>n.m.</v>
      </c>
      <c r="Y394" s="6">
        <f t="shared" si="124"/>
        <v>0</v>
      </c>
      <c r="Z394" s="31" t="str">
        <f t="shared" si="125"/>
        <v>n.m.</v>
      </c>
      <c r="AA394" s="6">
        <f t="shared" si="126"/>
        <v>-29578.93000000008</v>
      </c>
      <c r="AB394" s="31">
        <f t="shared" si="127"/>
        <v>-0.13475130423754006</v>
      </c>
      <c r="AC394" s="6">
        <f t="shared" si="128"/>
        <v>-29578.93000000008</v>
      </c>
      <c r="AD394" s="31">
        <f t="shared" si="129"/>
        <v>-0.13475130423754006</v>
      </c>
    </row>
    <row r="395" spans="1:30" x14ac:dyDescent="0.25">
      <c r="A395" s="7">
        <f t="shared" ref="A395:A458" si="130">A394+1</f>
        <v>387</v>
      </c>
      <c r="B395" t="s">
        <v>583</v>
      </c>
      <c r="C395" t="s">
        <v>763</v>
      </c>
      <c r="D395" t="s">
        <v>764</v>
      </c>
      <c r="E395" t="s">
        <v>2295</v>
      </c>
      <c r="F395" t="s">
        <v>2301</v>
      </c>
      <c r="G395" s="3">
        <v>189564.5</v>
      </c>
      <c r="H395" s="3"/>
      <c r="I395" s="3"/>
      <c r="J395" s="3"/>
      <c r="K395" s="3"/>
      <c r="L395" s="3">
        <f t="shared" si="116"/>
        <v>189564.5</v>
      </c>
      <c r="M395" s="3">
        <f>VLOOKUP(C395,'[1]Schedule C'!$C$302:$Q$797,11,FALSE)</f>
        <v>0</v>
      </c>
      <c r="N395" s="3">
        <f>VLOOKUP(C395,'[1]Schedule C'!$C$302:$Q$797,12,FALSE)</f>
        <v>0</v>
      </c>
      <c r="O395" s="3">
        <f>VLOOKUP(C395,'[1]Schedule C'!$C$302:$Q$797,13,FALSE)</f>
        <v>0</v>
      </c>
      <c r="P395" s="3">
        <f>VLOOKUP(C395,'[1]Schedule C'!$C$302:$Q$797,14,FALSE)</f>
        <v>0</v>
      </c>
      <c r="Q395" s="3">
        <f>VLOOKUP(C395,'[1]Schedule C'!$C$302:$Q$797,15,FALSE)</f>
        <v>0</v>
      </c>
      <c r="R395" s="3">
        <f t="shared" si="117"/>
        <v>0</v>
      </c>
      <c r="S395" s="6">
        <f t="shared" si="118"/>
        <v>189564.5</v>
      </c>
      <c r="T395" s="31" t="str">
        <f t="shared" si="119"/>
        <v>n.m.</v>
      </c>
      <c r="U395" s="6">
        <f t="shared" si="120"/>
        <v>0</v>
      </c>
      <c r="V395" s="31" t="str">
        <f t="shared" si="121"/>
        <v>n.m.</v>
      </c>
      <c r="W395" s="6">
        <f t="shared" si="122"/>
        <v>0</v>
      </c>
      <c r="X395" s="31" t="str">
        <f t="shared" si="123"/>
        <v>n.m.</v>
      </c>
      <c r="Y395" s="6">
        <f t="shared" si="124"/>
        <v>0</v>
      </c>
      <c r="Z395" s="31" t="str">
        <f t="shared" si="125"/>
        <v>n.m.</v>
      </c>
      <c r="AA395" s="6">
        <f t="shared" si="126"/>
        <v>0</v>
      </c>
      <c r="AB395" s="31" t="str">
        <f t="shared" si="127"/>
        <v>n.m.</v>
      </c>
      <c r="AC395" s="6">
        <f t="shared" si="128"/>
        <v>189564.5</v>
      </c>
      <c r="AD395" s="31" t="str">
        <f t="shared" si="129"/>
        <v>n.m.</v>
      </c>
    </row>
    <row r="396" spans="1:30" x14ac:dyDescent="0.25">
      <c r="A396" s="7">
        <f t="shared" si="130"/>
        <v>388</v>
      </c>
      <c r="B396" t="s">
        <v>583</v>
      </c>
      <c r="C396" t="s">
        <v>765</v>
      </c>
      <c r="D396" t="s">
        <v>766</v>
      </c>
      <c r="E396" t="s">
        <v>2319</v>
      </c>
      <c r="F396" t="s">
        <v>2332</v>
      </c>
      <c r="G396" s="3"/>
      <c r="H396" s="3"/>
      <c r="I396" s="3">
        <v>189185.38</v>
      </c>
      <c r="J396" s="3"/>
      <c r="K396" s="3"/>
      <c r="L396" s="3">
        <f t="shared" si="116"/>
        <v>189185.38</v>
      </c>
      <c r="M396" s="3">
        <f>VLOOKUP(C396,'[1]Schedule C'!$C$302:$Q$797,11,FALSE)</f>
        <v>0</v>
      </c>
      <c r="N396" s="3">
        <f>VLOOKUP(C396,'[1]Schedule C'!$C$302:$Q$797,12,FALSE)</f>
        <v>0</v>
      </c>
      <c r="O396" s="3">
        <f>VLOOKUP(C396,'[1]Schedule C'!$C$302:$Q$797,13,FALSE)</f>
        <v>0</v>
      </c>
      <c r="P396" s="3">
        <f>VLOOKUP(C396,'[1]Schedule C'!$C$302:$Q$797,14,FALSE)</f>
        <v>0</v>
      </c>
      <c r="Q396" s="3">
        <f>VLOOKUP(C396,'[1]Schedule C'!$C$302:$Q$797,15,FALSE)</f>
        <v>0</v>
      </c>
      <c r="R396" s="3">
        <f t="shared" si="117"/>
        <v>0</v>
      </c>
      <c r="S396" s="6">
        <f t="shared" si="118"/>
        <v>0</v>
      </c>
      <c r="T396" s="31" t="str">
        <f t="shared" si="119"/>
        <v>n.m.</v>
      </c>
      <c r="U396" s="6">
        <f t="shared" si="120"/>
        <v>0</v>
      </c>
      <c r="V396" s="31" t="str">
        <f t="shared" si="121"/>
        <v>n.m.</v>
      </c>
      <c r="W396" s="6">
        <f t="shared" si="122"/>
        <v>189185.38</v>
      </c>
      <c r="X396" s="31" t="str">
        <f t="shared" si="123"/>
        <v>n.m.</v>
      </c>
      <c r="Y396" s="6">
        <f t="shared" si="124"/>
        <v>0</v>
      </c>
      <c r="Z396" s="31" t="str">
        <f t="shared" si="125"/>
        <v>n.m.</v>
      </c>
      <c r="AA396" s="6">
        <f t="shared" si="126"/>
        <v>0</v>
      </c>
      <c r="AB396" s="31" t="str">
        <f t="shared" si="127"/>
        <v>n.m.</v>
      </c>
      <c r="AC396" s="6">
        <f t="shared" si="128"/>
        <v>189185.38</v>
      </c>
      <c r="AD396" s="31" t="str">
        <f t="shared" si="129"/>
        <v>n.m.</v>
      </c>
    </row>
    <row r="397" spans="1:30" x14ac:dyDescent="0.25">
      <c r="A397" s="7">
        <f t="shared" si="130"/>
        <v>389</v>
      </c>
      <c r="B397" t="s">
        <v>583</v>
      </c>
      <c r="C397" t="s">
        <v>767</v>
      </c>
      <c r="D397" t="s">
        <v>768</v>
      </c>
      <c r="E397" t="s">
        <v>2314</v>
      </c>
      <c r="F397" t="s">
        <v>2313</v>
      </c>
      <c r="G397" s="3"/>
      <c r="H397" s="3"/>
      <c r="I397" s="3">
        <v>4650.38</v>
      </c>
      <c r="J397" s="3">
        <v>181716.27000000005</v>
      </c>
      <c r="K397" s="3"/>
      <c r="L397" s="3">
        <f t="shared" si="116"/>
        <v>186366.65000000005</v>
      </c>
      <c r="M397" s="3">
        <f>VLOOKUP(C397,'[1]Schedule C'!$C$302:$Q$797,11,FALSE)</f>
        <v>0</v>
      </c>
      <c r="N397" s="3">
        <f>VLOOKUP(C397,'[1]Schedule C'!$C$302:$Q$797,12,FALSE)</f>
        <v>0</v>
      </c>
      <c r="O397" s="3">
        <f>VLOOKUP(C397,'[1]Schedule C'!$C$302:$Q$797,13,FALSE)</f>
        <v>0</v>
      </c>
      <c r="P397" s="3">
        <f>VLOOKUP(C397,'[1]Schedule C'!$C$302:$Q$797,14,FALSE)</f>
        <v>228940.31699999998</v>
      </c>
      <c r="Q397" s="3">
        <f>VLOOKUP(C397,'[1]Schedule C'!$C$302:$Q$797,15,FALSE)</f>
        <v>0</v>
      </c>
      <c r="R397" s="3">
        <f t="shared" si="117"/>
        <v>228940.31699999998</v>
      </c>
      <c r="S397" s="6">
        <f t="shared" si="118"/>
        <v>0</v>
      </c>
      <c r="T397" s="31" t="str">
        <f t="shared" si="119"/>
        <v>n.m.</v>
      </c>
      <c r="U397" s="6">
        <f t="shared" si="120"/>
        <v>0</v>
      </c>
      <c r="V397" s="31" t="str">
        <f t="shared" si="121"/>
        <v>n.m.</v>
      </c>
      <c r="W397" s="6">
        <f t="shared" si="122"/>
        <v>4650.38</v>
      </c>
      <c r="X397" s="31" t="str">
        <f t="shared" si="123"/>
        <v>n.m.</v>
      </c>
      <c r="Y397" s="6">
        <f t="shared" si="124"/>
        <v>-47224.046999999933</v>
      </c>
      <c r="Z397" s="31">
        <f t="shared" si="125"/>
        <v>-0.20627230545854419</v>
      </c>
      <c r="AA397" s="6">
        <f t="shared" si="126"/>
        <v>0</v>
      </c>
      <c r="AB397" s="31" t="str">
        <f t="shared" si="127"/>
        <v>n.m.</v>
      </c>
      <c r="AC397" s="6">
        <f t="shared" si="128"/>
        <v>-42573.666999999929</v>
      </c>
      <c r="AD397" s="31">
        <f t="shared" si="129"/>
        <v>-0.18595967524584117</v>
      </c>
    </row>
    <row r="398" spans="1:30" x14ac:dyDescent="0.25">
      <c r="A398" s="7">
        <f t="shared" si="130"/>
        <v>390</v>
      </c>
      <c r="B398" t="s">
        <v>583</v>
      </c>
      <c r="C398" t="s">
        <v>769</v>
      </c>
      <c r="D398" t="s">
        <v>770</v>
      </c>
      <c r="E398" t="s">
        <v>2328</v>
      </c>
      <c r="F398" t="s">
        <v>2320</v>
      </c>
      <c r="G398" s="3"/>
      <c r="H398" s="3"/>
      <c r="I398" s="3">
        <v>188042.4599999999</v>
      </c>
      <c r="J398" s="3">
        <v>-2517</v>
      </c>
      <c r="K398" s="3"/>
      <c r="L398" s="3">
        <f t="shared" si="116"/>
        <v>185525.4599999999</v>
      </c>
      <c r="M398" s="3">
        <f>VLOOKUP(C398,'[1]Schedule C'!$C$302:$Q$797,11,FALSE)</f>
        <v>0</v>
      </c>
      <c r="N398" s="3">
        <f>VLOOKUP(C398,'[1]Schedule C'!$C$302:$Q$797,12,FALSE)</f>
        <v>0</v>
      </c>
      <c r="O398" s="3">
        <f>VLOOKUP(C398,'[1]Schedule C'!$C$302:$Q$797,13,FALSE)</f>
        <v>0</v>
      </c>
      <c r="P398" s="3">
        <f>VLOOKUP(C398,'[1]Schedule C'!$C$302:$Q$797,14,FALSE)</f>
        <v>352068.549</v>
      </c>
      <c r="Q398" s="3">
        <f>VLOOKUP(C398,'[1]Schedule C'!$C$302:$Q$797,15,FALSE)</f>
        <v>0</v>
      </c>
      <c r="R398" s="3">
        <f t="shared" si="117"/>
        <v>352068.549</v>
      </c>
      <c r="S398" s="6">
        <f t="shared" si="118"/>
        <v>0</v>
      </c>
      <c r="T398" s="31" t="str">
        <f t="shared" si="119"/>
        <v>n.m.</v>
      </c>
      <c r="U398" s="6">
        <f t="shared" si="120"/>
        <v>0</v>
      </c>
      <c r="V398" s="31" t="str">
        <f t="shared" si="121"/>
        <v>n.m.</v>
      </c>
      <c r="W398" s="6">
        <f t="shared" si="122"/>
        <v>188042.4599999999</v>
      </c>
      <c r="X398" s="31" t="str">
        <f t="shared" si="123"/>
        <v>n.m.</v>
      </c>
      <c r="Y398" s="6">
        <f t="shared" si="124"/>
        <v>-354585.549</v>
      </c>
      <c r="Z398" s="31">
        <f t="shared" si="125"/>
        <v>-1.0071491759407343</v>
      </c>
      <c r="AA398" s="6">
        <f t="shared" si="126"/>
        <v>0</v>
      </c>
      <c r="AB398" s="31" t="str">
        <f t="shared" si="127"/>
        <v>n.m.</v>
      </c>
      <c r="AC398" s="6">
        <f t="shared" si="128"/>
        <v>-166543.08900000009</v>
      </c>
      <c r="AD398" s="31">
        <f t="shared" si="129"/>
        <v>-0.47304165473752696</v>
      </c>
    </row>
    <row r="399" spans="1:30" x14ac:dyDescent="0.25">
      <c r="A399" s="7">
        <f t="shared" si="130"/>
        <v>391</v>
      </c>
      <c r="B399" t="s">
        <v>583</v>
      </c>
      <c r="C399" t="s">
        <v>771</v>
      </c>
      <c r="D399" t="s">
        <v>772</v>
      </c>
      <c r="E399" t="s">
        <v>2324</v>
      </c>
      <c r="F399" t="s">
        <v>2350</v>
      </c>
      <c r="G399" s="3"/>
      <c r="H399" s="3"/>
      <c r="I399" s="3"/>
      <c r="J399" s="3">
        <v>123699.64999999991</v>
      </c>
      <c r="K399" s="3">
        <v>59760.740000000013</v>
      </c>
      <c r="L399" s="3">
        <f t="shared" si="116"/>
        <v>183460.38999999993</v>
      </c>
      <c r="M399" s="3">
        <f>VLOOKUP(C399,'[1]Schedule C'!$C$302:$Q$797,11,FALSE)</f>
        <v>0</v>
      </c>
      <c r="N399" s="3">
        <f>VLOOKUP(C399,'[1]Schedule C'!$C$302:$Q$797,12,FALSE)</f>
        <v>0</v>
      </c>
      <c r="O399" s="3">
        <f>VLOOKUP(C399,'[1]Schedule C'!$C$302:$Q$797,13,FALSE)</f>
        <v>0</v>
      </c>
      <c r="P399" s="3">
        <f>VLOOKUP(C399,'[1]Schedule C'!$C$302:$Q$797,14,FALSE)</f>
        <v>0</v>
      </c>
      <c r="Q399" s="3">
        <f>VLOOKUP(C399,'[1]Schedule C'!$C$302:$Q$797,15,FALSE)</f>
        <v>36584.593000000001</v>
      </c>
      <c r="R399" s="3">
        <f t="shared" si="117"/>
        <v>36584.593000000001</v>
      </c>
      <c r="S399" s="6">
        <f t="shared" si="118"/>
        <v>0</v>
      </c>
      <c r="T399" s="31" t="str">
        <f t="shared" si="119"/>
        <v>n.m.</v>
      </c>
      <c r="U399" s="6">
        <f t="shared" si="120"/>
        <v>0</v>
      </c>
      <c r="V399" s="31" t="str">
        <f t="shared" si="121"/>
        <v>n.m.</v>
      </c>
      <c r="W399" s="6">
        <f t="shared" si="122"/>
        <v>0</v>
      </c>
      <c r="X399" s="31" t="str">
        <f t="shared" si="123"/>
        <v>n.m.</v>
      </c>
      <c r="Y399" s="6">
        <f t="shared" si="124"/>
        <v>123699.64999999991</v>
      </c>
      <c r="Z399" s="31" t="str">
        <f t="shared" si="125"/>
        <v>n.m.</v>
      </c>
      <c r="AA399" s="6">
        <f t="shared" si="126"/>
        <v>23176.147000000012</v>
      </c>
      <c r="AB399" s="31">
        <f t="shared" si="127"/>
        <v>0.63349473369841813</v>
      </c>
      <c r="AC399" s="6">
        <f t="shared" si="128"/>
        <v>146875.79699999993</v>
      </c>
      <c r="AD399" s="31">
        <f t="shared" si="129"/>
        <v>4.0146899269864758</v>
      </c>
    </row>
    <row r="400" spans="1:30" x14ac:dyDescent="0.25">
      <c r="A400" s="7">
        <f t="shared" si="130"/>
        <v>392</v>
      </c>
      <c r="B400" t="s">
        <v>583</v>
      </c>
      <c r="C400" t="s">
        <v>773</v>
      </c>
      <c r="D400" t="s">
        <v>774</v>
      </c>
      <c r="E400" t="s">
        <v>2298</v>
      </c>
      <c r="F400" t="s">
        <v>2319</v>
      </c>
      <c r="G400" s="3"/>
      <c r="H400" s="3"/>
      <c r="I400" s="3">
        <v>181854.09000000005</v>
      </c>
      <c r="J400" s="3"/>
      <c r="K400" s="3"/>
      <c r="L400" s="3">
        <f t="shared" si="116"/>
        <v>181854.09000000005</v>
      </c>
      <c r="M400" s="3">
        <f>VLOOKUP(C400,'[1]Schedule C'!$C$302:$Q$797,11,FALSE)</f>
        <v>0</v>
      </c>
      <c r="N400" s="3">
        <f>VLOOKUP(C400,'[1]Schedule C'!$C$302:$Q$797,12,FALSE)</f>
        <v>0</v>
      </c>
      <c r="O400" s="3">
        <f>VLOOKUP(C400,'[1]Schedule C'!$C$302:$Q$797,13,FALSE)</f>
        <v>0</v>
      </c>
      <c r="P400" s="3">
        <f>VLOOKUP(C400,'[1]Schedule C'!$C$302:$Q$797,14,FALSE)</f>
        <v>0</v>
      </c>
      <c r="Q400" s="3">
        <f>VLOOKUP(C400,'[1]Schedule C'!$C$302:$Q$797,15,FALSE)</f>
        <v>0</v>
      </c>
      <c r="R400" s="3">
        <f t="shared" si="117"/>
        <v>0</v>
      </c>
      <c r="S400" s="6">
        <f t="shared" si="118"/>
        <v>0</v>
      </c>
      <c r="T400" s="31" t="str">
        <f t="shared" si="119"/>
        <v>n.m.</v>
      </c>
      <c r="U400" s="6">
        <f t="shared" si="120"/>
        <v>0</v>
      </c>
      <c r="V400" s="31" t="str">
        <f t="shared" si="121"/>
        <v>n.m.</v>
      </c>
      <c r="W400" s="6">
        <f t="shared" si="122"/>
        <v>181854.09000000005</v>
      </c>
      <c r="X400" s="31" t="str">
        <f t="shared" si="123"/>
        <v>n.m.</v>
      </c>
      <c r="Y400" s="6">
        <f t="shared" si="124"/>
        <v>0</v>
      </c>
      <c r="Z400" s="31" t="str">
        <f t="shared" si="125"/>
        <v>n.m.</v>
      </c>
      <c r="AA400" s="6">
        <f t="shared" si="126"/>
        <v>0</v>
      </c>
      <c r="AB400" s="31" t="str">
        <f t="shared" si="127"/>
        <v>n.m.</v>
      </c>
      <c r="AC400" s="6">
        <f t="shared" si="128"/>
        <v>181854.09000000005</v>
      </c>
      <c r="AD400" s="31" t="str">
        <f t="shared" si="129"/>
        <v>n.m.</v>
      </c>
    </row>
    <row r="401" spans="1:30" x14ac:dyDescent="0.25">
      <c r="A401" s="7">
        <f t="shared" si="130"/>
        <v>393</v>
      </c>
      <c r="B401" t="s">
        <v>583</v>
      </c>
      <c r="C401" t="s">
        <v>775</v>
      </c>
      <c r="D401" t="s">
        <v>776</v>
      </c>
      <c r="E401" t="s">
        <v>2295</v>
      </c>
      <c r="F401" t="s">
        <v>2301</v>
      </c>
      <c r="G401" s="3">
        <v>180334.51999999987</v>
      </c>
      <c r="H401" s="3"/>
      <c r="I401" s="3"/>
      <c r="J401" s="3"/>
      <c r="K401" s="3"/>
      <c r="L401" s="3">
        <f t="shared" si="116"/>
        <v>180334.51999999987</v>
      </c>
      <c r="M401" s="3">
        <f>VLOOKUP(C401,'[1]Schedule C'!$C$302:$Q$797,11,FALSE)</f>
        <v>0</v>
      </c>
      <c r="N401" s="3">
        <f>VLOOKUP(C401,'[1]Schedule C'!$C$302:$Q$797,12,FALSE)</f>
        <v>0</v>
      </c>
      <c r="O401" s="3">
        <f>VLOOKUP(C401,'[1]Schedule C'!$C$302:$Q$797,13,FALSE)</f>
        <v>0</v>
      </c>
      <c r="P401" s="3">
        <f>VLOOKUP(C401,'[1]Schedule C'!$C$302:$Q$797,14,FALSE)</f>
        <v>0</v>
      </c>
      <c r="Q401" s="3">
        <f>VLOOKUP(C401,'[1]Schedule C'!$C$302:$Q$797,15,FALSE)</f>
        <v>0</v>
      </c>
      <c r="R401" s="3">
        <f t="shared" si="117"/>
        <v>0</v>
      </c>
      <c r="S401" s="6">
        <f t="shared" si="118"/>
        <v>180334.51999999987</v>
      </c>
      <c r="T401" s="31" t="str">
        <f t="shared" si="119"/>
        <v>n.m.</v>
      </c>
      <c r="U401" s="6">
        <f t="shared" si="120"/>
        <v>0</v>
      </c>
      <c r="V401" s="31" t="str">
        <f t="shared" si="121"/>
        <v>n.m.</v>
      </c>
      <c r="W401" s="6">
        <f t="shared" si="122"/>
        <v>0</v>
      </c>
      <c r="X401" s="31" t="str">
        <f t="shared" si="123"/>
        <v>n.m.</v>
      </c>
      <c r="Y401" s="6">
        <f t="shared" si="124"/>
        <v>0</v>
      </c>
      <c r="Z401" s="31" t="str">
        <f t="shared" si="125"/>
        <v>n.m.</v>
      </c>
      <c r="AA401" s="6">
        <f t="shared" si="126"/>
        <v>0</v>
      </c>
      <c r="AB401" s="31" t="str">
        <f t="shared" si="127"/>
        <v>n.m.</v>
      </c>
      <c r="AC401" s="6">
        <f t="shared" si="128"/>
        <v>180334.51999999987</v>
      </c>
      <c r="AD401" s="31" t="str">
        <f t="shared" si="129"/>
        <v>n.m.</v>
      </c>
    </row>
    <row r="402" spans="1:30" x14ac:dyDescent="0.25">
      <c r="A402" s="7">
        <f t="shared" si="130"/>
        <v>394</v>
      </c>
      <c r="B402" t="s">
        <v>583</v>
      </c>
      <c r="C402" t="s">
        <v>777</v>
      </c>
      <c r="D402" t="s">
        <v>778</v>
      </c>
      <c r="E402" t="s">
        <v>2287</v>
      </c>
      <c r="F402" t="s">
        <v>2330</v>
      </c>
      <c r="G402" s="3"/>
      <c r="H402" s="3"/>
      <c r="I402" s="3">
        <v>153741.34999999998</v>
      </c>
      <c r="J402" s="3">
        <v>25894.110000000066</v>
      </c>
      <c r="K402" s="3"/>
      <c r="L402" s="3">
        <f t="shared" si="116"/>
        <v>179635.46000000005</v>
      </c>
      <c r="M402" s="3">
        <f>VLOOKUP(C402,'[1]Schedule C'!$C$302:$Q$797,11,FALSE)</f>
        <v>0</v>
      </c>
      <c r="N402" s="3">
        <f>VLOOKUP(C402,'[1]Schedule C'!$C$302:$Q$797,12,FALSE)</f>
        <v>0</v>
      </c>
      <c r="O402" s="3">
        <f>VLOOKUP(C402,'[1]Schedule C'!$C$302:$Q$797,13,FALSE)</f>
        <v>0</v>
      </c>
      <c r="P402" s="3">
        <f>VLOOKUP(C402,'[1]Schedule C'!$C$302:$Q$797,14,FALSE)</f>
        <v>158742.579</v>
      </c>
      <c r="Q402" s="3">
        <f>VLOOKUP(C402,'[1]Schedule C'!$C$302:$Q$797,15,FALSE)</f>
        <v>0</v>
      </c>
      <c r="R402" s="3">
        <f t="shared" si="117"/>
        <v>158742.579</v>
      </c>
      <c r="S402" s="6">
        <f t="shared" si="118"/>
        <v>0</v>
      </c>
      <c r="T402" s="31" t="str">
        <f t="shared" si="119"/>
        <v>n.m.</v>
      </c>
      <c r="U402" s="6">
        <f t="shared" si="120"/>
        <v>0</v>
      </c>
      <c r="V402" s="31" t="str">
        <f t="shared" si="121"/>
        <v>n.m.</v>
      </c>
      <c r="W402" s="6">
        <f t="shared" si="122"/>
        <v>153741.34999999998</v>
      </c>
      <c r="X402" s="31" t="str">
        <f t="shared" si="123"/>
        <v>n.m.</v>
      </c>
      <c r="Y402" s="6">
        <f t="shared" si="124"/>
        <v>-132848.46899999992</v>
      </c>
      <c r="Z402" s="31">
        <f t="shared" si="125"/>
        <v>-0.83687987077493509</v>
      </c>
      <c r="AA402" s="6">
        <f t="shared" si="126"/>
        <v>0</v>
      </c>
      <c r="AB402" s="31" t="str">
        <f t="shared" si="127"/>
        <v>n.m.</v>
      </c>
      <c r="AC402" s="6">
        <f t="shared" si="128"/>
        <v>20892.881000000052</v>
      </c>
      <c r="AD402" s="31">
        <f t="shared" si="129"/>
        <v>0.13161485174056578</v>
      </c>
    </row>
    <row r="403" spans="1:30" x14ac:dyDescent="0.25">
      <c r="A403" s="7">
        <f t="shared" si="130"/>
        <v>395</v>
      </c>
      <c r="B403" t="s">
        <v>583</v>
      </c>
      <c r="C403" t="s">
        <v>779</v>
      </c>
      <c r="D403" t="s">
        <v>780</v>
      </c>
      <c r="E403" t="s">
        <v>2349</v>
      </c>
      <c r="F403" t="s">
        <v>2289</v>
      </c>
      <c r="G403" s="3">
        <v>179414.34999999995</v>
      </c>
      <c r="H403" s="3"/>
      <c r="I403" s="3"/>
      <c r="J403" s="3"/>
      <c r="K403" s="3"/>
      <c r="L403" s="3">
        <f t="shared" si="116"/>
        <v>179414.34999999995</v>
      </c>
      <c r="M403" s="3">
        <f>VLOOKUP(C403,'[1]Schedule C'!$C$302:$Q$797,11,FALSE)</f>
        <v>21.657</v>
      </c>
      <c r="N403" s="3">
        <f>VLOOKUP(C403,'[1]Schedule C'!$C$302:$Q$797,12,FALSE)</f>
        <v>0</v>
      </c>
      <c r="O403" s="3">
        <f>VLOOKUP(C403,'[1]Schedule C'!$C$302:$Q$797,13,FALSE)</f>
        <v>0</v>
      </c>
      <c r="P403" s="3">
        <f>VLOOKUP(C403,'[1]Schedule C'!$C$302:$Q$797,14,FALSE)</f>
        <v>0</v>
      </c>
      <c r="Q403" s="3">
        <f>VLOOKUP(C403,'[1]Schedule C'!$C$302:$Q$797,15,FALSE)</f>
        <v>0</v>
      </c>
      <c r="R403" s="3">
        <f t="shared" si="117"/>
        <v>21.657</v>
      </c>
      <c r="S403" s="6">
        <f t="shared" si="118"/>
        <v>179392.69299999994</v>
      </c>
      <c r="T403" s="31">
        <f t="shared" si="119"/>
        <v>8283.3584060580852</v>
      </c>
      <c r="U403" s="6">
        <f t="shared" si="120"/>
        <v>0</v>
      </c>
      <c r="V403" s="31" t="str">
        <f t="shared" si="121"/>
        <v>n.m.</v>
      </c>
      <c r="W403" s="6">
        <f t="shared" si="122"/>
        <v>0</v>
      </c>
      <c r="X403" s="31" t="str">
        <f t="shared" si="123"/>
        <v>n.m.</v>
      </c>
      <c r="Y403" s="6">
        <f t="shared" si="124"/>
        <v>0</v>
      </c>
      <c r="Z403" s="31" t="str">
        <f t="shared" si="125"/>
        <v>n.m.</v>
      </c>
      <c r="AA403" s="6">
        <f t="shared" si="126"/>
        <v>0</v>
      </c>
      <c r="AB403" s="31" t="str">
        <f t="shared" si="127"/>
        <v>n.m.</v>
      </c>
      <c r="AC403" s="6">
        <f t="shared" si="128"/>
        <v>179392.69299999994</v>
      </c>
      <c r="AD403" s="31">
        <f t="shared" si="129"/>
        <v>8283.3584060580852</v>
      </c>
    </row>
    <row r="404" spans="1:30" x14ac:dyDescent="0.25">
      <c r="A404" s="7">
        <f t="shared" si="130"/>
        <v>396</v>
      </c>
      <c r="B404" t="s">
        <v>583</v>
      </c>
      <c r="C404" t="s">
        <v>781</v>
      </c>
      <c r="D404" t="s">
        <v>782</v>
      </c>
      <c r="E404" t="s">
        <v>2316</v>
      </c>
      <c r="F404" t="s">
        <v>2350</v>
      </c>
      <c r="G404" s="3"/>
      <c r="H404" s="3"/>
      <c r="I404" s="3"/>
      <c r="J404" s="3"/>
      <c r="K404" s="3">
        <v>178925.44999999995</v>
      </c>
      <c r="L404" s="3">
        <f t="shared" si="116"/>
        <v>178925.44999999995</v>
      </c>
      <c r="M404" s="3">
        <f>VLOOKUP(C404,'[1]Schedule C'!$C$302:$Q$797,11,FALSE)</f>
        <v>0</v>
      </c>
      <c r="N404" s="3">
        <f>VLOOKUP(C404,'[1]Schedule C'!$C$302:$Q$797,12,FALSE)</f>
        <v>0</v>
      </c>
      <c r="O404" s="3">
        <f>VLOOKUP(C404,'[1]Schedule C'!$C$302:$Q$797,13,FALSE)</f>
        <v>0</v>
      </c>
      <c r="P404" s="3">
        <f>VLOOKUP(C404,'[1]Schedule C'!$C$302:$Q$797,14,FALSE)</f>
        <v>0</v>
      </c>
      <c r="Q404" s="3">
        <f>VLOOKUP(C404,'[1]Schedule C'!$C$302:$Q$797,15,FALSE)</f>
        <v>0</v>
      </c>
      <c r="R404" s="3">
        <f t="shared" si="117"/>
        <v>0</v>
      </c>
      <c r="S404" s="6">
        <f t="shared" si="118"/>
        <v>0</v>
      </c>
      <c r="T404" s="31" t="str">
        <f t="shared" si="119"/>
        <v>n.m.</v>
      </c>
      <c r="U404" s="6">
        <f t="shared" si="120"/>
        <v>0</v>
      </c>
      <c r="V404" s="31" t="str">
        <f t="shared" si="121"/>
        <v>n.m.</v>
      </c>
      <c r="W404" s="6">
        <f t="shared" si="122"/>
        <v>0</v>
      </c>
      <c r="X404" s="31" t="str">
        <f t="shared" si="123"/>
        <v>n.m.</v>
      </c>
      <c r="Y404" s="6">
        <f t="shared" si="124"/>
        <v>0</v>
      </c>
      <c r="Z404" s="31" t="str">
        <f t="shared" si="125"/>
        <v>n.m.</v>
      </c>
      <c r="AA404" s="6">
        <f t="shared" si="126"/>
        <v>178925.44999999995</v>
      </c>
      <c r="AB404" s="31" t="str">
        <f t="shared" si="127"/>
        <v>n.m.</v>
      </c>
      <c r="AC404" s="6">
        <f t="shared" si="128"/>
        <v>178925.44999999995</v>
      </c>
      <c r="AD404" s="31" t="str">
        <f t="shared" si="129"/>
        <v>n.m.</v>
      </c>
    </row>
    <row r="405" spans="1:30" x14ac:dyDescent="0.25">
      <c r="A405" s="7">
        <f t="shared" si="130"/>
        <v>397</v>
      </c>
      <c r="B405" t="s">
        <v>583</v>
      </c>
      <c r="C405" t="s">
        <v>783</v>
      </c>
      <c r="D405" t="s">
        <v>784</v>
      </c>
      <c r="E405" t="s">
        <v>2349</v>
      </c>
      <c r="F405" t="s">
        <v>2312</v>
      </c>
      <c r="G405" s="3">
        <v>-264.7</v>
      </c>
      <c r="H405" s="3">
        <v>156178.55000000005</v>
      </c>
      <c r="I405" s="3">
        <v>22228.139999999992</v>
      </c>
      <c r="J405" s="3"/>
      <c r="K405" s="3"/>
      <c r="L405" s="3">
        <f t="shared" si="116"/>
        <v>178141.99000000002</v>
      </c>
      <c r="M405" s="3">
        <f>VLOOKUP(C405,'[1]Schedule C'!$C$302:$Q$797,11,FALSE)</f>
        <v>67.295000000000002</v>
      </c>
      <c r="N405" s="3">
        <f>VLOOKUP(C405,'[1]Schedule C'!$C$302:$Q$797,12,FALSE)</f>
        <v>0</v>
      </c>
      <c r="O405" s="3">
        <f>VLOOKUP(C405,'[1]Schedule C'!$C$302:$Q$797,13,FALSE)</f>
        <v>0</v>
      </c>
      <c r="P405" s="3">
        <f>VLOOKUP(C405,'[1]Schedule C'!$C$302:$Q$797,14,FALSE)</f>
        <v>0</v>
      </c>
      <c r="Q405" s="3">
        <f>VLOOKUP(C405,'[1]Schedule C'!$C$302:$Q$797,15,FALSE)</f>
        <v>0</v>
      </c>
      <c r="R405" s="3">
        <f t="shared" si="117"/>
        <v>67.295000000000002</v>
      </c>
      <c r="S405" s="6">
        <f t="shared" si="118"/>
        <v>-331.995</v>
      </c>
      <c r="T405" s="31">
        <f t="shared" si="119"/>
        <v>-4.9334274463184489</v>
      </c>
      <c r="U405" s="6">
        <f t="shared" si="120"/>
        <v>156178.55000000005</v>
      </c>
      <c r="V405" s="31" t="str">
        <f t="shared" si="121"/>
        <v>n.m.</v>
      </c>
      <c r="W405" s="6">
        <f t="shared" si="122"/>
        <v>22228.139999999992</v>
      </c>
      <c r="X405" s="31" t="str">
        <f t="shared" si="123"/>
        <v>n.m.</v>
      </c>
      <c r="Y405" s="6">
        <f t="shared" si="124"/>
        <v>0</v>
      </c>
      <c r="Z405" s="31" t="str">
        <f t="shared" si="125"/>
        <v>n.m.</v>
      </c>
      <c r="AA405" s="6">
        <f t="shared" si="126"/>
        <v>0</v>
      </c>
      <c r="AB405" s="31" t="str">
        <f t="shared" si="127"/>
        <v>n.m.</v>
      </c>
      <c r="AC405" s="6">
        <f t="shared" si="128"/>
        <v>178074.69500000001</v>
      </c>
      <c r="AD405" s="31">
        <f t="shared" si="129"/>
        <v>2646.1801768333457</v>
      </c>
    </row>
    <row r="406" spans="1:30" x14ac:dyDescent="0.25">
      <c r="A406" s="7">
        <f t="shared" si="130"/>
        <v>398</v>
      </c>
      <c r="B406" t="s">
        <v>583</v>
      </c>
      <c r="C406" t="s">
        <v>785</v>
      </c>
      <c r="D406" t="s">
        <v>786</v>
      </c>
      <c r="E406" t="s">
        <v>2349</v>
      </c>
      <c r="F406" t="s">
        <v>2301</v>
      </c>
      <c r="G406" s="3">
        <v>177190.31999999998</v>
      </c>
      <c r="H406" s="3"/>
      <c r="I406" s="3"/>
      <c r="J406" s="3"/>
      <c r="K406" s="3"/>
      <c r="L406" s="3">
        <f t="shared" si="116"/>
        <v>177190.31999999998</v>
      </c>
      <c r="M406" s="3">
        <f>VLOOKUP(C406,'[1]Schedule C'!$C$302:$Q$797,11,FALSE)</f>
        <v>0</v>
      </c>
      <c r="N406" s="3">
        <f>VLOOKUP(C406,'[1]Schedule C'!$C$302:$Q$797,12,FALSE)</f>
        <v>0</v>
      </c>
      <c r="O406" s="3">
        <f>VLOOKUP(C406,'[1]Schedule C'!$C$302:$Q$797,13,FALSE)</f>
        <v>0</v>
      </c>
      <c r="P406" s="3">
        <f>VLOOKUP(C406,'[1]Schedule C'!$C$302:$Q$797,14,FALSE)</f>
        <v>0</v>
      </c>
      <c r="Q406" s="3">
        <f>VLOOKUP(C406,'[1]Schedule C'!$C$302:$Q$797,15,FALSE)</f>
        <v>0</v>
      </c>
      <c r="R406" s="3">
        <f t="shared" si="117"/>
        <v>0</v>
      </c>
      <c r="S406" s="6">
        <f t="shared" si="118"/>
        <v>177190.31999999998</v>
      </c>
      <c r="T406" s="31" t="str">
        <f t="shared" si="119"/>
        <v>n.m.</v>
      </c>
      <c r="U406" s="6">
        <f t="shared" si="120"/>
        <v>0</v>
      </c>
      <c r="V406" s="31" t="str">
        <f t="shared" si="121"/>
        <v>n.m.</v>
      </c>
      <c r="W406" s="6">
        <f t="shared" si="122"/>
        <v>0</v>
      </c>
      <c r="X406" s="31" t="str">
        <f t="shared" si="123"/>
        <v>n.m.</v>
      </c>
      <c r="Y406" s="6">
        <f t="shared" si="124"/>
        <v>0</v>
      </c>
      <c r="Z406" s="31" t="str">
        <f t="shared" si="125"/>
        <v>n.m.</v>
      </c>
      <c r="AA406" s="6">
        <f t="shared" si="126"/>
        <v>0</v>
      </c>
      <c r="AB406" s="31" t="str">
        <f t="shared" si="127"/>
        <v>n.m.</v>
      </c>
      <c r="AC406" s="6">
        <f t="shared" si="128"/>
        <v>177190.31999999998</v>
      </c>
      <c r="AD406" s="31" t="str">
        <f t="shared" si="129"/>
        <v>n.m.</v>
      </c>
    </row>
    <row r="407" spans="1:30" x14ac:dyDescent="0.25">
      <c r="A407" s="7">
        <f t="shared" si="130"/>
        <v>399</v>
      </c>
      <c r="B407" t="s">
        <v>583</v>
      </c>
      <c r="C407" t="s">
        <v>787</v>
      </c>
      <c r="D407" t="s">
        <v>689</v>
      </c>
      <c r="E407" t="s">
        <v>2293</v>
      </c>
      <c r="F407" s="29">
        <v>42887</v>
      </c>
      <c r="G407" s="3"/>
      <c r="H407" s="3">
        <v>113177.73000000005</v>
      </c>
      <c r="I407" s="3">
        <v>63508.97</v>
      </c>
      <c r="J407" s="3">
        <v>0</v>
      </c>
      <c r="K407" s="3"/>
      <c r="L407" s="3">
        <f t="shared" si="116"/>
        <v>176686.70000000007</v>
      </c>
      <c r="M407" s="3">
        <f>VLOOKUP(C407,'[1]Schedule C'!$C$302:$Q$797,11,FALSE)</f>
        <v>0</v>
      </c>
      <c r="N407" s="3">
        <f>VLOOKUP(C407,'[1]Schedule C'!$C$302:$Q$797,12,FALSE)</f>
        <v>0</v>
      </c>
      <c r="O407" s="3">
        <f>VLOOKUP(C407,'[1]Schedule C'!$C$302:$Q$797,13,FALSE)</f>
        <v>0</v>
      </c>
      <c r="P407" s="3">
        <f>VLOOKUP(C407,'[1]Schedule C'!$C$302:$Q$797,14,FALSE)</f>
        <v>0</v>
      </c>
      <c r="Q407" s="3">
        <f>VLOOKUP(C407,'[1]Schedule C'!$C$302:$Q$797,15,FALSE)</f>
        <v>0</v>
      </c>
      <c r="R407" s="3">
        <f t="shared" si="117"/>
        <v>0</v>
      </c>
      <c r="S407" s="6">
        <f t="shared" si="118"/>
        <v>0</v>
      </c>
      <c r="T407" s="31" t="str">
        <f t="shared" si="119"/>
        <v>n.m.</v>
      </c>
      <c r="U407" s="6">
        <f t="shared" si="120"/>
        <v>113177.73000000005</v>
      </c>
      <c r="V407" s="31" t="str">
        <f t="shared" si="121"/>
        <v>n.m.</v>
      </c>
      <c r="W407" s="6">
        <f t="shared" si="122"/>
        <v>63508.97</v>
      </c>
      <c r="X407" s="31" t="str">
        <f t="shared" si="123"/>
        <v>n.m.</v>
      </c>
      <c r="Y407" s="6">
        <f t="shared" si="124"/>
        <v>0</v>
      </c>
      <c r="Z407" s="31" t="str">
        <f t="shared" si="125"/>
        <v>n.m.</v>
      </c>
      <c r="AA407" s="6">
        <f t="shared" si="126"/>
        <v>0</v>
      </c>
      <c r="AB407" s="31" t="str">
        <f t="shared" si="127"/>
        <v>n.m.</v>
      </c>
      <c r="AC407" s="6">
        <f t="shared" si="128"/>
        <v>176686.70000000007</v>
      </c>
      <c r="AD407" s="31" t="str">
        <f t="shared" si="129"/>
        <v>n.m.</v>
      </c>
    </row>
    <row r="408" spans="1:30" x14ac:dyDescent="0.25">
      <c r="A408" s="7">
        <f t="shared" si="130"/>
        <v>400</v>
      </c>
      <c r="B408" t="s">
        <v>583</v>
      </c>
      <c r="C408" t="s">
        <v>788</v>
      </c>
      <c r="D408" t="s">
        <v>789</v>
      </c>
      <c r="E408" t="s">
        <v>2303</v>
      </c>
      <c r="F408" t="s">
        <v>2284</v>
      </c>
      <c r="G408" s="3">
        <v>117905.28</v>
      </c>
      <c r="H408" s="3">
        <v>58301.180000000022</v>
      </c>
      <c r="I408" s="3"/>
      <c r="J408" s="3"/>
      <c r="K408" s="3"/>
      <c r="L408" s="3">
        <f t="shared" si="116"/>
        <v>176206.46000000002</v>
      </c>
      <c r="M408" s="3">
        <f>VLOOKUP(C408,'[1]Schedule C'!$C$302:$Q$797,11,FALSE)</f>
        <v>0</v>
      </c>
      <c r="N408" s="3">
        <f>VLOOKUP(C408,'[1]Schedule C'!$C$302:$Q$797,12,FALSE)</f>
        <v>0</v>
      </c>
      <c r="O408" s="3">
        <f>VLOOKUP(C408,'[1]Schedule C'!$C$302:$Q$797,13,FALSE)</f>
        <v>0</v>
      </c>
      <c r="P408" s="3">
        <f>VLOOKUP(C408,'[1]Schedule C'!$C$302:$Q$797,14,FALSE)</f>
        <v>0</v>
      </c>
      <c r="Q408" s="3">
        <f>VLOOKUP(C408,'[1]Schedule C'!$C$302:$Q$797,15,FALSE)</f>
        <v>0</v>
      </c>
      <c r="R408" s="3">
        <f t="shared" si="117"/>
        <v>0</v>
      </c>
      <c r="S408" s="6">
        <f t="shared" si="118"/>
        <v>117905.28</v>
      </c>
      <c r="T408" s="31" t="str">
        <f t="shared" si="119"/>
        <v>n.m.</v>
      </c>
      <c r="U408" s="6">
        <f t="shared" si="120"/>
        <v>58301.180000000022</v>
      </c>
      <c r="V408" s="31" t="str">
        <f t="shared" si="121"/>
        <v>n.m.</v>
      </c>
      <c r="W408" s="6">
        <f t="shared" si="122"/>
        <v>0</v>
      </c>
      <c r="X408" s="31" t="str">
        <f t="shared" si="123"/>
        <v>n.m.</v>
      </c>
      <c r="Y408" s="6">
        <f t="shared" si="124"/>
        <v>0</v>
      </c>
      <c r="Z408" s="31" t="str">
        <f t="shared" si="125"/>
        <v>n.m.</v>
      </c>
      <c r="AA408" s="6">
        <f t="shared" si="126"/>
        <v>0</v>
      </c>
      <c r="AB408" s="31" t="str">
        <f t="shared" si="127"/>
        <v>n.m.</v>
      </c>
      <c r="AC408" s="6">
        <f t="shared" si="128"/>
        <v>176206.46000000002</v>
      </c>
      <c r="AD408" s="31" t="str">
        <f t="shared" si="129"/>
        <v>n.m.</v>
      </c>
    </row>
    <row r="409" spans="1:30" x14ac:dyDescent="0.25">
      <c r="A409" s="7">
        <f t="shared" si="130"/>
        <v>401</v>
      </c>
      <c r="B409" t="s">
        <v>583</v>
      </c>
      <c r="C409" t="s">
        <v>790</v>
      </c>
      <c r="D409" t="s">
        <v>791</v>
      </c>
      <c r="E409" t="s">
        <v>2320</v>
      </c>
      <c r="F409" t="s">
        <v>2350</v>
      </c>
      <c r="G409" s="3"/>
      <c r="H409" s="3"/>
      <c r="I409" s="3"/>
      <c r="J409" s="3">
        <v>171607.8900000001</v>
      </c>
      <c r="K409" s="3">
        <v>1125.4200000000005</v>
      </c>
      <c r="L409" s="3">
        <f t="shared" si="116"/>
        <v>172733.31000000011</v>
      </c>
      <c r="M409" s="3">
        <f>VLOOKUP(C409,'[1]Schedule C'!$C$302:$Q$797,11,FALSE)</f>
        <v>0</v>
      </c>
      <c r="N409" s="3">
        <f>VLOOKUP(C409,'[1]Schedule C'!$C$302:$Q$797,12,FALSE)</f>
        <v>0</v>
      </c>
      <c r="O409" s="3">
        <f>VLOOKUP(C409,'[1]Schedule C'!$C$302:$Q$797,13,FALSE)</f>
        <v>0</v>
      </c>
      <c r="P409" s="3">
        <f>VLOOKUP(C409,'[1]Schedule C'!$C$302:$Q$797,14,FALSE)</f>
        <v>240963.106</v>
      </c>
      <c r="Q409" s="3">
        <f>VLOOKUP(C409,'[1]Schedule C'!$C$302:$Q$797,15,FALSE)</f>
        <v>134.28100000000001</v>
      </c>
      <c r="R409" s="3">
        <f t="shared" si="117"/>
        <v>241097.38699999999</v>
      </c>
      <c r="S409" s="6">
        <f t="shared" si="118"/>
        <v>0</v>
      </c>
      <c r="T409" s="31" t="str">
        <f t="shared" si="119"/>
        <v>n.m.</v>
      </c>
      <c r="U409" s="6">
        <f t="shared" si="120"/>
        <v>0</v>
      </c>
      <c r="V409" s="31" t="str">
        <f t="shared" si="121"/>
        <v>n.m.</v>
      </c>
      <c r="W409" s="6">
        <f t="shared" si="122"/>
        <v>0</v>
      </c>
      <c r="X409" s="31" t="str">
        <f t="shared" si="123"/>
        <v>n.m.</v>
      </c>
      <c r="Y409" s="6">
        <f t="shared" si="124"/>
        <v>-69355.215999999898</v>
      </c>
      <c r="Z409" s="31">
        <f t="shared" si="125"/>
        <v>-0.28782504156466138</v>
      </c>
      <c r="AA409" s="6">
        <f t="shared" si="126"/>
        <v>991.13900000000058</v>
      </c>
      <c r="AB409" s="31">
        <f t="shared" si="127"/>
        <v>7.3810814634981909</v>
      </c>
      <c r="AC409" s="6">
        <f t="shared" si="128"/>
        <v>-68364.076999999874</v>
      </c>
      <c r="AD409" s="31">
        <f t="shared" si="129"/>
        <v>-0.28355378650370805</v>
      </c>
    </row>
    <row r="410" spans="1:30" x14ac:dyDescent="0.25">
      <c r="A410" s="7">
        <f t="shared" si="130"/>
        <v>402</v>
      </c>
      <c r="B410" t="s">
        <v>583</v>
      </c>
      <c r="C410" t="s">
        <v>792</v>
      </c>
      <c r="D410" t="s">
        <v>793</v>
      </c>
      <c r="E410" t="s">
        <v>2335</v>
      </c>
      <c r="F410" t="s">
        <v>2350</v>
      </c>
      <c r="G410" s="3"/>
      <c r="H410" s="3"/>
      <c r="I410" s="3"/>
      <c r="J410" s="3"/>
      <c r="K410" s="3">
        <v>172014.77999999997</v>
      </c>
      <c r="L410" s="3">
        <f t="shared" si="116"/>
        <v>172014.77999999997</v>
      </c>
      <c r="M410" s="3">
        <f>VLOOKUP(C410,'[1]Schedule C'!$C$302:$Q$797,11,FALSE)</f>
        <v>0</v>
      </c>
      <c r="N410" s="3">
        <f>VLOOKUP(C410,'[1]Schedule C'!$C$302:$Q$797,12,FALSE)</f>
        <v>0</v>
      </c>
      <c r="O410" s="3">
        <f>VLOOKUP(C410,'[1]Schedule C'!$C$302:$Q$797,13,FALSE)</f>
        <v>0</v>
      </c>
      <c r="P410" s="3">
        <f>VLOOKUP(C410,'[1]Schedule C'!$C$302:$Q$797,14,FALSE)</f>
        <v>0</v>
      </c>
      <c r="Q410" s="3">
        <f>VLOOKUP(C410,'[1]Schedule C'!$C$302:$Q$797,15,FALSE)</f>
        <v>213409.83</v>
      </c>
      <c r="R410" s="3">
        <f t="shared" si="117"/>
        <v>213409.83</v>
      </c>
      <c r="S410" s="6">
        <f t="shared" si="118"/>
        <v>0</v>
      </c>
      <c r="T410" s="31" t="str">
        <f t="shared" si="119"/>
        <v>n.m.</v>
      </c>
      <c r="U410" s="6">
        <f t="shared" si="120"/>
        <v>0</v>
      </c>
      <c r="V410" s="31" t="str">
        <f t="shared" si="121"/>
        <v>n.m.</v>
      </c>
      <c r="W410" s="6">
        <f t="shared" si="122"/>
        <v>0</v>
      </c>
      <c r="X410" s="31" t="str">
        <f t="shared" si="123"/>
        <v>n.m.</v>
      </c>
      <c r="Y410" s="6">
        <f t="shared" si="124"/>
        <v>0</v>
      </c>
      <c r="Z410" s="31" t="str">
        <f t="shared" si="125"/>
        <v>n.m.</v>
      </c>
      <c r="AA410" s="6">
        <f t="shared" si="126"/>
        <v>-41395.050000000017</v>
      </c>
      <c r="AB410" s="31">
        <f t="shared" si="127"/>
        <v>-0.19396974356804472</v>
      </c>
      <c r="AC410" s="6">
        <f t="shared" si="128"/>
        <v>-41395.050000000017</v>
      </c>
      <c r="AD410" s="31">
        <f t="shared" si="129"/>
        <v>-0.19396974356804472</v>
      </c>
    </row>
    <row r="411" spans="1:30" x14ac:dyDescent="0.25">
      <c r="A411" s="7">
        <f t="shared" si="130"/>
        <v>403</v>
      </c>
      <c r="B411" t="s">
        <v>583</v>
      </c>
      <c r="C411" t="s">
        <v>794</v>
      </c>
      <c r="D411" t="s">
        <v>795</v>
      </c>
      <c r="E411" t="s">
        <v>2323</v>
      </c>
      <c r="F411" t="s">
        <v>2350</v>
      </c>
      <c r="G411" s="3"/>
      <c r="H411" s="3"/>
      <c r="I411" s="3"/>
      <c r="J411" s="3"/>
      <c r="K411" s="3">
        <v>170487.51</v>
      </c>
      <c r="L411" s="3">
        <f t="shared" si="116"/>
        <v>170487.51</v>
      </c>
      <c r="M411" s="3">
        <f>VLOOKUP(C411,'[1]Schedule C'!$C$302:$Q$797,11,FALSE)</f>
        <v>0</v>
      </c>
      <c r="N411" s="3">
        <f>VLOOKUP(C411,'[1]Schedule C'!$C$302:$Q$797,12,FALSE)</f>
        <v>203094.64499999999</v>
      </c>
      <c r="O411" s="3">
        <f>VLOOKUP(C411,'[1]Schedule C'!$C$302:$Q$797,13,FALSE)</f>
        <v>1680115.452</v>
      </c>
      <c r="P411" s="3">
        <f>VLOOKUP(C411,'[1]Schedule C'!$C$302:$Q$797,14,FALSE)</f>
        <v>2423.1999999999998</v>
      </c>
      <c r="Q411" s="3">
        <f>VLOOKUP(C411,'[1]Schedule C'!$C$302:$Q$797,15,FALSE)</f>
        <v>338277.70500000007</v>
      </c>
      <c r="R411" s="3">
        <f t="shared" si="117"/>
        <v>2223911.0020000003</v>
      </c>
      <c r="S411" s="6">
        <f t="shared" si="118"/>
        <v>0</v>
      </c>
      <c r="T411" s="31" t="str">
        <f t="shared" si="119"/>
        <v>n.m.</v>
      </c>
      <c r="U411" s="6">
        <f t="shared" si="120"/>
        <v>-203094.64499999999</v>
      </c>
      <c r="V411" s="31">
        <f t="shared" si="121"/>
        <v>-1</v>
      </c>
      <c r="W411" s="6">
        <f t="shared" si="122"/>
        <v>-1680115.452</v>
      </c>
      <c r="X411" s="31">
        <f t="shared" si="123"/>
        <v>-1</v>
      </c>
      <c r="Y411" s="6">
        <f t="shared" si="124"/>
        <v>-2423.1999999999998</v>
      </c>
      <c r="Z411" s="31">
        <f t="shared" si="125"/>
        <v>-1</v>
      </c>
      <c r="AA411" s="6">
        <f t="shared" si="126"/>
        <v>-167790.19500000007</v>
      </c>
      <c r="AB411" s="31">
        <f t="shared" si="127"/>
        <v>-0.49601316468668849</v>
      </c>
      <c r="AC411" s="6">
        <f t="shared" si="128"/>
        <v>-2053423.4920000003</v>
      </c>
      <c r="AD411" s="31">
        <f t="shared" si="129"/>
        <v>-0.92333887918775626</v>
      </c>
    </row>
    <row r="412" spans="1:30" x14ac:dyDescent="0.25">
      <c r="A412" s="7">
        <f t="shared" si="130"/>
        <v>404</v>
      </c>
      <c r="B412" t="s">
        <v>583</v>
      </c>
      <c r="C412" t="s">
        <v>796</v>
      </c>
      <c r="D412" t="s">
        <v>797</v>
      </c>
      <c r="E412" t="s">
        <v>2349</v>
      </c>
      <c r="F412" t="s">
        <v>2303</v>
      </c>
      <c r="G412" s="3">
        <v>169898.92999999996</v>
      </c>
      <c r="H412" s="3"/>
      <c r="I412" s="3"/>
      <c r="J412" s="3"/>
      <c r="K412" s="3"/>
      <c r="L412" s="3">
        <f t="shared" si="116"/>
        <v>169898.92999999996</v>
      </c>
      <c r="M412" s="3">
        <f>VLOOKUP(C412,'[1]Schedule C'!$C$302:$Q$797,11,FALSE)</f>
        <v>17.584</v>
      </c>
      <c r="N412" s="3">
        <f>VLOOKUP(C412,'[1]Schedule C'!$C$302:$Q$797,12,FALSE)</f>
        <v>0</v>
      </c>
      <c r="O412" s="3">
        <f>VLOOKUP(C412,'[1]Schedule C'!$C$302:$Q$797,13,FALSE)</f>
        <v>0</v>
      </c>
      <c r="P412" s="3">
        <f>VLOOKUP(C412,'[1]Schedule C'!$C$302:$Q$797,14,FALSE)</f>
        <v>0</v>
      </c>
      <c r="Q412" s="3">
        <f>VLOOKUP(C412,'[1]Schedule C'!$C$302:$Q$797,15,FALSE)</f>
        <v>0</v>
      </c>
      <c r="R412" s="3">
        <f t="shared" si="117"/>
        <v>17.584</v>
      </c>
      <c r="S412" s="6">
        <f t="shared" si="118"/>
        <v>169881.34599999996</v>
      </c>
      <c r="T412" s="31">
        <f t="shared" si="119"/>
        <v>9661.1320518653301</v>
      </c>
      <c r="U412" s="6">
        <f t="shared" si="120"/>
        <v>0</v>
      </c>
      <c r="V412" s="31" t="str">
        <f t="shared" si="121"/>
        <v>n.m.</v>
      </c>
      <c r="W412" s="6">
        <f t="shared" si="122"/>
        <v>0</v>
      </c>
      <c r="X412" s="31" t="str">
        <f t="shared" si="123"/>
        <v>n.m.</v>
      </c>
      <c r="Y412" s="6">
        <f t="shared" si="124"/>
        <v>0</v>
      </c>
      <c r="Z412" s="31" t="str">
        <f t="shared" si="125"/>
        <v>n.m.</v>
      </c>
      <c r="AA412" s="6">
        <f t="shared" si="126"/>
        <v>0</v>
      </c>
      <c r="AB412" s="31" t="str">
        <f t="shared" si="127"/>
        <v>n.m.</v>
      </c>
      <c r="AC412" s="6">
        <f t="shared" si="128"/>
        <v>169881.34599999996</v>
      </c>
      <c r="AD412" s="31">
        <f t="shared" si="129"/>
        <v>9661.1320518653301</v>
      </c>
    </row>
    <row r="413" spans="1:30" x14ac:dyDescent="0.25">
      <c r="A413" s="7">
        <f t="shared" si="130"/>
        <v>405</v>
      </c>
      <c r="B413" t="s">
        <v>583</v>
      </c>
      <c r="C413" t="s">
        <v>798</v>
      </c>
      <c r="D413" t="s">
        <v>799</v>
      </c>
      <c r="E413" t="s">
        <v>2299</v>
      </c>
      <c r="F413" t="s">
        <v>2318</v>
      </c>
      <c r="G413" s="3"/>
      <c r="H413" s="3"/>
      <c r="I413" s="3">
        <v>167367.94999999972</v>
      </c>
      <c r="J413" s="3">
        <v>2332.3500000000004</v>
      </c>
      <c r="K413" s="3"/>
      <c r="L413" s="3">
        <f t="shared" si="116"/>
        <v>169700.29999999973</v>
      </c>
      <c r="M413" s="3">
        <f>VLOOKUP(C413,'[1]Schedule C'!$C$302:$Q$797,11,FALSE)</f>
        <v>0</v>
      </c>
      <c r="N413" s="3">
        <f>VLOOKUP(C413,'[1]Schedule C'!$C$302:$Q$797,12,FALSE)</f>
        <v>0</v>
      </c>
      <c r="O413" s="3">
        <f>VLOOKUP(C413,'[1]Schedule C'!$C$302:$Q$797,13,FALSE)</f>
        <v>176001.144</v>
      </c>
      <c r="P413" s="3">
        <f>VLOOKUP(C413,'[1]Schedule C'!$C$302:$Q$797,14,FALSE)</f>
        <v>181224.389</v>
      </c>
      <c r="Q413" s="3">
        <f>VLOOKUP(C413,'[1]Schedule C'!$C$302:$Q$797,15,FALSE)</f>
        <v>56.652000000000001</v>
      </c>
      <c r="R413" s="3">
        <f t="shared" si="117"/>
        <v>357282.185</v>
      </c>
      <c r="S413" s="6">
        <f t="shared" si="118"/>
        <v>0</v>
      </c>
      <c r="T413" s="31" t="str">
        <f t="shared" si="119"/>
        <v>n.m.</v>
      </c>
      <c r="U413" s="6">
        <f t="shared" si="120"/>
        <v>0</v>
      </c>
      <c r="V413" s="31" t="str">
        <f t="shared" si="121"/>
        <v>n.m.</v>
      </c>
      <c r="W413" s="6">
        <f t="shared" si="122"/>
        <v>-8633.1940000002796</v>
      </c>
      <c r="X413" s="31">
        <f t="shared" si="123"/>
        <v>-4.9051919798886533E-2</v>
      </c>
      <c r="Y413" s="6">
        <f t="shared" si="124"/>
        <v>-178892.03899999999</v>
      </c>
      <c r="Z413" s="31">
        <f t="shared" si="125"/>
        <v>-0.98713004351748701</v>
      </c>
      <c r="AA413" s="6">
        <f t="shared" si="126"/>
        <v>-56.652000000000001</v>
      </c>
      <c r="AB413" s="31">
        <f t="shared" si="127"/>
        <v>-1</v>
      </c>
      <c r="AC413" s="6">
        <f t="shared" si="128"/>
        <v>-187581.88500000027</v>
      </c>
      <c r="AD413" s="31">
        <f t="shared" si="129"/>
        <v>-0.52502445650907636</v>
      </c>
    </row>
    <row r="414" spans="1:30" x14ac:dyDescent="0.25">
      <c r="A414" s="7">
        <f t="shared" si="130"/>
        <v>406</v>
      </c>
      <c r="B414" t="s">
        <v>583</v>
      </c>
      <c r="C414" t="s">
        <v>800</v>
      </c>
      <c r="D414" t="s">
        <v>801</v>
      </c>
      <c r="E414" t="s">
        <v>2304</v>
      </c>
      <c r="F414" t="s">
        <v>2319</v>
      </c>
      <c r="G414" s="3"/>
      <c r="H414" s="3">
        <v>116861.33</v>
      </c>
      <c r="I414" s="3">
        <v>51868.990000000013</v>
      </c>
      <c r="J414" s="3"/>
      <c r="K414" s="3"/>
      <c r="L414" s="3">
        <f t="shared" si="116"/>
        <v>168730.32</v>
      </c>
      <c r="M414" s="3">
        <f>VLOOKUP(C414,'[1]Schedule C'!$C$302:$Q$797,11,FALSE)</f>
        <v>0</v>
      </c>
      <c r="N414" s="3">
        <f>VLOOKUP(C414,'[1]Schedule C'!$C$302:$Q$797,12,FALSE)</f>
        <v>0</v>
      </c>
      <c r="O414" s="3">
        <f>VLOOKUP(C414,'[1]Schedule C'!$C$302:$Q$797,13,FALSE)</f>
        <v>0</v>
      </c>
      <c r="P414" s="3">
        <f>VLOOKUP(C414,'[1]Schedule C'!$C$302:$Q$797,14,FALSE)</f>
        <v>0</v>
      </c>
      <c r="Q414" s="3">
        <f>VLOOKUP(C414,'[1]Schedule C'!$C$302:$Q$797,15,FALSE)</f>
        <v>0</v>
      </c>
      <c r="R414" s="3">
        <f t="shared" si="117"/>
        <v>0</v>
      </c>
      <c r="S414" s="6">
        <f t="shared" si="118"/>
        <v>0</v>
      </c>
      <c r="T414" s="31" t="str">
        <f t="shared" si="119"/>
        <v>n.m.</v>
      </c>
      <c r="U414" s="6">
        <f t="shared" si="120"/>
        <v>116861.33</v>
      </c>
      <c r="V414" s="31" t="str">
        <f t="shared" si="121"/>
        <v>n.m.</v>
      </c>
      <c r="W414" s="6">
        <f t="shared" si="122"/>
        <v>51868.990000000013</v>
      </c>
      <c r="X414" s="31" t="str">
        <f t="shared" si="123"/>
        <v>n.m.</v>
      </c>
      <c r="Y414" s="6">
        <f t="shared" si="124"/>
        <v>0</v>
      </c>
      <c r="Z414" s="31" t="str">
        <f t="shared" si="125"/>
        <v>n.m.</v>
      </c>
      <c r="AA414" s="6">
        <f t="shared" si="126"/>
        <v>0</v>
      </c>
      <c r="AB414" s="31" t="str">
        <f t="shared" si="127"/>
        <v>n.m.</v>
      </c>
      <c r="AC414" s="6">
        <f t="shared" si="128"/>
        <v>168730.32</v>
      </c>
      <c r="AD414" s="31" t="str">
        <f t="shared" si="129"/>
        <v>n.m.</v>
      </c>
    </row>
    <row r="415" spans="1:30" x14ac:dyDescent="0.25">
      <c r="A415" s="7">
        <f t="shared" si="130"/>
        <v>407</v>
      </c>
      <c r="B415" t="s">
        <v>583</v>
      </c>
      <c r="C415" t="s">
        <v>802</v>
      </c>
      <c r="D415" t="s">
        <v>803</v>
      </c>
      <c r="E415" t="s">
        <v>2281</v>
      </c>
      <c r="F415" t="s">
        <v>2317</v>
      </c>
      <c r="G415" s="3"/>
      <c r="H415" s="3">
        <v>158575.06999999989</v>
      </c>
      <c r="I415" s="3">
        <v>2934.9399999999951</v>
      </c>
      <c r="J415" s="3"/>
      <c r="K415" s="3"/>
      <c r="L415" s="3">
        <f t="shared" si="116"/>
        <v>161510.00999999989</v>
      </c>
      <c r="M415" s="3">
        <f>VLOOKUP(C415,'[1]Schedule C'!$C$302:$Q$797,11,FALSE)</f>
        <v>0</v>
      </c>
      <c r="N415" s="3">
        <f>VLOOKUP(C415,'[1]Schedule C'!$C$302:$Q$797,12,FALSE)</f>
        <v>0</v>
      </c>
      <c r="O415" s="3">
        <f>VLOOKUP(C415,'[1]Schedule C'!$C$302:$Q$797,13,FALSE)</f>
        <v>-28250.173000000003</v>
      </c>
      <c r="P415" s="3">
        <f>VLOOKUP(C415,'[1]Schedule C'!$C$302:$Q$797,14,FALSE)</f>
        <v>0</v>
      </c>
      <c r="Q415" s="3">
        <f>VLOOKUP(C415,'[1]Schedule C'!$C$302:$Q$797,15,FALSE)</f>
        <v>0</v>
      </c>
      <c r="R415" s="3">
        <f t="shared" si="117"/>
        <v>-28250.173000000003</v>
      </c>
      <c r="S415" s="6">
        <f t="shared" si="118"/>
        <v>0</v>
      </c>
      <c r="T415" s="31" t="str">
        <f t="shared" si="119"/>
        <v>n.m.</v>
      </c>
      <c r="U415" s="6">
        <f t="shared" si="120"/>
        <v>158575.06999999989</v>
      </c>
      <c r="V415" s="31" t="str">
        <f t="shared" si="121"/>
        <v>n.m.</v>
      </c>
      <c r="W415" s="6">
        <f t="shared" si="122"/>
        <v>31185.112999999998</v>
      </c>
      <c r="X415" s="31">
        <f t="shared" si="123"/>
        <v>-1.1038910451982009</v>
      </c>
      <c r="Y415" s="6">
        <f t="shared" si="124"/>
        <v>0</v>
      </c>
      <c r="Z415" s="31" t="str">
        <f t="shared" si="125"/>
        <v>n.m.</v>
      </c>
      <c r="AA415" s="6">
        <f t="shared" si="126"/>
        <v>0</v>
      </c>
      <c r="AB415" s="31" t="str">
        <f t="shared" si="127"/>
        <v>n.m.</v>
      </c>
      <c r="AC415" s="6">
        <f t="shared" si="128"/>
        <v>189760.1829999999</v>
      </c>
      <c r="AD415" s="31">
        <f t="shared" si="129"/>
        <v>-6.7171334844568875</v>
      </c>
    </row>
    <row r="416" spans="1:30" x14ac:dyDescent="0.25">
      <c r="A416" s="7">
        <f t="shared" si="130"/>
        <v>408</v>
      </c>
      <c r="B416" t="s">
        <v>583</v>
      </c>
      <c r="C416" t="s">
        <v>804</v>
      </c>
      <c r="D416" t="s">
        <v>770</v>
      </c>
      <c r="E416" t="s">
        <v>2283</v>
      </c>
      <c r="F416" t="s">
        <v>2299</v>
      </c>
      <c r="G416" s="3"/>
      <c r="H416" s="3">
        <v>161457.28000000023</v>
      </c>
      <c r="I416" s="3">
        <v>6.7399999999999984</v>
      </c>
      <c r="J416" s="3"/>
      <c r="K416" s="3"/>
      <c r="L416" s="3">
        <f t="shared" si="116"/>
        <v>161464.02000000022</v>
      </c>
      <c r="M416" s="3">
        <f>VLOOKUP(C416,'[1]Schedule C'!$C$302:$Q$797,11,FALSE)</f>
        <v>0</v>
      </c>
      <c r="N416" s="3">
        <f>VLOOKUP(C416,'[1]Schedule C'!$C$302:$Q$797,12,FALSE)</f>
        <v>0</v>
      </c>
      <c r="O416" s="3">
        <f>VLOOKUP(C416,'[1]Schedule C'!$C$302:$Q$797,13,FALSE)</f>
        <v>0</v>
      </c>
      <c r="P416" s="3">
        <f>VLOOKUP(C416,'[1]Schedule C'!$C$302:$Q$797,14,FALSE)</f>
        <v>0</v>
      </c>
      <c r="Q416" s="3">
        <f>VLOOKUP(C416,'[1]Schedule C'!$C$302:$Q$797,15,FALSE)</f>
        <v>0</v>
      </c>
      <c r="R416" s="3">
        <f t="shared" si="117"/>
        <v>0</v>
      </c>
      <c r="S416" s="6">
        <f t="shared" si="118"/>
        <v>0</v>
      </c>
      <c r="T416" s="31" t="str">
        <f t="shared" si="119"/>
        <v>n.m.</v>
      </c>
      <c r="U416" s="6">
        <f t="shared" si="120"/>
        <v>161457.28000000023</v>
      </c>
      <c r="V416" s="31" t="str">
        <f t="shared" si="121"/>
        <v>n.m.</v>
      </c>
      <c r="W416" s="6">
        <f t="shared" si="122"/>
        <v>6.7399999999999984</v>
      </c>
      <c r="X416" s="31" t="str">
        <f t="shared" si="123"/>
        <v>n.m.</v>
      </c>
      <c r="Y416" s="6">
        <f t="shared" si="124"/>
        <v>0</v>
      </c>
      <c r="Z416" s="31" t="str">
        <f t="shared" si="125"/>
        <v>n.m.</v>
      </c>
      <c r="AA416" s="6">
        <f t="shared" si="126"/>
        <v>0</v>
      </c>
      <c r="AB416" s="31" t="str">
        <f t="shared" si="127"/>
        <v>n.m.</v>
      </c>
      <c r="AC416" s="6">
        <f t="shared" si="128"/>
        <v>161464.02000000022</v>
      </c>
      <c r="AD416" s="31" t="str">
        <f t="shared" si="129"/>
        <v>n.m.</v>
      </c>
    </row>
    <row r="417" spans="1:30" x14ac:dyDescent="0.25">
      <c r="A417" s="7">
        <f t="shared" si="130"/>
        <v>409</v>
      </c>
      <c r="B417" t="s">
        <v>583</v>
      </c>
      <c r="C417" t="s">
        <v>805</v>
      </c>
      <c r="D417" t="s">
        <v>806</v>
      </c>
      <c r="E417" t="s">
        <v>2282</v>
      </c>
      <c r="F417" t="s">
        <v>2293</v>
      </c>
      <c r="G417" s="3">
        <v>174430.31000000041</v>
      </c>
      <c r="H417" s="3">
        <v>-15217.169999999998</v>
      </c>
      <c r="I417" s="3"/>
      <c r="J417" s="3"/>
      <c r="K417" s="3"/>
      <c r="L417" s="3">
        <f t="shared" si="116"/>
        <v>159213.14000000042</v>
      </c>
      <c r="M417" s="3">
        <f>VLOOKUP(C417,'[1]Schedule C'!$C$302:$Q$797,11,FALSE)</f>
        <v>0</v>
      </c>
      <c r="N417" s="3">
        <f>VLOOKUP(C417,'[1]Schedule C'!$C$302:$Q$797,12,FALSE)</f>
        <v>0</v>
      </c>
      <c r="O417" s="3">
        <f>VLOOKUP(C417,'[1]Schedule C'!$C$302:$Q$797,13,FALSE)</f>
        <v>0</v>
      </c>
      <c r="P417" s="3">
        <f>VLOOKUP(C417,'[1]Schedule C'!$C$302:$Q$797,14,FALSE)</f>
        <v>0</v>
      </c>
      <c r="Q417" s="3">
        <f>VLOOKUP(C417,'[1]Schedule C'!$C$302:$Q$797,15,FALSE)</f>
        <v>0</v>
      </c>
      <c r="R417" s="3">
        <f t="shared" si="117"/>
        <v>0</v>
      </c>
      <c r="S417" s="6">
        <f t="shared" si="118"/>
        <v>174430.31000000041</v>
      </c>
      <c r="T417" s="31" t="str">
        <f t="shared" si="119"/>
        <v>n.m.</v>
      </c>
      <c r="U417" s="6">
        <f t="shared" si="120"/>
        <v>-15217.169999999998</v>
      </c>
      <c r="V417" s="31" t="str">
        <f t="shared" si="121"/>
        <v>n.m.</v>
      </c>
      <c r="W417" s="6">
        <f t="shared" si="122"/>
        <v>0</v>
      </c>
      <c r="X417" s="31" t="str">
        <f t="shared" si="123"/>
        <v>n.m.</v>
      </c>
      <c r="Y417" s="6">
        <f t="shared" si="124"/>
        <v>0</v>
      </c>
      <c r="Z417" s="31" t="str">
        <f t="shared" si="125"/>
        <v>n.m.</v>
      </c>
      <c r="AA417" s="6">
        <f t="shared" si="126"/>
        <v>0</v>
      </c>
      <c r="AB417" s="31" t="str">
        <f t="shared" si="127"/>
        <v>n.m.</v>
      </c>
      <c r="AC417" s="6">
        <f t="shared" si="128"/>
        <v>159213.14000000042</v>
      </c>
      <c r="AD417" s="31" t="str">
        <f t="shared" si="129"/>
        <v>n.m.</v>
      </c>
    </row>
    <row r="418" spans="1:30" x14ac:dyDescent="0.25">
      <c r="A418" s="7">
        <f t="shared" si="130"/>
        <v>410</v>
      </c>
      <c r="B418" t="s">
        <v>583</v>
      </c>
      <c r="C418" t="s">
        <v>807</v>
      </c>
      <c r="D418" t="s">
        <v>808</v>
      </c>
      <c r="E418" t="s">
        <v>2349</v>
      </c>
      <c r="F418" t="s">
        <v>2281</v>
      </c>
      <c r="G418" s="3">
        <v>153602.56999999951</v>
      </c>
      <c r="H418" s="3">
        <v>5477.2899999999991</v>
      </c>
      <c r="I418" s="3"/>
      <c r="J418" s="3"/>
      <c r="K418" s="3"/>
      <c r="L418" s="3">
        <f t="shared" si="116"/>
        <v>159079.85999999952</v>
      </c>
      <c r="M418" s="3">
        <f>VLOOKUP(C418,'[1]Schedule C'!$C$302:$Q$797,11,FALSE)</f>
        <v>152.83099999999999</v>
      </c>
      <c r="N418" s="3">
        <f>VLOOKUP(C418,'[1]Schedule C'!$C$302:$Q$797,12,FALSE)</f>
        <v>0</v>
      </c>
      <c r="O418" s="3">
        <f>VLOOKUP(C418,'[1]Schedule C'!$C$302:$Q$797,13,FALSE)</f>
        <v>0</v>
      </c>
      <c r="P418" s="3">
        <f>VLOOKUP(C418,'[1]Schedule C'!$C$302:$Q$797,14,FALSE)</f>
        <v>0</v>
      </c>
      <c r="Q418" s="3">
        <f>VLOOKUP(C418,'[1]Schedule C'!$C$302:$Q$797,15,FALSE)</f>
        <v>0</v>
      </c>
      <c r="R418" s="3">
        <f t="shared" si="117"/>
        <v>152.83099999999999</v>
      </c>
      <c r="S418" s="6">
        <f t="shared" si="118"/>
        <v>153449.73899999951</v>
      </c>
      <c r="T418" s="31">
        <f t="shared" si="119"/>
        <v>1004.0485176436686</v>
      </c>
      <c r="U418" s="6">
        <f t="shared" si="120"/>
        <v>5477.2899999999991</v>
      </c>
      <c r="V418" s="31" t="str">
        <f t="shared" si="121"/>
        <v>n.m.</v>
      </c>
      <c r="W418" s="6">
        <f t="shared" si="122"/>
        <v>0</v>
      </c>
      <c r="X418" s="31" t="str">
        <f t="shared" si="123"/>
        <v>n.m.</v>
      </c>
      <c r="Y418" s="6">
        <f t="shared" si="124"/>
        <v>0</v>
      </c>
      <c r="Z418" s="31" t="str">
        <f t="shared" si="125"/>
        <v>n.m.</v>
      </c>
      <c r="AA418" s="6">
        <f t="shared" si="126"/>
        <v>0</v>
      </c>
      <c r="AB418" s="31" t="str">
        <f t="shared" si="127"/>
        <v>n.m.</v>
      </c>
      <c r="AC418" s="6">
        <f t="shared" si="128"/>
        <v>158927.02899999951</v>
      </c>
      <c r="AD418" s="31">
        <f t="shared" si="129"/>
        <v>1039.8873854126423</v>
      </c>
    </row>
    <row r="419" spans="1:30" x14ac:dyDescent="0.25">
      <c r="A419" s="7">
        <f t="shared" si="130"/>
        <v>411</v>
      </c>
      <c r="B419" t="s">
        <v>583</v>
      </c>
      <c r="C419" t="s">
        <v>809</v>
      </c>
      <c r="D419" t="s">
        <v>810</v>
      </c>
      <c r="E419" t="s">
        <v>2335</v>
      </c>
      <c r="F419" t="s">
        <v>2338</v>
      </c>
      <c r="G419" s="3"/>
      <c r="H419" s="3"/>
      <c r="I419" s="3"/>
      <c r="J419" s="3"/>
      <c r="K419" s="3">
        <v>154923.07000000012</v>
      </c>
      <c r="L419" s="3">
        <f t="shared" si="116"/>
        <v>154923.07000000012</v>
      </c>
      <c r="M419" s="3">
        <f>VLOOKUP(C419,'[1]Schedule C'!$C$302:$Q$797,11,FALSE)</f>
        <v>0</v>
      </c>
      <c r="N419" s="3">
        <f>VLOOKUP(C419,'[1]Schedule C'!$C$302:$Q$797,12,FALSE)</f>
        <v>0</v>
      </c>
      <c r="O419" s="3">
        <f>VLOOKUP(C419,'[1]Schedule C'!$C$302:$Q$797,13,FALSE)</f>
        <v>0</v>
      </c>
      <c r="P419" s="3">
        <f>VLOOKUP(C419,'[1]Schedule C'!$C$302:$Q$797,14,FALSE)</f>
        <v>0</v>
      </c>
      <c r="Q419" s="3">
        <f>VLOOKUP(C419,'[1]Schedule C'!$C$302:$Q$797,15,FALSE)</f>
        <v>0</v>
      </c>
      <c r="R419" s="3">
        <f t="shared" si="117"/>
        <v>0</v>
      </c>
      <c r="S419" s="6">
        <f t="shared" si="118"/>
        <v>0</v>
      </c>
      <c r="T419" s="31" t="str">
        <f t="shared" si="119"/>
        <v>n.m.</v>
      </c>
      <c r="U419" s="6">
        <f t="shared" si="120"/>
        <v>0</v>
      </c>
      <c r="V419" s="31" t="str">
        <f t="shared" si="121"/>
        <v>n.m.</v>
      </c>
      <c r="W419" s="6">
        <f t="shared" si="122"/>
        <v>0</v>
      </c>
      <c r="X419" s="31" t="str">
        <f t="shared" si="123"/>
        <v>n.m.</v>
      </c>
      <c r="Y419" s="6">
        <f t="shared" si="124"/>
        <v>0</v>
      </c>
      <c r="Z419" s="31" t="str">
        <f t="shared" si="125"/>
        <v>n.m.</v>
      </c>
      <c r="AA419" s="6">
        <f t="shared" si="126"/>
        <v>154923.07000000012</v>
      </c>
      <c r="AB419" s="31" t="str">
        <f t="shared" si="127"/>
        <v>n.m.</v>
      </c>
      <c r="AC419" s="6">
        <f t="shared" si="128"/>
        <v>154923.07000000012</v>
      </c>
      <c r="AD419" s="31" t="str">
        <f t="shared" si="129"/>
        <v>n.m.</v>
      </c>
    </row>
    <row r="420" spans="1:30" x14ac:dyDescent="0.25">
      <c r="A420" s="7">
        <f t="shared" si="130"/>
        <v>412</v>
      </c>
      <c r="B420" t="s">
        <v>583</v>
      </c>
      <c r="C420" t="s">
        <v>811</v>
      </c>
      <c r="D420" t="s">
        <v>812</v>
      </c>
      <c r="E420" t="s">
        <v>2321</v>
      </c>
      <c r="F420" t="s">
        <v>2299</v>
      </c>
      <c r="G420" s="3"/>
      <c r="H420" s="3">
        <v>293816.33</v>
      </c>
      <c r="I420" s="3">
        <v>-140139.26999999999</v>
      </c>
      <c r="J420" s="3"/>
      <c r="K420" s="3"/>
      <c r="L420" s="3">
        <f t="shared" si="116"/>
        <v>153677.06000000003</v>
      </c>
      <c r="M420" s="3">
        <f>VLOOKUP(C420,'[1]Schedule C'!$C$302:$Q$797,11,FALSE)</f>
        <v>0</v>
      </c>
      <c r="N420" s="3">
        <f>VLOOKUP(C420,'[1]Schedule C'!$C$302:$Q$797,12,FALSE)</f>
        <v>0</v>
      </c>
      <c r="O420" s="3">
        <f>VLOOKUP(C420,'[1]Schedule C'!$C$302:$Q$797,13,FALSE)</f>
        <v>0</v>
      </c>
      <c r="P420" s="3">
        <f>VLOOKUP(C420,'[1]Schedule C'!$C$302:$Q$797,14,FALSE)</f>
        <v>0</v>
      </c>
      <c r="Q420" s="3">
        <f>VLOOKUP(C420,'[1]Schedule C'!$C$302:$Q$797,15,FALSE)</f>
        <v>0</v>
      </c>
      <c r="R420" s="3">
        <f t="shared" si="117"/>
        <v>0</v>
      </c>
      <c r="S420" s="6">
        <f t="shared" si="118"/>
        <v>0</v>
      </c>
      <c r="T420" s="31" t="str">
        <f t="shared" si="119"/>
        <v>n.m.</v>
      </c>
      <c r="U420" s="6">
        <f t="shared" si="120"/>
        <v>293816.33</v>
      </c>
      <c r="V420" s="31" t="str">
        <f t="shared" si="121"/>
        <v>n.m.</v>
      </c>
      <c r="W420" s="6">
        <f t="shared" si="122"/>
        <v>-140139.26999999999</v>
      </c>
      <c r="X420" s="31" t="str">
        <f t="shared" si="123"/>
        <v>n.m.</v>
      </c>
      <c r="Y420" s="6">
        <f t="shared" si="124"/>
        <v>0</v>
      </c>
      <c r="Z420" s="31" t="str">
        <f t="shared" si="125"/>
        <v>n.m.</v>
      </c>
      <c r="AA420" s="6">
        <f t="shared" si="126"/>
        <v>0</v>
      </c>
      <c r="AB420" s="31" t="str">
        <f t="shared" si="127"/>
        <v>n.m.</v>
      </c>
      <c r="AC420" s="6">
        <f t="shared" si="128"/>
        <v>153677.06000000003</v>
      </c>
      <c r="AD420" s="31" t="str">
        <f t="shared" si="129"/>
        <v>n.m.</v>
      </c>
    </row>
    <row r="421" spans="1:30" x14ac:dyDescent="0.25">
      <c r="A421" s="7">
        <f t="shared" si="130"/>
        <v>413</v>
      </c>
      <c r="B421" t="s">
        <v>583</v>
      </c>
      <c r="C421" t="s">
        <v>813</v>
      </c>
      <c r="D421" t="s">
        <v>814</v>
      </c>
      <c r="E421" t="s">
        <v>2294</v>
      </c>
      <c r="F421" t="s">
        <v>2293</v>
      </c>
      <c r="G421" s="3"/>
      <c r="H421" s="3">
        <v>152803.97999999995</v>
      </c>
      <c r="I421" s="3"/>
      <c r="J421" s="3"/>
      <c r="K421" s="3"/>
      <c r="L421" s="3">
        <f t="shared" si="116"/>
        <v>152803.97999999995</v>
      </c>
      <c r="M421" s="3">
        <f>VLOOKUP(C421,'[1]Schedule C'!$C$302:$Q$797,11,FALSE)</f>
        <v>0</v>
      </c>
      <c r="N421" s="3">
        <f>VLOOKUP(C421,'[1]Schedule C'!$C$302:$Q$797,12,FALSE)</f>
        <v>0</v>
      </c>
      <c r="O421" s="3">
        <f>VLOOKUP(C421,'[1]Schedule C'!$C$302:$Q$797,13,FALSE)</f>
        <v>0</v>
      </c>
      <c r="P421" s="3">
        <f>VLOOKUP(C421,'[1]Schedule C'!$C$302:$Q$797,14,FALSE)</f>
        <v>0</v>
      </c>
      <c r="Q421" s="3">
        <f>VLOOKUP(C421,'[1]Schedule C'!$C$302:$Q$797,15,FALSE)</f>
        <v>0</v>
      </c>
      <c r="R421" s="3">
        <f t="shared" si="117"/>
        <v>0</v>
      </c>
      <c r="S421" s="6">
        <f t="shared" si="118"/>
        <v>0</v>
      </c>
      <c r="T421" s="31" t="str">
        <f t="shared" si="119"/>
        <v>n.m.</v>
      </c>
      <c r="U421" s="6">
        <f t="shared" si="120"/>
        <v>152803.97999999995</v>
      </c>
      <c r="V421" s="31" t="str">
        <f t="shared" si="121"/>
        <v>n.m.</v>
      </c>
      <c r="W421" s="6">
        <f t="shared" si="122"/>
        <v>0</v>
      </c>
      <c r="X421" s="31" t="str">
        <f t="shared" si="123"/>
        <v>n.m.</v>
      </c>
      <c r="Y421" s="6">
        <f t="shared" si="124"/>
        <v>0</v>
      </c>
      <c r="Z421" s="31" t="str">
        <f t="shared" si="125"/>
        <v>n.m.</v>
      </c>
      <c r="AA421" s="6">
        <f t="shared" si="126"/>
        <v>0</v>
      </c>
      <c r="AB421" s="31" t="str">
        <f t="shared" si="127"/>
        <v>n.m.</v>
      </c>
      <c r="AC421" s="6">
        <f t="shared" si="128"/>
        <v>152803.97999999995</v>
      </c>
      <c r="AD421" s="31" t="str">
        <f t="shared" si="129"/>
        <v>n.m.</v>
      </c>
    </row>
    <row r="422" spans="1:30" x14ac:dyDescent="0.25">
      <c r="A422" s="7">
        <f t="shared" si="130"/>
        <v>414</v>
      </c>
      <c r="B422" t="s">
        <v>583</v>
      </c>
      <c r="C422" t="s">
        <v>815</v>
      </c>
      <c r="D422" t="s">
        <v>816</v>
      </c>
      <c r="E422" t="s">
        <v>2343</v>
      </c>
      <c r="F422" t="s">
        <v>2325</v>
      </c>
      <c r="G422" s="3"/>
      <c r="H422" s="3"/>
      <c r="I422" s="3">
        <v>38605.119999999988</v>
      </c>
      <c r="J422" s="3">
        <v>112106.85000000011</v>
      </c>
      <c r="K422" s="3"/>
      <c r="L422" s="3">
        <f t="shared" si="116"/>
        <v>150711.97000000009</v>
      </c>
      <c r="M422" s="3">
        <f>VLOOKUP(C422,'[1]Schedule C'!$C$302:$Q$797,11,FALSE)</f>
        <v>0</v>
      </c>
      <c r="N422" s="3">
        <f>VLOOKUP(C422,'[1]Schedule C'!$C$302:$Q$797,12,FALSE)</f>
        <v>0</v>
      </c>
      <c r="O422" s="3">
        <f>VLOOKUP(C422,'[1]Schedule C'!$C$302:$Q$797,13,FALSE)</f>
        <v>0</v>
      </c>
      <c r="P422" s="3">
        <f>VLOOKUP(C422,'[1]Schedule C'!$C$302:$Q$797,14,FALSE)</f>
        <v>147165.01500000001</v>
      </c>
      <c r="Q422" s="3">
        <f>VLOOKUP(C422,'[1]Schedule C'!$C$302:$Q$797,15,FALSE)</f>
        <v>42.802</v>
      </c>
      <c r="R422" s="3">
        <f t="shared" si="117"/>
        <v>147207.81700000001</v>
      </c>
      <c r="S422" s="6">
        <f t="shared" si="118"/>
        <v>0</v>
      </c>
      <c r="T422" s="31" t="str">
        <f t="shared" si="119"/>
        <v>n.m.</v>
      </c>
      <c r="U422" s="6">
        <f t="shared" si="120"/>
        <v>0</v>
      </c>
      <c r="V422" s="31" t="str">
        <f t="shared" si="121"/>
        <v>n.m.</v>
      </c>
      <c r="W422" s="6">
        <f t="shared" si="122"/>
        <v>38605.119999999988</v>
      </c>
      <c r="X422" s="31" t="str">
        <f t="shared" si="123"/>
        <v>n.m.</v>
      </c>
      <c r="Y422" s="6">
        <f t="shared" si="124"/>
        <v>-35058.164999999906</v>
      </c>
      <c r="Z422" s="31">
        <f t="shared" si="125"/>
        <v>-0.2382235003339612</v>
      </c>
      <c r="AA422" s="6">
        <f t="shared" si="126"/>
        <v>-42.802</v>
      </c>
      <c r="AB422" s="31">
        <f t="shared" si="127"/>
        <v>-1</v>
      </c>
      <c r="AC422" s="6">
        <f t="shared" si="128"/>
        <v>3504.1530000000785</v>
      </c>
      <c r="AD422" s="31">
        <f t="shared" si="129"/>
        <v>2.3804123119359064E-2</v>
      </c>
    </row>
    <row r="423" spans="1:30" x14ac:dyDescent="0.25">
      <c r="A423" s="7">
        <f t="shared" si="130"/>
        <v>415</v>
      </c>
      <c r="B423" t="s">
        <v>583</v>
      </c>
      <c r="C423" t="s">
        <v>817</v>
      </c>
      <c r="D423" t="s">
        <v>818</v>
      </c>
      <c r="E423" t="s">
        <v>2324</v>
      </c>
      <c r="F423" t="s">
        <v>2309</v>
      </c>
      <c r="G423" s="3"/>
      <c r="H423" s="3"/>
      <c r="I423" s="3"/>
      <c r="J423" s="3">
        <v>129151.55000000003</v>
      </c>
      <c r="K423" s="3">
        <v>21117.15</v>
      </c>
      <c r="L423" s="3">
        <f t="shared" si="116"/>
        <v>150268.70000000004</v>
      </c>
      <c r="M423" s="3">
        <f>VLOOKUP(C423,'[1]Schedule C'!$C$302:$Q$797,11,FALSE)</f>
        <v>0</v>
      </c>
      <c r="N423" s="3">
        <f>VLOOKUP(C423,'[1]Schedule C'!$C$302:$Q$797,12,FALSE)</f>
        <v>0</v>
      </c>
      <c r="O423" s="3">
        <f>VLOOKUP(C423,'[1]Schedule C'!$C$302:$Q$797,13,FALSE)</f>
        <v>0</v>
      </c>
      <c r="P423" s="3">
        <f>VLOOKUP(C423,'[1]Schedule C'!$C$302:$Q$797,14,FALSE)</f>
        <v>0</v>
      </c>
      <c r="Q423" s="3">
        <f>VLOOKUP(C423,'[1]Schedule C'!$C$302:$Q$797,15,FALSE)</f>
        <v>0</v>
      </c>
      <c r="R423" s="3">
        <f t="shared" si="117"/>
        <v>0</v>
      </c>
      <c r="S423" s="6">
        <f t="shared" si="118"/>
        <v>0</v>
      </c>
      <c r="T423" s="31" t="str">
        <f t="shared" si="119"/>
        <v>n.m.</v>
      </c>
      <c r="U423" s="6">
        <f t="shared" si="120"/>
        <v>0</v>
      </c>
      <c r="V423" s="31" t="str">
        <f t="shared" si="121"/>
        <v>n.m.</v>
      </c>
      <c r="W423" s="6">
        <f t="shared" si="122"/>
        <v>0</v>
      </c>
      <c r="X423" s="31" t="str">
        <f t="shared" si="123"/>
        <v>n.m.</v>
      </c>
      <c r="Y423" s="6">
        <f t="shared" si="124"/>
        <v>129151.55000000003</v>
      </c>
      <c r="Z423" s="31" t="str">
        <f t="shared" si="125"/>
        <v>n.m.</v>
      </c>
      <c r="AA423" s="6">
        <f t="shared" si="126"/>
        <v>21117.15</v>
      </c>
      <c r="AB423" s="31" t="str">
        <f t="shared" si="127"/>
        <v>n.m.</v>
      </c>
      <c r="AC423" s="6">
        <f t="shared" si="128"/>
        <v>150268.70000000004</v>
      </c>
      <c r="AD423" s="31" t="str">
        <f t="shared" si="129"/>
        <v>n.m.</v>
      </c>
    </row>
    <row r="424" spans="1:30" x14ac:dyDescent="0.25">
      <c r="A424" s="7">
        <f t="shared" si="130"/>
        <v>416</v>
      </c>
      <c r="B424" t="s">
        <v>583</v>
      </c>
      <c r="C424" t="s">
        <v>819</v>
      </c>
      <c r="D424" t="s">
        <v>820</v>
      </c>
      <c r="E424" t="s">
        <v>2318</v>
      </c>
      <c r="F424" t="s">
        <v>2331</v>
      </c>
      <c r="G424" s="3"/>
      <c r="H424" s="3"/>
      <c r="I424" s="3"/>
      <c r="J424" s="3">
        <v>149614.49000000002</v>
      </c>
      <c r="K424" s="3"/>
      <c r="L424" s="3">
        <f t="shared" si="116"/>
        <v>149614.49000000002</v>
      </c>
      <c r="M424" s="3">
        <f>VLOOKUP(C424,'[1]Schedule C'!$C$302:$Q$797,11,FALSE)</f>
        <v>0</v>
      </c>
      <c r="N424" s="3">
        <f>VLOOKUP(C424,'[1]Schedule C'!$C$302:$Q$797,12,FALSE)</f>
        <v>0</v>
      </c>
      <c r="O424" s="3">
        <f>VLOOKUP(C424,'[1]Schedule C'!$C$302:$Q$797,13,FALSE)</f>
        <v>0</v>
      </c>
      <c r="P424" s="3">
        <f>VLOOKUP(C424,'[1]Schedule C'!$C$302:$Q$797,14,FALSE)</f>
        <v>0</v>
      </c>
      <c r="Q424" s="3">
        <f>VLOOKUP(C424,'[1]Schedule C'!$C$302:$Q$797,15,FALSE)</f>
        <v>0</v>
      </c>
      <c r="R424" s="3">
        <f t="shared" si="117"/>
        <v>0</v>
      </c>
      <c r="S424" s="6">
        <f t="shared" si="118"/>
        <v>0</v>
      </c>
      <c r="T424" s="31" t="str">
        <f t="shared" si="119"/>
        <v>n.m.</v>
      </c>
      <c r="U424" s="6">
        <f t="shared" si="120"/>
        <v>0</v>
      </c>
      <c r="V424" s="31" t="str">
        <f t="shared" si="121"/>
        <v>n.m.</v>
      </c>
      <c r="W424" s="6">
        <f t="shared" si="122"/>
        <v>0</v>
      </c>
      <c r="X424" s="31" t="str">
        <f t="shared" si="123"/>
        <v>n.m.</v>
      </c>
      <c r="Y424" s="6">
        <f t="shared" si="124"/>
        <v>149614.49000000002</v>
      </c>
      <c r="Z424" s="31" t="str">
        <f t="shared" si="125"/>
        <v>n.m.</v>
      </c>
      <c r="AA424" s="6">
        <f t="shared" si="126"/>
        <v>0</v>
      </c>
      <c r="AB424" s="31" t="str">
        <f t="shared" si="127"/>
        <v>n.m.</v>
      </c>
      <c r="AC424" s="6">
        <f t="shared" si="128"/>
        <v>149614.49000000002</v>
      </c>
      <c r="AD424" s="31" t="str">
        <f t="shared" si="129"/>
        <v>n.m.</v>
      </c>
    </row>
    <row r="425" spans="1:30" x14ac:dyDescent="0.25">
      <c r="A425" s="7">
        <f t="shared" si="130"/>
        <v>417</v>
      </c>
      <c r="B425" t="s">
        <v>583</v>
      </c>
      <c r="C425" t="s">
        <v>821</v>
      </c>
      <c r="D425" t="s">
        <v>822</v>
      </c>
      <c r="E425" t="s">
        <v>2314</v>
      </c>
      <c r="F425" t="s">
        <v>2313</v>
      </c>
      <c r="G425" s="3"/>
      <c r="H425" s="3"/>
      <c r="I425" s="3">
        <v>4697.3600000000006</v>
      </c>
      <c r="J425" s="3">
        <v>141853.2500000002</v>
      </c>
      <c r="K425" s="3"/>
      <c r="L425" s="3">
        <f t="shared" si="116"/>
        <v>146550.61000000022</v>
      </c>
      <c r="M425" s="3">
        <f>VLOOKUP(C425,'[1]Schedule C'!$C$302:$Q$797,11,FALSE)</f>
        <v>0</v>
      </c>
      <c r="N425" s="3">
        <f>VLOOKUP(C425,'[1]Schedule C'!$C$302:$Q$797,12,FALSE)</f>
        <v>0</v>
      </c>
      <c r="O425" s="3">
        <f>VLOOKUP(C425,'[1]Schedule C'!$C$302:$Q$797,13,FALSE)</f>
        <v>0</v>
      </c>
      <c r="P425" s="3">
        <f>VLOOKUP(C425,'[1]Schedule C'!$C$302:$Q$797,14,FALSE)</f>
        <v>228940.31699999998</v>
      </c>
      <c r="Q425" s="3">
        <f>VLOOKUP(C425,'[1]Schedule C'!$C$302:$Q$797,15,FALSE)</f>
        <v>0</v>
      </c>
      <c r="R425" s="3">
        <f t="shared" si="117"/>
        <v>228940.31699999998</v>
      </c>
      <c r="S425" s="6">
        <f t="shared" si="118"/>
        <v>0</v>
      </c>
      <c r="T425" s="31" t="str">
        <f t="shared" si="119"/>
        <v>n.m.</v>
      </c>
      <c r="U425" s="6">
        <f t="shared" si="120"/>
        <v>0</v>
      </c>
      <c r="V425" s="31" t="str">
        <f t="shared" si="121"/>
        <v>n.m.</v>
      </c>
      <c r="W425" s="6">
        <f t="shared" si="122"/>
        <v>4697.3600000000006</v>
      </c>
      <c r="X425" s="31" t="str">
        <f t="shared" si="123"/>
        <v>n.m.</v>
      </c>
      <c r="Y425" s="6">
        <f t="shared" si="124"/>
        <v>-87087.066999999777</v>
      </c>
      <c r="Z425" s="31">
        <f t="shared" si="125"/>
        <v>-0.38039200845519833</v>
      </c>
      <c r="AA425" s="6">
        <f t="shared" si="126"/>
        <v>0</v>
      </c>
      <c r="AB425" s="31" t="str">
        <f t="shared" si="127"/>
        <v>n.m.</v>
      </c>
      <c r="AC425" s="6">
        <f t="shared" si="128"/>
        <v>-82389.706999999762</v>
      </c>
      <c r="AD425" s="31">
        <f t="shared" si="129"/>
        <v>-0.3598741719222821</v>
      </c>
    </row>
    <row r="426" spans="1:30" x14ac:dyDescent="0.25">
      <c r="A426" s="7">
        <f t="shared" si="130"/>
        <v>418</v>
      </c>
      <c r="B426" t="s">
        <v>583</v>
      </c>
      <c r="C426" t="s">
        <v>823</v>
      </c>
      <c r="D426" t="s">
        <v>761</v>
      </c>
      <c r="E426" t="s">
        <v>2281</v>
      </c>
      <c r="F426" t="s">
        <v>2317</v>
      </c>
      <c r="G426" s="3"/>
      <c r="H426" s="3">
        <v>146133.43999999997</v>
      </c>
      <c r="I426" s="3">
        <v>228.8</v>
      </c>
      <c r="J426" s="3"/>
      <c r="K426" s="3"/>
      <c r="L426" s="3">
        <f t="shared" si="116"/>
        <v>146362.23999999996</v>
      </c>
      <c r="M426" s="3">
        <f>VLOOKUP(C426,'[1]Schedule C'!$C$302:$Q$797,11,FALSE)</f>
        <v>0</v>
      </c>
      <c r="N426" s="3">
        <f>VLOOKUP(C426,'[1]Schedule C'!$C$302:$Q$797,12,FALSE)</f>
        <v>0</v>
      </c>
      <c r="O426" s="3">
        <f>VLOOKUP(C426,'[1]Schedule C'!$C$302:$Q$797,13,FALSE)</f>
        <v>0</v>
      </c>
      <c r="P426" s="3">
        <f>VLOOKUP(C426,'[1]Schedule C'!$C$302:$Q$797,14,FALSE)</f>
        <v>192618.86300000001</v>
      </c>
      <c r="Q426" s="3">
        <f>VLOOKUP(C426,'[1]Schedule C'!$C$302:$Q$797,15,FALSE)</f>
        <v>0</v>
      </c>
      <c r="R426" s="3">
        <f t="shared" si="117"/>
        <v>192618.86300000001</v>
      </c>
      <c r="S426" s="6">
        <f t="shared" si="118"/>
        <v>0</v>
      </c>
      <c r="T426" s="31" t="str">
        <f t="shared" si="119"/>
        <v>n.m.</v>
      </c>
      <c r="U426" s="6">
        <f t="shared" si="120"/>
        <v>146133.43999999997</v>
      </c>
      <c r="V426" s="31" t="str">
        <f t="shared" si="121"/>
        <v>n.m.</v>
      </c>
      <c r="W426" s="6">
        <f t="shared" si="122"/>
        <v>228.8</v>
      </c>
      <c r="X426" s="31" t="str">
        <f t="shared" si="123"/>
        <v>n.m.</v>
      </c>
      <c r="Y426" s="6">
        <f t="shared" si="124"/>
        <v>-192618.86300000001</v>
      </c>
      <c r="Z426" s="31">
        <f t="shared" si="125"/>
        <v>-1</v>
      </c>
      <c r="AA426" s="6">
        <f t="shared" si="126"/>
        <v>0</v>
      </c>
      <c r="AB426" s="31" t="str">
        <f t="shared" si="127"/>
        <v>n.m.</v>
      </c>
      <c r="AC426" s="6">
        <f t="shared" si="128"/>
        <v>-46256.623000000051</v>
      </c>
      <c r="AD426" s="31">
        <f t="shared" si="129"/>
        <v>-0.24014586255760448</v>
      </c>
    </row>
    <row r="427" spans="1:30" x14ac:dyDescent="0.25">
      <c r="A427" s="7">
        <f t="shared" si="130"/>
        <v>419</v>
      </c>
      <c r="B427" t="s">
        <v>583</v>
      </c>
      <c r="C427" t="s">
        <v>824</v>
      </c>
      <c r="D427" t="s">
        <v>825</v>
      </c>
      <c r="E427" t="s">
        <v>2342</v>
      </c>
      <c r="F427" t="s">
        <v>2313</v>
      </c>
      <c r="G427" s="3"/>
      <c r="H427" s="3"/>
      <c r="I427" s="3"/>
      <c r="J427" s="3">
        <v>146250.98000000007</v>
      </c>
      <c r="K427" s="3"/>
      <c r="L427" s="3">
        <f t="shared" si="116"/>
        <v>146250.98000000007</v>
      </c>
      <c r="M427" s="3">
        <f>VLOOKUP(C427,'[1]Schedule C'!$C$302:$Q$797,11,FALSE)</f>
        <v>0</v>
      </c>
      <c r="N427" s="3">
        <f>VLOOKUP(C427,'[1]Schedule C'!$C$302:$Q$797,12,FALSE)</f>
        <v>0</v>
      </c>
      <c r="O427" s="3">
        <f>VLOOKUP(C427,'[1]Schedule C'!$C$302:$Q$797,13,FALSE)</f>
        <v>0</v>
      </c>
      <c r="P427" s="3">
        <f>VLOOKUP(C427,'[1]Schedule C'!$C$302:$Q$797,14,FALSE)</f>
        <v>0</v>
      </c>
      <c r="Q427" s="3">
        <f>VLOOKUP(C427,'[1]Schedule C'!$C$302:$Q$797,15,FALSE)</f>
        <v>0</v>
      </c>
      <c r="R427" s="3">
        <f t="shared" si="117"/>
        <v>0</v>
      </c>
      <c r="S427" s="6">
        <f t="shared" si="118"/>
        <v>0</v>
      </c>
      <c r="T427" s="31" t="str">
        <f t="shared" si="119"/>
        <v>n.m.</v>
      </c>
      <c r="U427" s="6">
        <f t="shared" si="120"/>
        <v>0</v>
      </c>
      <c r="V427" s="31" t="str">
        <f t="shared" si="121"/>
        <v>n.m.</v>
      </c>
      <c r="W427" s="6">
        <f t="shared" si="122"/>
        <v>0</v>
      </c>
      <c r="X427" s="31" t="str">
        <f t="shared" si="123"/>
        <v>n.m.</v>
      </c>
      <c r="Y427" s="6">
        <f t="shared" si="124"/>
        <v>146250.98000000007</v>
      </c>
      <c r="Z427" s="31" t="str">
        <f t="shared" si="125"/>
        <v>n.m.</v>
      </c>
      <c r="AA427" s="6">
        <f t="shared" si="126"/>
        <v>0</v>
      </c>
      <c r="AB427" s="31" t="str">
        <f t="shared" si="127"/>
        <v>n.m.</v>
      </c>
      <c r="AC427" s="6">
        <f t="shared" si="128"/>
        <v>146250.98000000007</v>
      </c>
      <c r="AD427" s="31" t="str">
        <f t="shared" si="129"/>
        <v>n.m.</v>
      </c>
    </row>
    <row r="428" spans="1:30" x14ac:dyDescent="0.25">
      <c r="A428" s="7">
        <f t="shared" si="130"/>
        <v>420</v>
      </c>
      <c r="B428" t="s">
        <v>583</v>
      </c>
      <c r="C428" t="s">
        <v>826</v>
      </c>
      <c r="D428" t="s">
        <v>827</v>
      </c>
      <c r="E428" t="s">
        <v>2327</v>
      </c>
      <c r="F428" t="s">
        <v>2330</v>
      </c>
      <c r="G428" s="3"/>
      <c r="H428" s="3">
        <v>26568.19000000001</v>
      </c>
      <c r="I428" s="3">
        <v>123702.06999999986</v>
      </c>
      <c r="J428" s="3">
        <v>-4410.5099999999993</v>
      </c>
      <c r="K428" s="3"/>
      <c r="L428" s="3">
        <f t="shared" si="116"/>
        <v>145859.74999999985</v>
      </c>
      <c r="M428" s="3">
        <f>VLOOKUP(C428,'[1]Schedule C'!$C$302:$Q$797,11,FALSE)</f>
        <v>0</v>
      </c>
      <c r="N428" s="3">
        <f>VLOOKUP(C428,'[1]Schedule C'!$C$302:$Q$797,12,FALSE)</f>
        <v>23992.248</v>
      </c>
      <c r="O428" s="3">
        <f>VLOOKUP(C428,'[1]Schedule C'!$C$302:$Q$797,13,FALSE)</f>
        <v>11136.236999999999</v>
      </c>
      <c r="P428" s="3">
        <f>VLOOKUP(C428,'[1]Schedule C'!$C$302:$Q$797,14,FALSE)</f>
        <v>27247.493999999999</v>
      </c>
      <c r="Q428" s="3">
        <f>VLOOKUP(C428,'[1]Schedule C'!$C$302:$Q$797,15,FALSE)</f>
        <v>0</v>
      </c>
      <c r="R428" s="3">
        <f t="shared" si="117"/>
        <v>62375.978999999999</v>
      </c>
      <c r="S428" s="6">
        <f t="shared" si="118"/>
        <v>0</v>
      </c>
      <c r="T428" s="31" t="str">
        <f t="shared" si="119"/>
        <v>n.m.</v>
      </c>
      <c r="U428" s="6">
        <f t="shared" si="120"/>
        <v>2575.94200000001</v>
      </c>
      <c r="V428" s="31">
        <f t="shared" si="121"/>
        <v>0.10736559575409566</v>
      </c>
      <c r="W428" s="6">
        <f t="shared" si="122"/>
        <v>112565.83299999987</v>
      </c>
      <c r="X428" s="31">
        <f t="shared" si="123"/>
        <v>10.108067294185629</v>
      </c>
      <c r="Y428" s="6">
        <f t="shared" si="124"/>
        <v>-31658.003999999997</v>
      </c>
      <c r="Z428" s="31">
        <f t="shared" si="125"/>
        <v>-1.1618684639402066</v>
      </c>
      <c r="AA428" s="6">
        <f t="shared" si="126"/>
        <v>0</v>
      </c>
      <c r="AB428" s="31" t="str">
        <f t="shared" si="127"/>
        <v>n.m.</v>
      </c>
      <c r="AC428" s="6">
        <f t="shared" si="128"/>
        <v>83483.770999999862</v>
      </c>
      <c r="AD428" s="31">
        <f t="shared" si="129"/>
        <v>1.3383961636898696</v>
      </c>
    </row>
    <row r="429" spans="1:30" x14ac:dyDescent="0.25">
      <c r="A429" s="7">
        <f t="shared" si="130"/>
        <v>421</v>
      </c>
      <c r="B429" t="s">
        <v>583</v>
      </c>
      <c r="C429" t="s">
        <v>828</v>
      </c>
      <c r="D429" t="s">
        <v>829</v>
      </c>
      <c r="E429" t="s">
        <v>2314</v>
      </c>
      <c r="F429" t="s">
        <v>2313</v>
      </c>
      <c r="G429" s="3"/>
      <c r="H429" s="3"/>
      <c r="I429" s="3">
        <v>4650.369999999999</v>
      </c>
      <c r="J429" s="3">
        <v>141081.15</v>
      </c>
      <c r="K429" s="3"/>
      <c r="L429" s="3">
        <f t="shared" si="116"/>
        <v>145731.51999999999</v>
      </c>
      <c r="M429" s="3">
        <f>VLOOKUP(C429,'[1]Schedule C'!$C$302:$Q$797,11,FALSE)</f>
        <v>0</v>
      </c>
      <c r="N429" s="3">
        <f>VLOOKUP(C429,'[1]Schedule C'!$C$302:$Q$797,12,FALSE)</f>
        <v>0</v>
      </c>
      <c r="O429" s="3">
        <f>VLOOKUP(C429,'[1]Schedule C'!$C$302:$Q$797,13,FALSE)</f>
        <v>134458.10500000001</v>
      </c>
      <c r="P429" s="3">
        <f>VLOOKUP(C429,'[1]Schedule C'!$C$302:$Q$797,14,FALSE)</f>
        <v>228828.15700000001</v>
      </c>
      <c r="Q429" s="3">
        <f>VLOOKUP(C429,'[1]Schedule C'!$C$302:$Q$797,15,FALSE)</f>
        <v>0</v>
      </c>
      <c r="R429" s="3">
        <f t="shared" si="117"/>
        <v>363286.26199999999</v>
      </c>
      <c r="S429" s="6">
        <f t="shared" si="118"/>
        <v>0</v>
      </c>
      <c r="T429" s="31" t="str">
        <f t="shared" si="119"/>
        <v>n.m.</v>
      </c>
      <c r="U429" s="6">
        <f t="shared" si="120"/>
        <v>0</v>
      </c>
      <c r="V429" s="31" t="str">
        <f t="shared" si="121"/>
        <v>n.m.</v>
      </c>
      <c r="W429" s="6">
        <f t="shared" si="122"/>
        <v>-129807.73500000002</v>
      </c>
      <c r="X429" s="31">
        <f t="shared" si="123"/>
        <v>-0.96541398527072808</v>
      </c>
      <c r="Y429" s="6">
        <f t="shared" si="124"/>
        <v>-87747.007000000012</v>
      </c>
      <c r="Z429" s="31">
        <f t="shared" si="125"/>
        <v>-0.38346245562778364</v>
      </c>
      <c r="AA429" s="6">
        <f t="shared" si="126"/>
        <v>0</v>
      </c>
      <c r="AB429" s="31" t="str">
        <f t="shared" si="127"/>
        <v>n.m.</v>
      </c>
      <c r="AC429" s="6">
        <f t="shared" si="128"/>
        <v>-217554.742</v>
      </c>
      <c r="AD429" s="31">
        <f t="shared" si="129"/>
        <v>-0.59885210302832759</v>
      </c>
    </row>
    <row r="430" spans="1:30" x14ac:dyDescent="0.25">
      <c r="A430" s="7">
        <f t="shared" si="130"/>
        <v>422</v>
      </c>
      <c r="B430" t="s">
        <v>583</v>
      </c>
      <c r="C430" t="s">
        <v>830</v>
      </c>
      <c r="D430" t="s">
        <v>831</v>
      </c>
      <c r="E430" t="s">
        <v>2296</v>
      </c>
      <c r="F430" t="s">
        <v>2284</v>
      </c>
      <c r="G430" s="3">
        <v>145230.69999999987</v>
      </c>
      <c r="H430" s="3">
        <v>-24.620000000000047</v>
      </c>
      <c r="I430" s="3"/>
      <c r="J430" s="3"/>
      <c r="K430" s="3"/>
      <c r="L430" s="3">
        <f t="shared" si="116"/>
        <v>145206.07999999987</v>
      </c>
      <c r="M430" s="3">
        <f>VLOOKUP(C430,'[1]Schedule C'!$C$302:$Q$797,11,FALSE)</f>
        <v>155860.47999999998</v>
      </c>
      <c r="N430" s="3">
        <f>VLOOKUP(C430,'[1]Schedule C'!$C$302:$Q$797,12,FALSE)</f>
        <v>119.25</v>
      </c>
      <c r="O430" s="3">
        <f>VLOOKUP(C430,'[1]Schedule C'!$C$302:$Q$797,13,FALSE)</f>
        <v>0</v>
      </c>
      <c r="P430" s="3">
        <f>VLOOKUP(C430,'[1]Schedule C'!$C$302:$Q$797,14,FALSE)</f>
        <v>0</v>
      </c>
      <c r="Q430" s="3">
        <f>VLOOKUP(C430,'[1]Schedule C'!$C$302:$Q$797,15,FALSE)</f>
        <v>0</v>
      </c>
      <c r="R430" s="3">
        <f t="shared" si="117"/>
        <v>155979.72999999998</v>
      </c>
      <c r="S430" s="6">
        <f t="shared" si="118"/>
        <v>-10629.780000000115</v>
      </c>
      <c r="T430" s="31">
        <f t="shared" si="119"/>
        <v>-6.8200611213311529E-2</v>
      </c>
      <c r="U430" s="6">
        <f t="shared" si="120"/>
        <v>-143.87000000000006</v>
      </c>
      <c r="V430" s="31">
        <f t="shared" si="121"/>
        <v>-1.2064570230607972</v>
      </c>
      <c r="W430" s="6">
        <f t="shared" si="122"/>
        <v>0</v>
      </c>
      <c r="X430" s="31" t="str">
        <f t="shared" si="123"/>
        <v>n.m.</v>
      </c>
      <c r="Y430" s="6">
        <f t="shared" si="124"/>
        <v>0</v>
      </c>
      <c r="Z430" s="31" t="str">
        <f t="shared" si="125"/>
        <v>n.m.</v>
      </c>
      <c r="AA430" s="6">
        <f t="shared" si="126"/>
        <v>0</v>
      </c>
      <c r="AB430" s="31" t="str">
        <f t="shared" si="127"/>
        <v>n.m.</v>
      </c>
      <c r="AC430" s="6">
        <f t="shared" si="128"/>
        <v>-10773.650000000111</v>
      </c>
      <c r="AD430" s="31">
        <f t="shared" si="129"/>
        <v>-6.9070833755130304E-2</v>
      </c>
    </row>
    <row r="431" spans="1:30" x14ac:dyDescent="0.25">
      <c r="A431" s="7">
        <f t="shared" si="130"/>
        <v>423</v>
      </c>
      <c r="B431" t="s">
        <v>583</v>
      </c>
      <c r="C431" t="s">
        <v>832</v>
      </c>
      <c r="D431" t="s">
        <v>833</v>
      </c>
      <c r="E431" t="s">
        <v>2318</v>
      </c>
      <c r="F431" t="s">
        <v>2334</v>
      </c>
      <c r="G431" s="3"/>
      <c r="H431" s="3"/>
      <c r="I431" s="3"/>
      <c r="J431" s="3">
        <v>144648.42999999996</v>
      </c>
      <c r="K431" s="3"/>
      <c r="L431" s="3">
        <f t="shared" si="116"/>
        <v>144648.42999999996</v>
      </c>
      <c r="M431" s="3">
        <f>VLOOKUP(C431,'[1]Schedule C'!$C$302:$Q$797,11,FALSE)</f>
        <v>0</v>
      </c>
      <c r="N431" s="3">
        <f>VLOOKUP(C431,'[1]Schedule C'!$C$302:$Q$797,12,FALSE)</f>
        <v>0</v>
      </c>
      <c r="O431" s="3">
        <f>VLOOKUP(C431,'[1]Schedule C'!$C$302:$Q$797,13,FALSE)</f>
        <v>0</v>
      </c>
      <c r="P431" s="3">
        <f>VLOOKUP(C431,'[1]Schedule C'!$C$302:$Q$797,14,FALSE)</f>
        <v>0</v>
      </c>
      <c r="Q431" s="3">
        <f>VLOOKUP(C431,'[1]Schedule C'!$C$302:$Q$797,15,FALSE)</f>
        <v>0</v>
      </c>
      <c r="R431" s="3">
        <f t="shared" si="117"/>
        <v>0</v>
      </c>
      <c r="S431" s="6">
        <f t="shared" si="118"/>
        <v>0</v>
      </c>
      <c r="T431" s="31" t="str">
        <f t="shared" si="119"/>
        <v>n.m.</v>
      </c>
      <c r="U431" s="6">
        <f t="shared" si="120"/>
        <v>0</v>
      </c>
      <c r="V431" s="31" t="str">
        <f t="shared" si="121"/>
        <v>n.m.</v>
      </c>
      <c r="W431" s="6">
        <f t="shared" si="122"/>
        <v>0</v>
      </c>
      <c r="X431" s="31" t="str">
        <f t="shared" si="123"/>
        <v>n.m.</v>
      </c>
      <c r="Y431" s="6">
        <f t="shared" si="124"/>
        <v>144648.42999999996</v>
      </c>
      <c r="Z431" s="31" t="str">
        <f t="shared" si="125"/>
        <v>n.m.</v>
      </c>
      <c r="AA431" s="6">
        <f t="shared" si="126"/>
        <v>0</v>
      </c>
      <c r="AB431" s="31" t="str">
        <f t="shared" si="127"/>
        <v>n.m.</v>
      </c>
      <c r="AC431" s="6">
        <f t="shared" si="128"/>
        <v>144648.42999999996</v>
      </c>
      <c r="AD431" s="31" t="str">
        <f t="shared" si="129"/>
        <v>n.m.</v>
      </c>
    </row>
    <row r="432" spans="1:30" x14ac:dyDescent="0.25">
      <c r="A432" s="7">
        <f t="shared" si="130"/>
        <v>424</v>
      </c>
      <c r="B432" t="s">
        <v>583</v>
      </c>
      <c r="C432" t="s">
        <v>834</v>
      </c>
      <c r="D432" t="s">
        <v>835</v>
      </c>
      <c r="E432" t="s">
        <v>2313</v>
      </c>
      <c r="F432" t="s">
        <v>2350</v>
      </c>
      <c r="G432" s="3"/>
      <c r="H432" s="3"/>
      <c r="I432" s="3"/>
      <c r="J432" s="3">
        <v>32182.600000000002</v>
      </c>
      <c r="K432" s="3">
        <v>111888.78999999989</v>
      </c>
      <c r="L432" s="3">
        <f t="shared" si="116"/>
        <v>144071.3899999999</v>
      </c>
      <c r="M432" s="3">
        <f>VLOOKUP(C432,'[1]Schedule C'!$C$302:$Q$797,11,FALSE)</f>
        <v>0</v>
      </c>
      <c r="N432" s="3">
        <f>VLOOKUP(C432,'[1]Schedule C'!$C$302:$Q$797,12,FALSE)</f>
        <v>0</v>
      </c>
      <c r="O432" s="3">
        <f>VLOOKUP(C432,'[1]Schedule C'!$C$302:$Q$797,13,FALSE)</f>
        <v>0</v>
      </c>
      <c r="P432" s="3">
        <f>VLOOKUP(C432,'[1]Schedule C'!$C$302:$Q$797,14,FALSE)</f>
        <v>0</v>
      </c>
      <c r="Q432" s="3">
        <f>VLOOKUP(C432,'[1]Schedule C'!$C$302:$Q$797,15,FALSE)</f>
        <v>0</v>
      </c>
      <c r="R432" s="3">
        <f t="shared" si="117"/>
        <v>0</v>
      </c>
      <c r="S432" s="6">
        <f t="shared" si="118"/>
        <v>0</v>
      </c>
      <c r="T432" s="31" t="str">
        <f t="shared" si="119"/>
        <v>n.m.</v>
      </c>
      <c r="U432" s="6">
        <f t="shared" si="120"/>
        <v>0</v>
      </c>
      <c r="V432" s="31" t="str">
        <f t="shared" si="121"/>
        <v>n.m.</v>
      </c>
      <c r="W432" s="6">
        <f t="shared" si="122"/>
        <v>0</v>
      </c>
      <c r="X432" s="31" t="str">
        <f t="shared" si="123"/>
        <v>n.m.</v>
      </c>
      <c r="Y432" s="6">
        <f t="shared" si="124"/>
        <v>32182.600000000002</v>
      </c>
      <c r="Z432" s="31" t="str">
        <f t="shared" si="125"/>
        <v>n.m.</v>
      </c>
      <c r="AA432" s="6">
        <f t="shared" si="126"/>
        <v>111888.78999999989</v>
      </c>
      <c r="AB432" s="31" t="str">
        <f t="shared" si="127"/>
        <v>n.m.</v>
      </c>
      <c r="AC432" s="6">
        <f t="shared" si="128"/>
        <v>144071.3899999999</v>
      </c>
      <c r="AD432" s="31" t="str">
        <f t="shared" si="129"/>
        <v>n.m.</v>
      </c>
    </row>
    <row r="433" spans="1:30" x14ac:dyDescent="0.25">
      <c r="A433" s="7">
        <f t="shared" si="130"/>
        <v>425</v>
      </c>
      <c r="B433" t="s">
        <v>583</v>
      </c>
      <c r="C433" t="s">
        <v>836</v>
      </c>
      <c r="D433" t="s">
        <v>837</v>
      </c>
      <c r="E433" t="s">
        <v>2317</v>
      </c>
      <c r="F433" t="s">
        <v>2318</v>
      </c>
      <c r="G433" s="3"/>
      <c r="H433" s="3"/>
      <c r="I433" s="3">
        <v>54316.020000000004</v>
      </c>
      <c r="J433" s="3">
        <v>88682.440000000031</v>
      </c>
      <c r="K433" s="3"/>
      <c r="L433" s="3">
        <f t="shared" ref="L433:L496" si="131">SUM(G433:K433)</f>
        <v>142998.46000000002</v>
      </c>
      <c r="M433" s="3">
        <f>VLOOKUP(C433,'[1]Schedule C'!$C$302:$Q$797,11,FALSE)</f>
        <v>0</v>
      </c>
      <c r="N433" s="3">
        <f>VLOOKUP(C433,'[1]Schedule C'!$C$302:$Q$797,12,FALSE)</f>
        <v>0</v>
      </c>
      <c r="O433" s="3">
        <f>VLOOKUP(C433,'[1]Schedule C'!$C$302:$Q$797,13,FALSE)</f>
        <v>0</v>
      </c>
      <c r="P433" s="3">
        <f>VLOOKUP(C433,'[1]Schedule C'!$C$302:$Q$797,14,FALSE)</f>
        <v>0</v>
      </c>
      <c r="Q433" s="3">
        <f>VLOOKUP(C433,'[1]Schedule C'!$C$302:$Q$797,15,FALSE)</f>
        <v>0</v>
      </c>
      <c r="R433" s="3">
        <f t="shared" ref="R433:R496" si="132">SUM(M433:Q433)</f>
        <v>0</v>
      </c>
      <c r="S433" s="6">
        <f t="shared" ref="S433:S496" si="133">G433-M433</f>
        <v>0</v>
      </c>
      <c r="T433" s="31" t="str">
        <f t="shared" ref="T433:T496" si="134">IFERROR(S433/M433,"n.m.")</f>
        <v>n.m.</v>
      </c>
      <c r="U433" s="6">
        <f t="shared" ref="U433:U496" si="135">H433-N433</f>
        <v>0</v>
      </c>
      <c r="V433" s="31" t="str">
        <f t="shared" ref="V433:V496" si="136">IFERROR(U433/N433,"n.m.")</f>
        <v>n.m.</v>
      </c>
      <c r="W433" s="6">
        <f t="shared" ref="W433:W496" si="137">I433-O433</f>
        <v>54316.020000000004</v>
      </c>
      <c r="X433" s="31" t="str">
        <f t="shared" ref="X433:X496" si="138">IFERROR(W433/O433,"n.m.")</f>
        <v>n.m.</v>
      </c>
      <c r="Y433" s="6">
        <f t="shared" ref="Y433:Y496" si="139">J433-P433</f>
        <v>88682.440000000031</v>
      </c>
      <c r="Z433" s="31" t="str">
        <f t="shared" ref="Z433:Z496" si="140">IFERROR(Y433/P433,"n.m.")</f>
        <v>n.m.</v>
      </c>
      <c r="AA433" s="6">
        <f t="shared" ref="AA433:AA496" si="141">K433-Q433</f>
        <v>0</v>
      </c>
      <c r="AB433" s="31" t="str">
        <f t="shared" ref="AB433:AB496" si="142">IFERROR(AA433/Q433,"n.m.")</f>
        <v>n.m.</v>
      </c>
      <c r="AC433" s="6">
        <f t="shared" ref="AC433:AC496" si="143">L433-R433</f>
        <v>142998.46000000002</v>
      </c>
      <c r="AD433" s="31" t="str">
        <f t="shared" ref="AD433:AD496" si="144">IFERROR(AC433/R433,"n.m.")</f>
        <v>n.m.</v>
      </c>
    </row>
    <row r="434" spans="1:30" x14ac:dyDescent="0.25">
      <c r="A434" s="7">
        <f t="shared" si="130"/>
        <v>426</v>
      </c>
      <c r="B434" t="s">
        <v>583</v>
      </c>
      <c r="C434" t="s">
        <v>838</v>
      </c>
      <c r="D434" t="s">
        <v>839</v>
      </c>
      <c r="E434" t="s">
        <v>2298</v>
      </c>
      <c r="F434" t="s">
        <v>2335</v>
      </c>
      <c r="G434" s="3"/>
      <c r="H434" s="3"/>
      <c r="I434" s="3">
        <v>121534.39</v>
      </c>
      <c r="J434" s="3">
        <v>22579.840000000011</v>
      </c>
      <c r="K434" s="3">
        <v>-1594.3200000000002</v>
      </c>
      <c r="L434" s="3">
        <f t="shared" si="131"/>
        <v>142519.91</v>
      </c>
      <c r="M434" s="3">
        <f>VLOOKUP(C434,'[1]Schedule C'!$C$302:$Q$797,11,FALSE)</f>
        <v>0</v>
      </c>
      <c r="N434" s="3">
        <f>VLOOKUP(C434,'[1]Schedule C'!$C$302:$Q$797,12,FALSE)</f>
        <v>0</v>
      </c>
      <c r="O434" s="3">
        <f>VLOOKUP(C434,'[1]Schedule C'!$C$302:$Q$797,13,FALSE)</f>
        <v>20593.778000000002</v>
      </c>
      <c r="P434" s="3">
        <f>VLOOKUP(C434,'[1]Schedule C'!$C$302:$Q$797,14,FALSE)</f>
        <v>28794.932000000001</v>
      </c>
      <c r="Q434" s="3">
        <f>VLOOKUP(C434,'[1]Schedule C'!$C$302:$Q$797,15,FALSE)</f>
        <v>16.228999999999999</v>
      </c>
      <c r="R434" s="3">
        <f t="shared" si="132"/>
        <v>49404.939000000006</v>
      </c>
      <c r="S434" s="6">
        <f t="shared" si="133"/>
        <v>0</v>
      </c>
      <c r="T434" s="31" t="str">
        <f t="shared" si="134"/>
        <v>n.m.</v>
      </c>
      <c r="U434" s="6">
        <f t="shared" si="135"/>
        <v>0</v>
      </c>
      <c r="V434" s="31" t="str">
        <f t="shared" si="136"/>
        <v>n.m.</v>
      </c>
      <c r="W434" s="6">
        <f t="shared" si="137"/>
        <v>100940.61199999999</v>
      </c>
      <c r="X434" s="31">
        <f t="shared" si="138"/>
        <v>4.9015101551546287</v>
      </c>
      <c r="Y434" s="6">
        <f t="shared" si="139"/>
        <v>-6215.0919999999896</v>
      </c>
      <c r="Z434" s="31">
        <f t="shared" si="140"/>
        <v>-0.21583978736258136</v>
      </c>
      <c r="AA434" s="6">
        <f t="shared" si="141"/>
        <v>-1610.5490000000002</v>
      </c>
      <c r="AB434" s="31">
        <f t="shared" si="142"/>
        <v>-99.238954957175437</v>
      </c>
      <c r="AC434" s="6">
        <f t="shared" si="143"/>
        <v>93114.97099999999</v>
      </c>
      <c r="AD434" s="31">
        <f t="shared" si="144"/>
        <v>1.8847300064473307</v>
      </c>
    </row>
    <row r="435" spans="1:30" x14ac:dyDescent="0.25">
      <c r="A435" s="7">
        <f t="shared" si="130"/>
        <v>427</v>
      </c>
      <c r="B435" t="s">
        <v>583</v>
      </c>
      <c r="C435" t="s">
        <v>840</v>
      </c>
      <c r="D435" t="s">
        <v>841</v>
      </c>
      <c r="E435" t="s">
        <v>2295</v>
      </c>
      <c r="F435" t="s">
        <v>2301</v>
      </c>
      <c r="G435" s="3">
        <v>140775.44999999995</v>
      </c>
      <c r="H435" s="3"/>
      <c r="I435" s="3"/>
      <c r="J435" s="3"/>
      <c r="K435" s="3"/>
      <c r="L435" s="3">
        <f t="shared" si="131"/>
        <v>140775.44999999995</v>
      </c>
      <c r="M435" s="3">
        <f>VLOOKUP(C435,'[1]Schedule C'!$C$302:$Q$797,11,FALSE)</f>
        <v>0</v>
      </c>
      <c r="N435" s="3">
        <f>VLOOKUP(C435,'[1]Schedule C'!$C$302:$Q$797,12,FALSE)</f>
        <v>0</v>
      </c>
      <c r="O435" s="3">
        <f>VLOOKUP(C435,'[1]Schedule C'!$C$302:$Q$797,13,FALSE)</f>
        <v>0</v>
      </c>
      <c r="P435" s="3">
        <f>VLOOKUP(C435,'[1]Schedule C'!$C$302:$Q$797,14,FALSE)</f>
        <v>0</v>
      </c>
      <c r="Q435" s="3">
        <f>VLOOKUP(C435,'[1]Schedule C'!$C$302:$Q$797,15,FALSE)</f>
        <v>0</v>
      </c>
      <c r="R435" s="3">
        <f t="shared" si="132"/>
        <v>0</v>
      </c>
      <c r="S435" s="6">
        <f t="shared" si="133"/>
        <v>140775.44999999995</v>
      </c>
      <c r="T435" s="31" t="str">
        <f t="shared" si="134"/>
        <v>n.m.</v>
      </c>
      <c r="U435" s="6">
        <f t="shared" si="135"/>
        <v>0</v>
      </c>
      <c r="V435" s="31" t="str">
        <f t="shared" si="136"/>
        <v>n.m.</v>
      </c>
      <c r="W435" s="6">
        <f t="shared" si="137"/>
        <v>0</v>
      </c>
      <c r="X435" s="31" t="str">
        <f t="shared" si="138"/>
        <v>n.m.</v>
      </c>
      <c r="Y435" s="6">
        <f t="shared" si="139"/>
        <v>0</v>
      </c>
      <c r="Z435" s="31" t="str">
        <f t="shared" si="140"/>
        <v>n.m.</v>
      </c>
      <c r="AA435" s="6">
        <f t="shared" si="141"/>
        <v>0</v>
      </c>
      <c r="AB435" s="31" t="str">
        <f t="shared" si="142"/>
        <v>n.m.</v>
      </c>
      <c r="AC435" s="6">
        <f t="shared" si="143"/>
        <v>140775.44999999995</v>
      </c>
      <c r="AD435" s="31" t="str">
        <f t="shared" si="144"/>
        <v>n.m.</v>
      </c>
    </row>
    <row r="436" spans="1:30" x14ac:dyDescent="0.25">
      <c r="A436" s="7">
        <f t="shared" si="130"/>
        <v>428</v>
      </c>
      <c r="B436" t="s">
        <v>583</v>
      </c>
      <c r="C436" t="s">
        <v>842</v>
      </c>
      <c r="D436" t="s">
        <v>843</v>
      </c>
      <c r="E436" t="s">
        <v>2314</v>
      </c>
      <c r="F436" t="s">
        <v>2313</v>
      </c>
      <c r="G436" s="3"/>
      <c r="H436" s="3"/>
      <c r="I436" s="3">
        <v>6796.8199999999988</v>
      </c>
      <c r="J436" s="3">
        <v>133839.65000000017</v>
      </c>
      <c r="K436" s="3"/>
      <c r="L436" s="3">
        <f t="shared" si="131"/>
        <v>140636.47000000018</v>
      </c>
      <c r="M436" s="3">
        <f>VLOOKUP(C436,'[1]Schedule C'!$C$302:$Q$797,11,FALSE)</f>
        <v>0</v>
      </c>
      <c r="N436" s="3">
        <f>VLOOKUP(C436,'[1]Schedule C'!$C$302:$Q$797,12,FALSE)</f>
        <v>0</v>
      </c>
      <c r="O436" s="3">
        <f>VLOOKUP(C436,'[1]Schedule C'!$C$302:$Q$797,13,FALSE)</f>
        <v>134458.10499999998</v>
      </c>
      <c r="P436" s="3">
        <f>VLOOKUP(C436,'[1]Schedule C'!$C$302:$Q$797,14,FALSE)</f>
        <v>228828.15700000001</v>
      </c>
      <c r="Q436" s="3">
        <f>VLOOKUP(C436,'[1]Schedule C'!$C$302:$Q$797,15,FALSE)</f>
        <v>0</v>
      </c>
      <c r="R436" s="3">
        <f t="shared" si="132"/>
        <v>363286.26199999999</v>
      </c>
      <c r="S436" s="6">
        <f t="shared" si="133"/>
        <v>0</v>
      </c>
      <c r="T436" s="31" t="str">
        <f t="shared" si="134"/>
        <v>n.m.</v>
      </c>
      <c r="U436" s="6">
        <f t="shared" si="135"/>
        <v>0</v>
      </c>
      <c r="V436" s="31" t="str">
        <f t="shared" si="136"/>
        <v>n.m.</v>
      </c>
      <c r="W436" s="6">
        <f t="shared" si="137"/>
        <v>-127661.28499999999</v>
      </c>
      <c r="X436" s="31">
        <f t="shared" si="138"/>
        <v>-0.94945027672374238</v>
      </c>
      <c r="Y436" s="6">
        <f t="shared" si="139"/>
        <v>-94988.506999999838</v>
      </c>
      <c r="Z436" s="31">
        <f t="shared" si="140"/>
        <v>-0.41510847373559817</v>
      </c>
      <c r="AA436" s="6">
        <f t="shared" si="141"/>
        <v>0</v>
      </c>
      <c r="AB436" s="31" t="str">
        <f t="shared" si="142"/>
        <v>n.m.</v>
      </c>
      <c r="AC436" s="6">
        <f t="shared" si="143"/>
        <v>-222649.79199999981</v>
      </c>
      <c r="AD436" s="31">
        <f t="shared" si="144"/>
        <v>-0.61287699340527169</v>
      </c>
    </row>
    <row r="437" spans="1:30" x14ac:dyDescent="0.25">
      <c r="A437" s="7">
        <f t="shared" si="130"/>
        <v>429</v>
      </c>
      <c r="B437" t="s">
        <v>583</v>
      </c>
      <c r="C437" t="s">
        <v>844</v>
      </c>
      <c r="D437" t="s">
        <v>845</v>
      </c>
      <c r="E437" t="s">
        <v>2294</v>
      </c>
      <c r="F437" t="s">
        <v>2281</v>
      </c>
      <c r="G437" s="3"/>
      <c r="H437" s="3">
        <v>137966.68</v>
      </c>
      <c r="I437" s="3"/>
      <c r="J437" s="3"/>
      <c r="K437" s="3"/>
      <c r="L437" s="3">
        <f t="shared" si="131"/>
        <v>137966.68</v>
      </c>
      <c r="M437" s="3">
        <f>VLOOKUP(C437,'[1]Schedule C'!$C$302:$Q$797,11,FALSE)</f>
        <v>0</v>
      </c>
      <c r="N437" s="3">
        <f>VLOOKUP(C437,'[1]Schedule C'!$C$302:$Q$797,12,FALSE)</f>
        <v>0</v>
      </c>
      <c r="O437" s="3">
        <f>VLOOKUP(C437,'[1]Schedule C'!$C$302:$Q$797,13,FALSE)</f>
        <v>0</v>
      </c>
      <c r="P437" s="3">
        <f>VLOOKUP(C437,'[1]Schedule C'!$C$302:$Q$797,14,FALSE)</f>
        <v>0</v>
      </c>
      <c r="Q437" s="3">
        <f>VLOOKUP(C437,'[1]Schedule C'!$C$302:$Q$797,15,FALSE)</f>
        <v>0</v>
      </c>
      <c r="R437" s="3">
        <f t="shared" si="132"/>
        <v>0</v>
      </c>
      <c r="S437" s="6">
        <f t="shared" si="133"/>
        <v>0</v>
      </c>
      <c r="T437" s="31" t="str">
        <f t="shared" si="134"/>
        <v>n.m.</v>
      </c>
      <c r="U437" s="6">
        <f t="shared" si="135"/>
        <v>137966.68</v>
      </c>
      <c r="V437" s="31" t="str">
        <f t="shared" si="136"/>
        <v>n.m.</v>
      </c>
      <c r="W437" s="6">
        <f t="shared" si="137"/>
        <v>0</v>
      </c>
      <c r="X437" s="31" t="str">
        <f t="shared" si="138"/>
        <v>n.m.</v>
      </c>
      <c r="Y437" s="6">
        <f t="shared" si="139"/>
        <v>0</v>
      </c>
      <c r="Z437" s="31" t="str">
        <f t="shared" si="140"/>
        <v>n.m.</v>
      </c>
      <c r="AA437" s="6">
        <f t="shared" si="141"/>
        <v>0</v>
      </c>
      <c r="AB437" s="31" t="str">
        <f t="shared" si="142"/>
        <v>n.m.</v>
      </c>
      <c r="AC437" s="6">
        <f t="shared" si="143"/>
        <v>137966.68</v>
      </c>
      <c r="AD437" s="31" t="str">
        <f t="shared" si="144"/>
        <v>n.m.</v>
      </c>
    </row>
    <row r="438" spans="1:30" x14ac:dyDescent="0.25">
      <c r="A438" s="7">
        <f t="shared" si="130"/>
        <v>430</v>
      </c>
      <c r="B438" t="s">
        <v>583</v>
      </c>
      <c r="C438" t="s">
        <v>846</v>
      </c>
      <c r="D438" t="s">
        <v>847</v>
      </c>
      <c r="E438" t="s">
        <v>2349</v>
      </c>
      <c r="F438" t="s">
        <v>2283</v>
      </c>
      <c r="G438" s="3">
        <v>136260.88000000018</v>
      </c>
      <c r="H438" s="3">
        <v>1422.7000000000116</v>
      </c>
      <c r="I438" s="3"/>
      <c r="J438" s="3"/>
      <c r="K438" s="3"/>
      <c r="L438" s="3">
        <f t="shared" si="131"/>
        <v>137683.58000000019</v>
      </c>
      <c r="M438" s="3">
        <f>VLOOKUP(C438,'[1]Schedule C'!$C$302:$Q$797,11,FALSE)</f>
        <v>22.266999999999999</v>
      </c>
      <c r="N438" s="3">
        <f>VLOOKUP(C438,'[1]Schedule C'!$C$302:$Q$797,12,FALSE)</f>
        <v>0</v>
      </c>
      <c r="O438" s="3">
        <f>VLOOKUP(C438,'[1]Schedule C'!$C$302:$Q$797,13,FALSE)</f>
        <v>0</v>
      </c>
      <c r="P438" s="3">
        <f>VLOOKUP(C438,'[1]Schedule C'!$C$302:$Q$797,14,FALSE)</f>
        <v>0</v>
      </c>
      <c r="Q438" s="3">
        <f>VLOOKUP(C438,'[1]Schedule C'!$C$302:$Q$797,15,FALSE)</f>
        <v>0</v>
      </c>
      <c r="R438" s="3">
        <f t="shared" si="132"/>
        <v>22.266999999999999</v>
      </c>
      <c r="S438" s="6">
        <f t="shared" si="133"/>
        <v>136238.61300000019</v>
      </c>
      <c r="T438" s="31">
        <f t="shared" si="134"/>
        <v>6118.4089908833785</v>
      </c>
      <c r="U438" s="6">
        <f t="shared" si="135"/>
        <v>1422.7000000000116</v>
      </c>
      <c r="V438" s="31" t="str">
        <f t="shared" si="136"/>
        <v>n.m.</v>
      </c>
      <c r="W438" s="6">
        <f t="shared" si="137"/>
        <v>0</v>
      </c>
      <c r="X438" s="31" t="str">
        <f t="shared" si="138"/>
        <v>n.m.</v>
      </c>
      <c r="Y438" s="6">
        <f t="shared" si="139"/>
        <v>0</v>
      </c>
      <c r="Z438" s="31" t="str">
        <f t="shared" si="140"/>
        <v>n.m.</v>
      </c>
      <c r="AA438" s="6">
        <f t="shared" si="141"/>
        <v>0</v>
      </c>
      <c r="AB438" s="31" t="str">
        <f t="shared" si="142"/>
        <v>n.m.</v>
      </c>
      <c r="AC438" s="6">
        <f t="shared" si="143"/>
        <v>137661.3130000002</v>
      </c>
      <c r="AD438" s="31">
        <f t="shared" si="144"/>
        <v>6182.3017469798451</v>
      </c>
    </row>
    <row r="439" spans="1:30" x14ac:dyDescent="0.25">
      <c r="A439" s="7">
        <f t="shared" si="130"/>
        <v>431</v>
      </c>
      <c r="B439" t="s">
        <v>583</v>
      </c>
      <c r="C439" t="s">
        <v>848</v>
      </c>
      <c r="D439" t="s">
        <v>849</v>
      </c>
      <c r="E439" t="s">
        <v>2310</v>
      </c>
      <c r="F439" t="s">
        <v>2338</v>
      </c>
      <c r="G439" s="3"/>
      <c r="H439" s="3"/>
      <c r="I439" s="3"/>
      <c r="J439" s="3"/>
      <c r="K439" s="3">
        <v>134147.91999999993</v>
      </c>
      <c r="L439" s="3">
        <f t="shared" si="131"/>
        <v>134147.91999999993</v>
      </c>
      <c r="M439" s="3">
        <f>VLOOKUP(C439,'[1]Schedule C'!$C$302:$Q$797,11,FALSE)</f>
        <v>0</v>
      </c>
      <c r="N439" s="3">
        <f>VLOOKUP(C439,'[1]Schedule C'!$C$302:$Q$797,12,FALSE)</f>
        <v>0</v>
      </c>
      <c r="O439" s="3">
        <f>VLOOKUP(C439,'[1]Schedule C'!$C$302:$Q$797,13,FALSE)</f>
        <v>0</v>
      </c>
      <c r="P439" s="3">
        <f>VLOOKUP(C439,'[1]Schedule C'!$C$302:$Q$797,14,FALSE)</f>
        <v>0</v>
      </c>
      <c r="Q439" s="3">
        <f>VLOOKUP(C439,'[1]Schedule C'!$C$302:$Q$797,15,FALSE)</f>
        <v>140974.649</v>
      </c>
      <c r="R439" s="3">
        <f t="shared" si="132"/>
        <v>140974.649</v>
      </c>
      <c r="S439" s="6">
        <f t="shared" si="133"/>
        <v>0</v>
      </c>
      <c r="T439" s="31" t="str">
        <f t="shared" si="134"/>
        <v>n.m.</v>
      </c>
      <c r="U439" s="6">
        <f t="shared" si="135"/>
        <v>0</v>
      </c>
      <c r="V439" s="31" t="str">
        <f t="shared" si="136"/>
        <v>n.m.</v>
      </c>
      <c r="W439" s="6">
        <f t="shared" si="137"/>
        <v>0</v>
      </c>
      <c r="X439" s="31" t="str">
        <f t="shared" si="138"/>
        <v>n.m.</v>
      </c>
      <c r="Y439" s="6">
        <f t="shared" si="139"/>
        <v>0</v>
      </c>
      <c r="Z439" s="31" t="str">
        <f t="shared" si="140"/>
        <v>n.m.</v>
      </c>
      <c r="AA439" s="6">
        <f t="shared" si="141"/>
        <v>-6826.7290000000794</v>
      </c>
      <c r="AB439" s="31">
        <f t="shared" si="142"/>
        <v>-4.8425224311075099E-2</v>
      </c>
      <c r="AC439" s="6">
        <f t="shared" si="143"/>
        <v>-6826.7290000000794</v>
      </c>
      <c r="AD439" s="31">
        <f t="shared" si="144"/>
        <v>-4.8425224311075099E-2</v>
      </c>
    </row>
    <row r="440" spans="1:30" x14ac:dyDescent="0.25">
      <c r="A440" s="7">
        <f t="shared" si="130"/>
        <v>432</v>
      </c>
      <c r="B440" t="s">
        <v>583</v>
      </c>
      <c r="C440" t="s">
        <v>850</v>
      </c>
      <c r="D440" t="s">
        <v>851</v>
      </c>
      <c r="E440" t="s">
        <v>2349</v>
      </c>
      <c r="F440" t="s">
        <v>2310</v>
      </c>
      <c r="G440" s="3">
        <v>-6136.11</v>
      </c>
      <c r="H440" s="3"/>
      <c r="I440" s="3">
        <v>136804.31999999992</v>
      </c>
      <c r="J440" s="3">
        <v>3188.81</v>
      </c>
      <c r="K440" s="3">
        <v>258.98</v>
      </c>
      <c r="L440" s="3">
        <f t="shared" si="131"/>
        <v>134115.99999999994</v>
      </c>
      <c r="M440" s="3">
        <f>VLOOKUP(C440,'[1]Schedule C'!$C$302:$Q$797,11,FALSE)</f>
        <v>31305.885000000002</v>
      </c>
      <c r="N440" s="3">
        <f>VLOOKUP(C440,'[1]Schedule C'!$C$302:$Q$797,12,FALSE)</f>
        <v>42154.120999999999</v>
      </c>
      <c r="O440" s="3">
        <f>VLOOKUP(C440,'[1]Schedule C'!$C$302:$Q$797,13,FALSE)</f>
        <v>184912.56200000001</v>
      </c>
      <c r="P440" s="3">
        <f>VLOOKUP(C440,'[1]Schedule C'!$C$302:$Q$797,14,FALSE)</f>
        <v>175002.489</v>
      </c>
      <c r="Q440" s="3">
        <f>VLOOKUP(C440,'[1]Schedule C'!$C$302:$Q$797,15,FALSE)</f>
        <v>0</v>
      </c>
      <c r="R440" s="3">
        <f t="shared" si="132"/>
        <v>433375.05700000003</v>
      </c>
      <c r="S440" s="6">
        <f t="shared" si="133"/>
        <v>-37441.995000000003</v>
      </c>
      <c r="T440" s="31">
        <f t="shared" si="134"/>
        <v>-1.196005000337796</v>
      </c>
      <c r="U440" s="6">
        <f t="shared" si="135"/>
        <v>-42154.120999999999</v>
      </c>
      <c r="V440" s="31">
        <f t="shared" si="136"/>
        <v>-1</v>
      </c>
      <c r="W440" s="6">
        <f t="shared" si="137"/>
        <v>-48108.242000000086</v>
      </c>
      <c r="X440" s="31">
        <f t="shared" si="138"/>
        <v>-0.26016751636376162</v>
      </c>
      <c r="Y440" s="6">
        <f t="shared" si="139"/>
        <v>-171813.679</v>
      </c>
      <c r="Z440" s="31">
        <f t="shared" si="140"/>
        <v>-0.98177848773339449</v>
      </c>
      <c r="AA440" s="6">
        <f t="shared" si="141"/>
        <v>258.98</v>
      </c>
      <c r="AB440" s="31" t="str">
        <f t="shared" si="142"/>
        <v>n.m.</v>
      </c>
      <c r="AC440" s="6">
        <f t="shared" si="143"/>
        <v>-299259.05700000009</v>
      </c>
      <c r="AD440" s="31">
        <f t="shared" si="144"/>
        <v>-0.69053133577090031</v>
      </c>
    </row>
    <row r="441" spans="1:30" x14ac:dyDescent="0.25">
      <c r="A441" s="7">
        <f t="shared" si="130"/>
        <v>433</v>
      </c>
      <c r="B441" t="s">
        <v>583</v>
      </c>
      <c r="C441" t="s">
        <v>852</v>
      </c>
      <c r="D441" t="s">
        <v>853</v>
      </c>
      <c r="E441" t="s">
        <v>2296</v>
      </c>
      <c r="F441" t="s">
        <v>2284</v>
      </c>
      <c r="G441" s="3">
        <v>134544.79999999999</v>
      </c>
      <c r="H441" s="3">
        <v>-568.27999999999986</v>
      </c>
      <c r="I441" s="3"/>
      <c r="J441" s="3"/>
      <c r="K441" s="3"/>
      <c r="L441" s="3">
        <f t="shared" si="131"/>
        <v>133976.51999999999</v>
      </c>
      <c r="M441" s="3">
        <f>VLOOKUP(C441,'[1]Schedule C'!$C$302:$Q$797,11,FALSE)</f>
        <v>155845.99</v>
      </c>
      <c r="N441" s="3">
        <f>VLOOKUP(C441,'[1]Schedule C'!$C$302:$Q$797,12,FALSE)</f>
        <v>83.51</v>
      </c>
      <c r="O441" s="3">
        <f>VLOOKUP(C441,'[1]Schedule C'!$C$302:$Q$797,13,FALSE)</f>
        <v>0</v>
      </c>
      <c r="P441" s="3">
        <f>VLOOKUP(C441,'[1]Schedule C'!$C$302:$Q$797,14,FALSE)</f>
        <v>0</v>
      </c>
      <c r="Q441" s="3">
        <f>VLOOKUP(C441,'[1]Schedule C'!$C$302:$Q$797,15,FALSE)</f>
        <v>0</v>
      </c>
      <c r="R441" s="3">
        <f t="shared" si="132"/>
        <v>155929.5</v>
      </c>
      <c r="S441" s="6">
        <f t="shared" si="133"/>
        <v>-21301.190000000002</v>
      </c>
      <c r="T441" s="31">
        <f t="shared" si="134"/>
        <v>-0.13668102721154393</v>
      </c>
      <c r="U441" s="6">
        <f t="shared" si="135"/>
        <v>-651.78999999999985</v>
      </c>
      <c r="V441" s="31">
        <f t="shared" si="136"/>
        <v>-7.8049335408933036</v>
      </c>
      <c r="W441" s="6">
        <f t="shared" si="137"/>
        <v>0</v>
      </c>
      <c r="X441" s="31" t="str">
        <f t="shared" si="138"/>
        <v>n.m.</v>
      </c>
      <c r="Y441" s="6">
        <f t="shared" si="139"/>
        <v>0</v>
      </c>
      <c r="Z441" s="31" t="str">
        <f t="shared" si="140"/>
        <v>n.m.</v>
      </c>
      <c r="AA441" s="6">
        <f t="shared" si="141"/>
        <v>0</v>
      </c>
      <c r="AB441" s="31" t="str">
        <f t="shared" si="142"/>
        <v>n.m.</v>
      </c>
      <c r="AC441" s="6">
        <f t="shared" si="143"/>
        <v>-21952.98000000001</v>
      </c>
      <c r="AD441" s="31">
        <f t="shared" si="144"/>
        <v>-0.14078785605033051</v>
      </c>
    </row>
    <row r="442" spans="1:30" x14ac:dyDescent="0.25">
      <c r="A442" s="7">
        <f t="shared" si="130"/>
        <v>434</v>
      </c>
      <c r="B442" t="s">
        <v>583</v>
      </c>
      <c r="C442" t="s">
        <v>854</v>
      </c>
      <c r="D442" t="s">
        <v>855</v>
      </c>
      <c r="E442" t="s">
        <v>2333</v>
      </c>
      <c r="F442" t="s">
        <v>2311</v>
      </c>
      <c r="G442" s="3"/>
      <c r="H442" s="3"/>
      <c r="I442" s="3"/>
      <c r="J442" s="3">
        <v>129725.40999999997</v>
      </c>
      <c r="K442" s="3">
        <v>4104.1899999999914</v>
      </c>
      <c r="L442" s="3">
        <f t="shared" si="131"/>
        <v>133829.59999999998</v>
      </c>
      <c r="M442" s="3">
        <f>VLOOKUP(C442,'[1]Schedule C'!$C$302:$Q$797,11,FALSE)</f>
        <v>0</v>
      </c>
      <c r="N442" s="3">
        <f>VLOOKUP(C442,'[1]Schedule C'!$C$302:$Q$797,12,FALSE)</f>
        <v>0</v>
      </c>
      <c r="O442" s="3">
        <f>VLOOKUP(C442,'[1]Schedule C'!$C$302:$Q$797,13,FALSE)</f>
        <v>0</v>
      </c>
      <c r="P442" s="3">
        <f>VLOOKUP(C442,'[1]Schedule C'!$C$302:$Q$797,14,FALSE)</f>
        <v>0</v>
      </c>
      <c r="Q442" s="3">
        <f>VLOOKUP(C442,'[1]Schedule C'!$C$302:$Q$797,15,FALSE)</f>
        <v>0</v>
      </c>
      <c r="R442" s="3">
        <f t="shared" si="132"/>
        <v>0</v>
      </c>
      <c r="S442" s="6">
        <f t="shared" si="133"/>
        <v>0</v>
      </c>
      <c r="T442" s="31" t="str">
        <f t="shared" si="134"/>
        <v>n.m.</v>
      </c>
      <c r="U442" s="6">
        <f t="shared" si="135"/>
        <v>0</v>
      </c>
      <c r="V442" s="31" t="str">
        <f t="shared" si="136"/>
        <v>n.m.</v>
      </c>
      <c r="W442" s="6">
        <f t="shared" si="137"/>
        <v>0</v>
      </c>
      <c r="X442" s="31" t="str">
        <f t="shared" si="138"/>
        <v>n.m.</v>
      </c>
      <c r="Y442" s="6">
        <f t="shared" si="139"/>
        <v>129725.40999999997</v>
      </c>
      <c r="Z442" s="31" t="str">
        <f t="shared" si="140"/>
        <v>n.m.</v>
      </c>
      <c r="AA442" s="6">
        <f t="shared" si="141"/>
        <v>4104.1899999999914</v>
      </c>
      <c r="AB442" s="31" t="str">
        <f t="shared" si="142"/>
        <v>n.m.</v>
      </c>
      <c r="AC442" s="6">
        <f t="shared" si="143"/>
        <v>133829.59999999998</v>
      </c>
      <c r="AD442" s="31" t="str">
        <f t="shared" si="144"/>
        <v>n.m.</v>
      </c>
    </row>
    <row r="443" spans="1:30" x14ac:dyDescent="0.25">
      <c r="A443" s="7">
        <f t="shared" si="130"/>
        <v>435</v>
      </c>
      <c r="B443" t="s">
        <v>583</v>
      </c>
      <c r="C443" t="s">
        <v>856</v>
      </c>
      <c r="D443" t="s">
        <v>857</v>
      </c>
      <c r="E443" t="s">
        <v>2295</v>
      </c>
      <c r="F443" t="s">
        <v>2283</v>
      </c>
      <c r="G443" s="3">
        <v>128964.45999999996</v>
      </c>
      <c r="H443" s="3">
        <v>3829.46</v>
      </c>
      <c r="I443" s="3"/>
      <c r="J443" s="3"/>
      <c r="K443" s="3"/>
      <c r="L443" s="3">
        <f t="shared" si="131"/>
        <v>132793.91999999995</v>
      </c>
      <c r="M443" s="3">
        <f>VLOOKUP(C443,'[1]Schedule C'!$C$302:$Q$797,11,FALSE)</f>
        <v>0</v>
      </c>
      <c r="N443" s="3">
        <f>VLOOKUP(C443,'[1]Schedule C'!$C$302:$Q$797,12,FALSE)</f>
        <v>0</v>
      </c>
      <c r="O443" s="3">
        <f>VLOOKUP(C443,'[1]Schedule C'!$C$302:$Q$797,13,FALSE)</f>
        <v>0</v>
      </c>
      <c r="P443" s="3">
        <f>VLOOKUP(C443,'[1]Schedule C'!$C$302:$Q$797,14,FALSE)</f>
        <v>0</v>
      </c>
      <c r="Q443" s="3">
        <f>VLOOKUP(C443,'[1]Schedule C'!$C$302:$Q$797,15,FALSE)</f>
        <v>0</v>
      </c>
      <c r="R443" s="3">
        <f t="shared" si="132"/>
        <v>0</v>
      </c>
      <c r="S443" s="6">
        <f t="shared" si="133"/>
        <v>128964.45999999996</v>
      </c>
      <c r="T443" s="31" t="str">
        <f t="shared" si="134"/>
        <v>n.m.</v>
      </c>
      <c r="U443" s="6">
        <f t="shared" si="135"/>
        <v>3829.46</v>
      </c>
      <c r="V443" s="31" t="str">
        <f t="shared" si="136"/>
        <v>n.m.</v>
      </c>
      <c r="W443" s="6">
        <f t="shared" si="137"/>
        <v>0</v>
      </c>
      <c r="X443" s="31" t="str">
        <f t="shared" si="138"/>
        <v>n.m.</v>
      </c>
      <c r="Y443" s="6">
        <f t="shared" si="139"/>
        <v>0</v>
      </c>
      <c r="Z443" s="31" t="str">
        <f t="shared" si="140"/>
        <v>n.m.</v>
      </c>
      <c r="AA443" s="6">
        <f t="shared" si="141"/>
        <v>0</v>
      </c>
      <c r="AB443" s="31" t="str">
        <f t="shared" si="142"/>
        <v>n.m.</v>
      </c>
      <c r="AC443" s="6">
        <f t="shared" si="143"/>
        <v>132793.91999999995</v>
      </c>
      <c r="AD443" s="31" t="str">
        <f t="shared" si="144"/>
        <v>n.m.</v>
      </c>
    </row>
    <row r="444" spans="1:30" x14ac:dyDescent="0.25">
      <c r="A444" s="7">
        <f t="shared" si="130"/>
        <v>436</v>
      </c>
      <c r="B444" t="s">
        <v>583</v>
      </c>
      <c r="C444" t="s">
        <v>858</v>
      </c>
      <c r="D444" t="s">
        <v>859</v>
      </c>
      <c r="E444" t="s">
        <v>2307</v>
      </c>
      <c r="F444" t="s">
        <v>2293</v>
      </c>
      <c r="G444" s="3">
        <v>130929.63</v>
      </c>
      <c r="H444" s="3">
        <v>1638.7999999999997</v>
      </c>
      <c r="I444" s="3"/>
      <c r="J444" s="3"/>
      <c r="K444" s="3"/>
      <c r="L444" s="3">
        <f t="shared" si="131"/>
        <v>132568.43</v>
      </c>
      <c r="M444" s="3">
        <f>VLOOKUP(C444,'[1]Schedule C'!$C$302:$Q$797,11,FALSE)</f>
        <v>65259.098999999995</v>
      </c>
      <c r="N444" s="3">
        <f>VLOOKUP(C444,'[1]Schedule C'!$C$302:$Q$797,12,FALSE)</f>
        <v>16.670000000000002</v>
      </c>
      <c r="O444" s="3">
        <f>VLOOKUP(C444,'[1]Schedule C'!$C$302:$Q$797,13,FALSE)</f>
        <v>0</v>
      </c>
      <c r="P444" s="3">
        <f>VLOOKUP(C444,'[1]Schedule C'!$C$302:$Q$797,14,FALSE)</f>
        <v>0</v>
      </c>
      <c r="Q444" s="3">
        <f>VLOOKUP(C444,'[1]Schedule C'!$C$302:$Q$797,15,FALSE)</f>
        <v>0</v>
      </c>
      <c r="R444" s="3">
        <f t="shared" si="132"/>
        <v>65275.768999999993</v>
      </c>
      <c r="S444" s="6">
        <f t="shared" si="133"/>
        <v>65670.531000000017</v>
      </c>
      <c r="T444" s="31">
        <f t="shared" si="134"/>
        <v>1.0063045920998699</v>
      </c>
      <c r="U444" s="6">
        <f t="shared" si="135"/>
        <v>1622.1299999999997</v>
      </c>
      <c r="V444" s="31">
        <f t="shared" si="136"/>
        <v>97.308338332333506</v>
      </c>
      <c r="W444" s="6">
        <f t="shared" si="137"/>
        <v>0</v>
      </c>
      <c r="X444" s="31" t="str">
        <f t="shared" si="138"/>
        <v>n.m.</v>
      </c>
      <c r="Y444" s="6">
        <f t="shared" si="139"/>
        <v>0</v>
      </c>
      <c r="Z444" s="31" t="str">
        <f t="shared" si="140"/>
        <v>n.m.</v>
      </c>
      <c r="AA444" s="6">
        <f t="shared" si="141"/>
        <v>0</v>
      </c>
      <c r="AB444" s="31" t="str">
        <f t="shared" si="142"/>
        <v>n.m.</v>
      </c>
      <c r="AC444" s="6">
        <f t="shared" si="143"/>
        <v>67292.660999999993</v>
      </c>
      <c r="AD444" s="31">
        <f t="shared" si="144"/>
        <v>1.0308980197537005</v>
      </c>
    </row>
    <row r="445" spans="1:30" x14ac:dyDescent="0.25">
      <c r="A445" s="7">
        <f t="shared" si="130"/>
        <v>437</v>
      </c>
      <c r="B445" t="s">
        <v>583</v>
      </c>
      <c r="C445" t="s">
        <v>860</v>
      </c>
      <c r="D445" t="s">
        <v>861</v>
      </c>
      <c r="E445" t="s">
        <v>2316</v>
      </c>
      <c r="F445" t="s">
        <v>2350</v>
      </c>
      <c r="G445" s="3"/>
      <c r="H445" s="3"/>
      <c r="I445" s="3"/>
      <c r="J445" s="3"/>
      <c r="K445" s="3">
        <v>131813.08000000002</v>
      </c>
      <c r="L445" s="3">
        <f t="shared" si="131"/>
        <v>131813.08000000002</v>
      </c>
      <c r="M445" s="3">
        <f>VLOOKUP(C445,'[1]Schedule C'!$C$302:$Q$797,11,FALSE)</f>
        <v>0</v>
      </c>
      <c r="N445" s="3">
        <f>VLOOKUP(C445,'[1]Schedule C'!$C$302:$Q$797,12,FALSE)</f>
        <v>0</v>
      </c>
      <c r="O445" s="3">
        <f>VLOOKUP(C445,'[1]Schedule C'!$C$302:$Q$797,13,FALSE)</f>
        <v>0</v>
      </c>
      <c r="P445" s="3">
        <f>VLOOKUP(C445,'[1]Schedule C'!$C$302:$Q$797,14,FALSE)</f>
        <v>0</v>
      </c>
      <c r="Q445" s="3">
        <f>VLOOKUP(C445,'[1]Schedule C'!$C$302:$Q$797,15,FALSE)</f>
        <v>0</v>
      </c>
      <c r="R445" s="3">
        <f t="shared" si="132"/>
        <v>0</v>
      </c>
      <c r="S445" s="6">
        <f t="shared" si="133"/>
        <v>0</v>
      </c>
      <c r="T445" s="31" t="str">
        <f t="shared" si="134"/>
        <v>n.m.</v>
      </c>
      <c r="U445" s="6">
        <f t="shared" si="135"/>
        <v>0</v>
      </c>
      <c r="V445" s="31" t="str">
        <f t="shared" si="136"/>
        <v>n.m.</v>
      </c>
      <c r="W445" s="6">
        <f t="shared" si="137"/>
        <v>0</v>
      </c>
      <c r="X445" s="31" t="str">
        <f t="shared" si="138"/>
        <v>n.m.</v>
      </c>
      <c r="Y445" s="6">
        <f t="shared" si="139"/>
        <v>0</v>
      </c>
      <c r="Z445" s="31" t="str">
        <f t="shared" si="140"/>
        <v>n.m.</v>
      </c>
      <c r="AA445" s="6">
        <f t="shared" si="141"/>
        <v>131813.08000000002</v>
      </c>
      <c r="AB445" s="31" t="str">
        <f t="shared" si="142"/>
        <v>n.m.</v>
      </c>
      <c r="AC445" s="6">
        <f t="shared" si="143"/>
        <v>131813.08000000002</v>
      </c>
      <c r="AD445" s="31" t="str">
        <f t="shared" si="144"/>
        <v>n.m.</v>
      </c>
    </row>
    <row r="446" spans="1:30" x14ac:dyDescent="0.25">
      <c r="A446" s="7">
        <f t="shared" si="130"/>
        <v>438</v>
      </c>
      <c r="B446" t="s">
        <v>583</v>
      </c>
      <c r="C446" t="s">
        <v>862</v>
      </c>
      <c r="D446" t="s">
        <v>863</v>
      </c>
      <c r="E446" t="s">
        <v>2284</v>
      </c>
      <c r="F446" t="s">
        <v>2317</v>
      </c>
      <c r="G446" s="3"/>
      <c r="H446" s="3">
        <v>101710.30000000002</v>
      </c>
      <c r="I446" s="3">
        <v>29069.319999999989</v>
      </c>
      <c r="J446" s="3"/>
      <c r="K446" s="3"/>
      <c r="L446" s="3">
        <f t="shared" si="131"/>
        <v>130779.62000000001</v>
      </c>
      <c r="M446" s="3">
        <f>VLOOKUP(C446,'[1]Schedule C'!$C$302:$Q$797,11,FALSE)</f>
        <v>0</v>
      </c>
      <c r="N446" s="3">
        <f>VLOOKUP(C446,'[1]Schedule C'!$C$302:$Q$797,12,FALSE)</f>
        <v>0</v>
      </c>
      <c r="O446" s="3">
        <f>VLOOKUP(C446,'[1]Schedule C'!$C$302:$Q$797,13,FALSE)</f>
        <v>0</v>
      </c>
      <c r="P446" s="3">
        <f>VLOOKUP(C446,'[1]Schedule C'!$C$302:$Q$797,14,FALSE)</f>
        <v>0</v>
      </c>
      <c r="Q446" s="3">
        <f>VLOOKUP(C446,'[1]Schedule C'!$C$302:$Q$797,15,FALSE)</f>
        <v>0</v>
      </c>
      <c r="R446" s="3">
        <f t="shared" si="132"/>
        <v>0</v>
      </c>
      <c r="S446" s="6">
        <f t="shared" si="133"/>
        <v>0</v>
      </c>
      <c r="T446" s="31" t="str">
        <f t="shared" si="134"/>
        <v>n.m.</v>
      </c>
      <c r="U446" s="6">
        <f t="shared" si="135"/>
        <v>101710.30000000002</v>
      </c>
      <c r="V446" s="31" t="str">
        <f t="shared" si="136"/>
        <v>n.m.</v>
      </c>
      <c r="W446" s="6">
        <f t="shared" si="137"/>
        <v>29069.319999999989</v>
      </c>
      <c r="X446" s="31" t="str">
        <f t="shared" si="138"/>
        <v>n.m.</v>
      </c>
      <c r="Y446" s="6">
        <f t="shared" si="139"/>
        <v>0</v>
      </c>
      <c r="Z446" s="31" t="str">
        <f t="shared" si="140"/>
        <v>n.m.</v>
      </c>
      <c r="AA446" s="6">
        <f t="shared" si="141"/>
        <v>0</v>
      </c>
      <c r="AB446" s="31" t="str">
        <f t="shared" si="142"/>
        <v>n.m.</v>
      </c>
      <c r="AC446" s="6">
        <f t="shared" si="143"/>
        <v>130779.62000000001</v>
      </c>
      <c r="AD446" s="31" t="str">
        <f t="shared" si="144"/>
        <v>n.m.</v>
      </c>
    </row>
    <row r="447" spans="1:30" x14ac:dyDescent="0.25">
      <c r="A447" s="7">
        <f t="shared" si="130"/>
        <v>439</v>
      </c>
      <c r="B447" t="s">
        <v>583</v>
      </c>
      <c r="C447" t="s">
        <v>864</v>
      </c>
      <c r="D447" t="s">
        <v>865</v>
      </c>
      <c r="E447" t="s">
        <v>2294</v>
      </c>
      <c r="F447" t="s">
        <v>2312</v>
      </c>
      <c r="G447" s="3"/>
      <c r="H447" s="3">
        <v>115231.28000000004</v>
      </c>
      <c r="I447" s="3">
        <v>10957.970000000012</v>
      </c>
      <c r="J447" s="3"/>
      <c r="K447" s="3"/>
      <c r="L447" s="3">
        <f t="shared" si="131"/>
        <v>126189.25000000006</v>
      </c>
      <c r="M447" s="3">
        <f>VLOOKUP(C447,'[1]Schedule C'!$C$302:$Q$797,11,FALSE)</f>
        <v>0</v>
      </c>
      <c r="N447" s="3">
        <f>VLOOKUP(C447,'[1]Schedule C'!$C$302:$Q$797,12,FALSE)</f>
        <v>0</v>
      </c>
      <c r="O447" s="3">
        <f>VLOOKUP(C447,'[1]Schedule C'!$C$302:$Q$797,13,FALSE)</f>
        <v>0</v>
      </c>
      <c r="P447" s="3">
        <f>VLOOKUP(C447,'[1]Schedule C'!$C$302:$Q$797,14,FALSE)</f>
        <v>0</v>
      </c>
      <c r="Q447" s="3">
        <f>VLOOKUP(C447,'[1]Schedule C'!$C$302:$Q$797,15,FALSE)</f>
        <v>0</v>
      </c>
      <c r="R447" s="3">
        <f t="shared" si="132"/>
        <v>0</v>
      </c>
      <c r="S447" s="6">
        <f t="shared" si="133"/>
        <v>0</v>
      </c>
      <c r="T447" s="31" t="str">
        <f t="shared" si="134"/>
        <v>n.m.</v>
      </c>
      <c r="U447" s="6">
        <f t="shared" si="135"/>
        <v>115231.28000000004</v>
      </c>
      <c r="V447" s="31" t="str">
        <f t="shared" si="136"/>
        <v>n.m.</v>
      </c>
      <c r="W447" s="6">
        <f t="shared" si="137"/>
        <v>10957.970000000012</v>
      </c>
      <c r="X447" s="31" t="str">
        <f t="shared" si="138"/>
        <v>n.m.</v>
      </c>
      <c r="Y447" s="6">
        <f t="shared" si="139"/>
        <v>0</v>
      </c>
      <c r="Z447" s="31" t="str">
        <f t="shared" si="140"/>
        <v>n.m.</v>
      </c>
      <c r="AA447" s="6">
        <f t="shared" si="141"/>
        <v>0</v>
      </c>
      <c r="AB447" s="31" t="str">
        <f t="shared" si="142"/>
        <v>n.m.</v>
      </c>
      <c r="AC447" s="6">
        <f t="shared" si="143"/>
        <v>126189.25000000006</v>
      </c>
      <c r="AD447" s="31" t="str">
        <f t="shared" si="144"/>
        <v>n.m.</v>
      </c>
    </row>
    <row r="448" spans="1:30" x14ac:dyDescent="0.25">
      <c r="A448" s="7">
        <f t="shared" si="130"/>
        <v>440</v>
      </c>
      <c r="B448" t="s">
        <v>583</v>
      </c>
      <c r="C448" t="s">
        <v>866</v>
      </c>
      <c r="D448" t="s">
        <v>867</v>
      </c>
      <c r="E448" t="s">
        <v>2306</v>
      </c>
      <c r="F448" t="s">
        <v>2311</v>
      </c>
      <c r="G448" s="3"/>
      <c r="H448" s="3"/>
      <c r="I448" s="3"/>
      <c r="J448" s="3">
        <v>108006.87999999998</v>
      </c>
      <c r="K448" s="3">
        <v>18016.089999999967</v>
      </c>
      <c r="L448" s="3">
        <f t="shared" si="131"/>
        <v>126022.96999999994</v>
      </c>
      <c r="M448" s="3">
        <f>VLOOKUP(C448,'[1]Schedule C'!$C$302:$Q$797,11,FALSE)</f>
        <v>0</v>
      </c>
      <c r="N448" s="3">
        <f>VLOOKUP(C448,'[1]Schedule C'!$C$302:$Q$797,12,FALSE)</f>
        <v>0</v>
      </c>
      <c r="O448" s="3">
        <f>VLOOKUP(C448,'[1]Schedule C'!$C$302:$Q$797,13,FALSE)</f>
        <v>0</v>
      </c>
      <c r="P448" s="3">
        <f>VLOOKUP(C448,'[1]Schedule C'!$C$302:$Q$797,14,FALSE)</f>
        <v>0</v>
      </c>
      <c r="Q448" s="3">
        <f>VLOOKUP(C448,'[1]Schedule C'!$C$302:$Q$797,15,FALSE)</f>
        <v>0</v>
      </c>
      <c r="R448" s="3">
        <f t="shared" si="132"/>
        <v>0</v>
      </c>
      <c r="S448" s="6">
        <f t="shared" si="133"/>
        <v>0</v>
      </c>
      <c r="T448" s="31" t="str">
        <f t="shared" si="134"/>
        <v>n.m.</v>
      </c>
      <c r="U448" s="6">
        <f t="shared" si="135"/>
        <v>0</v>
      </c>
      <c r="V448" s="31" t="str">
        <f t="shared" si="136"/>
        <v>n.m.</v>
      </c>
      <c r="W448" s="6">
        <f t="shared" si="137"/>
        <v>0</v>
      </c>
      <c r="X448" s="31" t="str">
        <f t="shared" si="138"/>
        <v>n.m.</v>
      </c>
      <c r="Y448" s="6">
        <f t="shared" si="139"/>
        <v>108006.87999999998</v>
      </c>
      <c r="Z448" s="31" t="str">
        <f t="shared" si="140"/>
        <v>n.m.</v>
      </c>
      <c r="AA448" s="6">
        <f t="shared" si="141"/>
        <v>18016.089999999967</v>
      </c>
      <c r="AB448" s="31" t="str">
        <f t="shared" si="142"/>
        <v>n.m.</v>
      </c>
      <c r="AC448" s="6">
        <f t="shared" si="143"/>
        <v>126022.96999999994</v>
      </c>
      <c r="AD448" s="31" t="str">
        <f t="shared" si="144"/>
        <v>n.m.</v>
      </c>
    </row>
    <row r="449" spans="1:30" x14ac:dyDescent="0.25">
      <c r="A449" s="7">
        <f t="shared" si="130"/>
        <v>441</v>
      </c>
      <c r="B449" t="s">
        <v>583</v>
      </c>
      <c r="C449" t="s">
        <v>868</v>
      </c>
      <c r="D449" t="s">
        <v>847</v>
      </c>
      <c r="E449" t="s">
        <v>2285</v>
      </c>
      <c r="F449" t="s">
        <v>2299</v>
      </c>
      <c r="G449" s="3">
        <v>7236.7300000000005</v>
      </c>
      <c r="H449" s="3">
        <v>116771.04999999992</v>
      </c>
      <c r="I449" s="3">
        <v>1671.7800000000007</v>
      </c>
      <c r="J449" s="3"/>
      <c r="K449" s="3"/>
      <c r="L449" s="3">
        <f t="shared" si="131"/>
        <v>125679.55999999991</v>
      </c>
      <c r="M449" s="3">
        <f>VLOOKUP(C449,'[1]Schedule C'!$C$302:$Q$797,11,FALSE)</f>
        <v>119798.55100000001</v>
      </c>
      <c r="N449" s="3">
        <f>VLOOKUP(C449,'[1]Schedule C'!$C$302:$Q$797,12,FALSE)</f>
        <v>0</v>
      </c>
      <c r="O449" s="3">
        <f>VLOOKUP(C449,'[1]Schedule C'!$C$302:$Q$797,13,FALSE)</f>
        <v>0</v>
      </c>
      <c r="P449" s="3">
        <f>VLOOKUP(C449,'[1]Schedule C'!$C$302:$Q$797,14,FALSE)</f>
        <v>0</v>
      </c>
      <c r="Q449" s="3">
        <f>VLOOKUP(C449,'[1]Schedule C'!$C$302:$Q$797,15,FALSE)</f>
        <v>0</v>
      </c>
      <c r="R449" s="3">
        <f t="shared" si="132"/>
        <v>119798.55100000001</v>
      </c>
      <c r="S449" s="6">
        <f t="shared" si="133"/>
        <v>-112561.82100000001</v>
      </c>
      <c r="T449" s="31">
        <f t="shared" si="134"/>
        <v>-0.93959250809302364</v>
      </c>
      <c r="U449" s="6">
        <f t="shared" si="135"/>
        <v>116771.04999999992</v>
      </c>
      <c r="V449" s="31" t="str">
        <f t="shared" si="136"/>
        <v>n.m.</v>
      </c>
      <c r="W449" s="6">
        <f t="shared" si="137"/>
        <v>1671.7800000000007</v>
      </c>
      <c r="X449" s="31" t="str">
        <f t="shared" si="138"/>
        <v>n.m.</v>
      </c>
      <c r="Y449" s="6">
        <f t="shared" si="139"/>
        <v>0</v>
      </c>
      <c r="Z449" s="31" t="str">
        <f t="shared" si="140"/>
        <v>n.m.</v>
      </c>
      <c r="AA449" s="6">
        <f t="shared" si="141"/>
        <v>0</v>
      </c>
      <c r="AB449" s="31" t="str">
        <f t="shared" si="142"/>
        <v>n.m.</v>
      </c>
      <c r="AC449" s="6">
        <f t="shared" si="143"/>
        <v>5881.0089999999036</v>
      </c>
      <c r="AD449" s="31">
        <f t="shared" si="144"/>
        <v>4.9090819136868385E-2</v>
      </c>
    </row>
    <row r="450" spans="1:30" x14ac:dyDescent="0.25">
      <c r="A450" s="7">
        <f t="shared" si="130"/>
        <v>442</v>
      </c>
      <c r="B450" t="s">
        <v>583</v>
      </c>
      <c r="C450" t="s">
        <v>869</v>
      </c>
      <c r="D450" t="s">
        <v>870</v>
      </c>
      <c r="E450" t="s">
        <v>2321</v>
      </c>
      <c r="F450" t="s">
        <v>2286</v>
      </c>
      <c r="G450" s="3"/>
      <c r="H450" s="3">
        <v>123931.73</v>
      </c>
      <c r="I450" s="3">
        <v>1046.7799999999997</v>
      </c>
      <c r="J450" s="3"/>
      <c r="K450" s="3"/>
      <c r="L450" s="3">
        <f t="shared" si="131"/>
        <v>124978.51</v>
      </c>
      <c r="M450" s="3">
        <f>VLOOKUP(C450,'[1]Schedule C'!$C$302:$Q$797,11,FALSE)</f>
        <v>0</v>
      </c>
      <c r="N450" s="3">
        <f>VLOOKUP(C450,'[1]Schedule C'!$C$302:$Q$797,12,FALSE)</f>
        <v>0</v>
      </c>
      <c r="O450" s="3">
        <f>VLOOKUP(C450,'[1]Schedule C'!$C$302:$Q$797,13,FALSE)</f>
        <v>0</v>
      </c>
      <c r="P450" s="3">
        <f>VLOOKUP(C450,'[1]Schedule C'!$C$302:$Q$797,14,FALSE)</f>
        <v>0</v>
      </c>
      <c r="Q450" s="3">
        <f>VLOOKUP(C450,'[1]Schedule C'!$C$302:$Q$797,15,FALSE)</f>
        <v>0</v>
      </c>
      <c r="R450" s="3">
        <f t="shared" si="132"/>
        <v>0</v>
      </c>
      <c r="S450" s="6">
        <f t="shared" si="133"/>
        <v>0</v>
      </c>
      <c r="T450" s="31" t="str">
        <f t="shared" si="134"/>
        <v>n.m.</v>
      </c>
      <c r="U450" s="6">
        <f t="shared" si="135"/>
        <v>123931.73</v>
      </c>
      <c r="V450" s="31" t="str">
        <f t="shared" si="136"/>
        <v>n.m.</v>
      </c>
      <c r="W450" s="6">
        <f t="shared" si="137"/>
        <v>1046.7799999999997</v>
      </c>
      <c r="X450" s="31" t="str">
        <f t="shared" si="138"/>
        <v>n.m.</v>
      </c>
      <c r="Y450" s="6">
        <f t="shared" si="139"/>
        <v>0</v>
      </c>
      <c r="Z450" s="31" t="str">
        <f t="shared" si="140"/>
        <v>n.m.</v>
      </c>
      <c r="AA450" s="6">
        <f t="shared" si="141"/>
        <v>0</v>
      </c>
      <c r="AB450" s="31" t="str">
        <f t="shared" si="142"/>
        <v>n.m.</v>
      </c>
      <c r="AC450" s="6">
        <f t="shared" si="143"/>
        <v>124978.51</v>
      </c>
      <c r="AD450" s="31" t="str">
        <f t="shared" si="144"/>
        <v>n.m.</v>
      </c>
    </row>
    <row r="451" spans="1:30" x14ac:dyDescent="0.25">
      <c r="A451" s="7">
        <f t="shared" si="130"/>
        <v>443</v>
      </c>
      <c r="B451" t="s">
        <v>583</v>
      </c>
      <c r="C451" t="s">
        <v>871</v>
      </c>
      <c r="D451" t="s">
        <v>872</v>
      </c>
      <c r="E451" t="s">
        <v>2349</v>
      </c>
      <c r="F451" t="s">
        <v>2311</v>
      </c>
      <c r="G451" s="3"/>
      <c r="H451" s="3">
        <v>29128.409999999996</v>
      </c>
      <c r="I451" s="3">
        <v>88626.300000000017</v>
      </c>
      <c r="J451" s="3">
        <v>6323.97</v>
      </c>
      <c r="K451" s="3">
        <v>615.43000000000006</v>
      </c>
      <c r="L451" s="3">
        <f t="shared" si="131"/>
        <v>124694.11000000002</v>
      </c>
      <c r="M451" s="3">
        <f>VLOOKUP(C451,'[1]Schedule C'!$C$302:$Q$797,11,FALSE)</f>
        <v>0</v>
      </c>
      <c r="N451" s="3">
        <f>VLOOKUP(C451,'[1]Schedule C'!$C$302:$Q$797,12,FALSE)</f>
        <v>0</v>
      </c>
      <c r="O451" s="3">
        <f>VLOOKUP(C451,'[1]Schedule C'!$C$302:$Q$797,13,FALSE)</f>
        <v>0</v>
      </c>
      <c r="P451" s="3">
        <f>VLOOKUP(C451,'[1]Schedule C'!$C$302:$Q$797,14,FALSE)</f>
        <v>0</v>
      </c>
      <c r="Q451" s="3">
        <f>VLOOKUP(C451,'[1]Schedule C'!$C$302:$Q$797,15,FALSE)</f>
        <v>0</v>
      </c>
      <c r="R451" s="3">
        <f t="shared" si="132"/>
        <v>0</v>
      </c>
      <c r="S451" s="6">
        <f t="shared" si="133"/>
        <v>0</v>
      </c>
      <c r="T451" s="31" t="str">
        <f t="shared" si="134"/>
        <v>n.m.</v>
      </c>
      <c r="U451" s="6">
        <f t="shared" si="135"/>
        <v>29128.409999999996</v>
      </c>
      <c r="V451" s="31" t="str">
        <f t="shared" si="136"/>
        <v>n.m.</v>
      </c>
      <c r="W451" s="6">
        <f t="shared" si="137"/>
        <v>88626.300000000017</v>
      </c>
      <c r="X451" s="31" t="str">
        <f t="shared" si="138"/>
        <v>n.m.</v>
      </c>
      <c r="Y451" s="6">
        <f t="shared" si="139"/>
        <v>6323.97</v>
      </c>
      <c r="Z451" s="31" t="str">
        <f t="shared" si="140"/>
        <v>n.m.</v>
      </c>
      <c r="AA451" s="6">
        <f t="shared" si="141"/>
        <v>615.43000000000006</v>
      </c>
      <c r="AB451" s="31" t="str">
        <f t="shared" si="142"/>
        <v>n.m.</v>
      </c>
      <c r="AC451" s="6">
        <f t="shared" si="143"/>
        <v>124694.11000000002</v>
      </c>
      <c r="AD451" s="31" t="str">
        <f t="shared" si="144"/>
        <v>n.m.</v>
      </c>
    </row>
    <row r="452" spans="1:30" x14ac:dyDescent="0.25">
      <c r="A452" s="7">
        <f t="shared" si="130"/>
        <v>444</v>
      </c>
      <c r="B452" t="s">
        <v>583</v>
      </c>
      <c r="C452" t="s">
        <v>873</v>
      </c>
      <c r="D452" t="s">
        <v>683</v>
      </c>
      <c r="E452" t="s">
        <v>2349</v>
      </c>
      <c r="F452" t="s">
        <v>2283</v>
      </c>
      <c r="G452" s="3">
        <v>126960.97000000019</v>
      </c>
      <c r="H452" s="3">
        <v>-2850.1000000000004</v>
      </c>
      <c r="I452" s="3"/>
      <c r="J452" s="3"/>
      <c r="K452" s="3"/>
      <c r="L452" s="3">
        <f t="shared" si="131"/>
        <v>124110.87000000018</v>
      </c>
      <c r="M452" s="3">
        <f>VLOOKUP(C452,'[1]Schedule C'!$C$302:$Q$797,11,FALSE)</f>
        <v>25.111000000000001</v>
      </c>
      <c r="N452" s="3">
        <f>VLOOKUP(C452,'[1]Schedule C'!$C$302:$Q$797,12,FALSE)</f>
        <v>0</v>
      </c>
      <c r="O452" s="3">
        <f>VLOOKUP(C452,'[1]Schedule C'!$C$302:$Q$797,13,FALSE)</f>
        <v>0</v>
      </c>
      <c r="P452" s="3">
        <f>VLOOKUP(C452,'[1]Schedule C'!$C$302:$Q$797,14,FALSE)</f>
        <v>0</v>
      </c>
      <c r="Q452" s="3">
        <f>VLOOKUP(C452,'[1]Schedule C'!$C$302:$Q$797,15,FALSE)</f>
        <v>0</v>
      </c>
      <c r="R452" s="3">
        <f t="shared" si="132"/>
        <v>25.111000000000001</v>
      </c>
      <c r="S452" s="6">
        <f t="shared" si="133"/>
        <v>126935.85900000019</v>
      </c>
      <c r="T452" s="31">
        <f t="shared" si="134"/>
        <v>5054.9902034964825</v>
      </c>
      <c r="U452" s="6">
        <f t="shared" si="135"/>
        <v>-2850.1000000000004</v>
      </c>
      <c r="V452" s="31" t="str">
        <f t="shared" si="136"/>
        <v>n.m.</v>
      </c>
      <c r="W452" s="6">
        <f t="shared" si="137"/>
        <v>0</v>
      </c>
      <c r="X452" s="31" t="str">
        <f t="shared" si="138"/>
        <v>n.m.</v>
      </c>
      <c r="Y452" s="6">
        <f t="shared" si="139"/>
        <v>0</v>
      </c>
      <c r="Z452" s="31" t="str">
        <f t="shared" si="140"/>
        <v>n.m.</v>
      </c>
      <c r="AA452" s="6">
        <f t="shared" si="141"/>
        <v>0</v>
      </c>
      <c r="AB452" s="31" t="str">
        <f t="shared" si="142"/>
        <v>n.m.</v>
      </c>
      <c r="AC452" s="6">
        <f t="shared" si="143"/>
        <v>124085.75900000018</v>
      </c>
      <c r="AD452" s="31">
        <f t="shared" si="144"/>
        <v>4941.4901437617054</v>
      </c>
    </row>
    <row r="453" spans="1:30" x14ac:dyDescent="0.25">
      <c r="A453" s="7">
        <f t="shared" si="130"/>
        <v>445</v>
      </c>
      <c r="B453" t="s">
        <v>583</v>
      </c>
      <c r="C453" t="s">
        <v>874</v>
      </c>
      <c r="D453" t="s">
        <v>875</v>
      </c>
      <c r="E453" t="s">
        <v>2349</v>
      </c>
      <c r="F453" t="s">
        <v>2294</v>
      </c>
      <c r="G453" s="3">
        <v>123292.15999999992</v>
      </c>
      <c r="H453" s="3">
        <v>494.7800000000002</v>
      </c>
      <c r="I453" s="3"/>
      <c r="J453" s="3"/>
      <c r="K453" s="3"/>
      <c r="L453" s="3">
        <f t="shared" si="131"/>
        <v>123786.93999999992</v>
      </c>
      <c r="M453" s="3">
        <f>VLOOKUP(C453,'[1]Schedule C'!$C$302:$Q$797,11,FALSE)</f>
        <v>0</v>
      </c>
      <c r="N453" s="3">
        <f>VLOOKUP(C453,'[1]Schedule C'!$C$302:$Q$797,12,FALSE)</f>
        <v>0</v>
      </c>
      <c r="O453" s="3">
        <f>VLOOKUP(C453,'[1]Schedule C'!$C$302:$Q$797,13,FALSE)</f>
        <v>0</v>
      </c>
      <c r="P453" s="3">
        <f>VLOOKUP(C453,'[1]Schedule C'!$C$302:$Q$797,14,FALSE)</f>
        <v>0</v>
      </c>
      <c r="Q453" s="3">
        <f>VLOOKUP(C453,'[1]Schedule C'!$C$302:$Q$797,15,FALSE)</f>
        <v>0</v>
      </c>
      <c r="R453" s="3">
        <f t="shared" si="132"/>
        <v>0</v>
      </c>
      <c r="S453" s="6">
        <f t="shared" si="133"/>
        <v>123292.15999999992</v>
      </c>
      <c r="T453" s="31" t="str">
        <f t="shared" si="134"/>
        <v>n.m.</v>
      </c>
      <c r="U453" s="6">
        <f t="shared" si="135"/>
        <v>494.7800000000002</v>
      </c>
      <c r="V453" s="31" t="str">
        <f t="shared" si="136"/>
        <v>n.m.</v>
      </c>
      <c r="W453" s="6">
        <f t="shared" si="137"/>
        <v>0</v>
      </c>
      <c r="X453" s="31" t="str">
        <f t="shared" si="138"/>
        <v>n.m.</v>
      </c>
      <c r="Y453" s="6">
        <f t="shared" si="139"/>
        <v>0</v>
      </c>
      <c r="Z453" s="31" t="str">
        <f t="shared" si="140"/>
        <v>n.m.</v>
      </c>
      <c r="AA453" s="6">
        <f t="shared" si="141"/>
        <v>0</v>
      </c>
      <c r="AB453" s="31" t="str">
        <f t="shared" si="142"/>
        <v>n.m.</v>
      </c>
      <c r="AC453" s="6">
        <f t="shared" si="143"/>
        <v>123786.93999999992</v>
      </c>
      <c r="AD453" s="31" t="str">
        <f t="shared" si="144"/>
        <v>n.m.</v>
      </c>
    </row>
    <row r="454" spans="1:30" x14ac:dyDescent="0.25">
      <c r="A454" s="7">
        <f t="shared" si="130"/>
        <v>446</v>
      </c>
      <c r="B454" t="s">
        <v>583</v>
      </c>
      <c r="C454" t="s">
        <v>876</v>
      </c>
      <c r="D454" t="s">
        <v>877</v>
      </c>
      <c r="E454" t="s">
        <v>2341</v>
      </c>
      <c r="F454" t="s">
        <v>2299</v>
      </c>
      <c r="G454" s="3"/>
      <c r="H454" s="3">
        <v>122127.13999999998</v>
      </c>
      <c r="I454" s="3">
        <v>934.55</v>
      </c>
      <c r="J454" s="3"/>
      <c r="K454" s="3"/>
      <c r="L454" s="3">
        <f t="shared" si="131"/>
        <v>123061.68999999999</v>
      </c>
      <c r="M454" s="3">
        <f>VLOOKUP(C454,'[1]Schedule C'!$C$302:$Q$797,11,FALSE)</f>
        <v>0</v>
      </c>
      <c r="N454" s="3">
        <f>VLOOKUP(C454,'[1]Schedule C'!$C$302:$Q$797,12,FALSE)</f>
        <v>0</v>
      </c>
      <c r="O454" s="3">
        <f>VLOOKUP(C454,'[1]Schedule C'!$C$302:$Q$797,13,FALSE)</f>
        <v>0</v>
      </c>
      <c r="P454" s="3">
        <f>VLOOKUP(C454,'[1]Schedule C'!$C$302:$Q$797,14,FALSE)</f>
        <v>0</v>
      </c>
      <c r="Q454" s="3">
        <f>VLOOKUP(C454,'[1]Schedule C'!$C$302:$Q$797,15,FALSE)</f>
        <v>0</v>
      </c>
      <c r="R454" s="3">
        <f t="shared" si="132"/>
        <v>0</v>
      </c>
      <c r="S454" s="6">
        <f t="shared" si="133"/>
        <v>0</v>
      </c>
      <c r="T454" s="31" t="str">
        <f t="shared" si="134"/>
        <v>n.m.</v>
      </c>
      <c r="U454" s="6">
        <f t="shared" si="135"/>
        <v>122127.13999999998</v>
      </c>
      <c r="V454" s="31" t="str">
        <f t="shared" si="136"/>
        <v>n.m.</v>
      </c>
      <c r="W454" s="6">
        <f t="shared" si="137"/>
        <v>934.55</v>
      </c>
      <c r="X454" s="31" t="str">
        <f t="shared" si="138"/>
        <v>n.m.</v>
      </c>
      <c r="Y454" s="6">
        <f t="shared" si="139"/>
        <v>0</v>
      </c>
      <c r="Z454" s="31" t="str">
        <f t="shared" si="140"/>
        <v>n.m.</v>
      </c>
      <c r="AA454" s="6">
        <f t="shared" si="141"/>
        <v>0</v>
      </c>
      <c r="AB454" s="31" t="str">
        <f t="shared" si="142"/>
        <v>n.m.</v>
      </c>
      <c r="AC454" s="6">
        <f t="shared" si="143"/>
        <v>123061.68999999999</v>
      </c>
      <c r="AD454" s="31" t="str">
        <f t="shared" si="144"/>
        <v>n.m.</v>
      </c>
    </row>
    <row r="455" spans="1:30" x14ac:dyDescent="0.25">
      <c r="A455" s="7">
        <f t="shared" si="130"/>
        <v>447</v>
      </c>
      <c r="B455" t="s">
        <v>583</v>
      </c>
      <c r="C455" t="s">
        <v>878</v>
      </c>
      <c r="D455" t="s">
        <v>879</v>
      </c>
      <c r="E455" t="s">
        <v>2325</v>
      </c>
      <c r="F455" t="s">
        <v>2350</v>
      </c>
      <c r="G455" s="3"/>
      <c r="H455" s="3"/>
      <c r="I455" s="3"/>
      <c r="J455" s="3">
        <v>6.6999999999999993</v>
      </c>
      <c r="K455" s="3">
        <v>121997.79000000004</v>
      </c>
      <c r="L455" s="3">
        <f t="shared" si="131"/>
        <v>122004.49000000003</v>
      </c>
      <c r="M455" s="3">
        <f>VLOOKUP(C455,'[1]Schedule C'!$C$302:$Q$797,11,FALSE)</f>
        <v>0</v>
      </c>
      <c r="N455" s="3">
        <f>VLOOKUP(C455,'[1]Schedule C'!$C$302:$Q$797,12,FALSE)</f>
        <v>0</v>
      </c>
      <c r="O455" s="3">
        <f>VLOOKUP(C455,'[1]Schedule C'!$C$302:$Q$797,13,FALSE)</f>
        <v>0</v>
      </c>
      <c r="P455" s="3">
        <f>VLOOKUP(C455,'[1]Schedule C'!$C$302:$Q$797,14,FALSE)</f>
        <v>0</v>
      </c>
      <c r="Q455" s="3">
        <f>VLOOKUP(C455,'[1]Schedule C'!$C$302:$Q$797,15,FALSE)</f>
        <v>0</v>
      </c>
      <c r="R455" s="3">
        <f t="shared" si="132"/>
        <v>0</v>
      </c>
      <c r="S455" s="6">
        <f t="shared" si="133"/>
        <v>0</v>
      </c>
      <c r="T455" s="31" t="str">
        <f t="shared" si="134"/>
        <v>n.m.</v>
      </c>
      <c r="U455" s="6">
        <f t="shared" si="135"/>
        <v>0</v>
      </c>
      <c r="V455" s="31" t="str">
        <f t="shared" si="136"/>
        <v>n.m.</v>
      </c>
      <c r="W455" s="6">
        <f t="shared" si="137"/>
        <v>0</v>
      </c>
      <c r="X455" s="31" t="str">
        <f t="shared" si="138"/>
        <v>n.m.</v>
      </c>
      <c r="Y455" s="6">
        <f t="shared" si="139"/>
        <v>6.6999999999999993</v>
      </c>
      <c r="Z455" s="31" t="str">
        <f t="shared" si="140"/>
        <v>n.m.</v>
      </c>
      <c r="AA455" s="6">
        <f t="shared" si="141"/>
        <v>121997.79000000004</v>
      </c>
      <c r="AB455" s="31" t="str">
        <f t="shared" si="142"/>
        <v>n.m.</v>
      </c>
      <c r="AC455" s="6">
        <f t="shared" si="143"/>
        <v>122004.49000000003</v>
      </c>
      <c r="AD455" s="31" t="str">
        <f t="shared" si="144"/>
        <v>n.m.</v>
      </c>
    </row>
    <row r="456" spans="1:30" x14ac:dyDescent="0.25">
      <c r="A456" s="7">
        <f t="shared" si="130"/>
        <v>448</v>
      </c>
      <c r="B456" t="s">
        <v>583</v>
      </c>
      <c r="C456" t="s">
        <v>880</v>
      </c>
      <c r="D456" t="s">
        <v>881</v>
      </c>
      <c r="E456" t="s">
        <v>2314</v>
      </c>
      <c r="F456" t="s">
        <v>2313</v>
      </c>
      <c r="G456" s="3"/>
      <c r="H456" s="3"/>
      <c r="I456" s="3">
        <v>4650.38</v>
      </c>
      <c r="J456" s="3">
        <v>116972.32000000014</v>
      </c>
      <c r="K456" s="3"/>
      <c r="L456" s="3">
        <f t="shared" si="131"/>
        <v>121622.70000000014</v>
      </c>
      <c r="M456" s="3">
        <f>VLOOKUP(C456,'[1]Schedule C'!$C$302:$Q$797,11,FALSE)</f>
        <v>0</v>
      </c>
      <c r="N456" s="3">
        <f>VLOOKUP(C456,'[1]Schedule C'!$C$302:$Q$797,12,FALSE)</f>
        <v>0</v>
      </c>
      <c r="O456" s="3">
        <f>VLOOKUP(C456,'[1]Schedule C'!$C$302:$Q$797,13,FALSE)</f>
        <v>134458.10500000001</v>
      </c>
      <c r="P456" s="3">
        <f>VLOOKUP(C456,'[1]Schedule C'!$C$302:$Q$797,14,FALSE)</f>
        <v>228828.15700000001</v>
      </c>
      <c r="Q456" s="3">
        <f>VLOOKUP(C456,'[1]Schedule C'!$C$302:$Q$797,15,FALSE)</f>
        <v>0</v>
      </c>
      <c r="R456" s="3">
        <f t="shared" si="132"/>
        <v>363286.26199999999</v>
      </c>
      <c r="S456" s="6">
        <f t="shared" si="133"/>
        <v>0</v>
      </c>
      <c r="T456" s="31" t="str">
        <f t="shared" si="134"/>
        <v>n.m.</v>
      </c>
      <c r="U456" s="6">
        <f t="shared" si="135"/>
        <v>0</v>
      </c>
      <c r="V456" s="31" t="str">
        <f t="shared" si="136"/>
        <v>n.m.</v>
      </c>
      <c r="W456" s="6">
        <f t="shared" si="137"/>
        <v>-129807.72500000001</v>
      </c>
      <c r="X456" s="31">
        <f t="shared" si="138"/>
        <v>-0.96541391089811945</v>
      </c>
      <c r="Y456" s="6">
        <f t="shared" si="139"/>
        <v>-111855.83699999987</v>
      </c>
      <c r="Z456" s="31">
        <f t="shared" si="140"/>
        <v>-0.48882025038553217</v>
      </c>
      <c r="AA456" s="6">
        <f t="shared" si="141"/>
        <v>0</v>
      </c>
      <c r="AB456" s="31" t="str">
        <f t="shared" si="142"/>
        <v>n.m.</v>
      </c>
      <c r="AC456" s="6">
        <f t="shared" si="143"/>
        <v>-241663.56199999986</v>
      </c>
      <c r="AD456" s="31">
        <f t="shared" si="144"/>
        <v>-0.66521525110685265</v>
      </c>
    </row>
    <row r="457" spans="1:30" x14ac:dyDescent="0.25">
      <c r="A457" s="7">
        <f t="shared" si="130"/>
        <v>449</v>
      </c>
      <c r="B457" t="s">
        <v>583</v>
      </c>
      <c r="C457" t="s">
        <v>882</v>
      </c>
      <c r="D457" t="s">
        <v>883</v>
      </c>
      <c r="E457" t="s">
        <v>2332</v>
      </c>
      <c r="F457" t="s">
        <v>2320</v>
      </c>
      <c r="G457" s="3"/>
      <c r="H457" s="3"/>
      <c r="I457" s="3">
        <v>123876.98000000001</v>
      </c>
      <c r="J457" s="3">
        <v>-4802.5</v>
      </c>
      <c r="K457" s="3"/>
      <c r="L457" s="3">
        <f t="shared" si="131"/>
        <v>119074.48000000001</v>
      </c>
      <c r="M457" s="3">
        <f>VLOOKUP(C457,'[1]Schedule C'!$C$302:$Q$797,11,FALSE)</f>
        <v>0</v>
      </c>
      <c r="N457" s="3">
        <f>VLOOKUP(C457,'[1]Schedule C'!$C$302:$Q$797,12,FALSE)</f>
        <v>0</v>
      </c>
      <c r="O457" s="3">
        <f>VLOOKUP(C457,'[1]Schedule C'!$C$302:$Q$797,13,FALSE)</f>
        <v>0</v>
      </c>
      <c r="P457" s="3">
        <f>VLOOKUP(C457,'[1]Schedule C'!$C$302:$Q$797,14,FALSE)</f>
        <v>191225.29699999999</v>
      </c>
      <c r="Q457" s="3">
        <f>VLOOKUP(C457,'[1]Schedule C'!$C$302:$Q$797,15,FALSE)</f>
        <v>0</v>
      </c>
      <c r="R457" s="3">
        <f t="shared" si="132"/>
        <v>191225.29699999999</v>
      </c>
      <c r="S457" s="6">
        <f t="shared" si="133"/>
        <v>0</v>
      </c>
      <c r="T457" s="31" t="str">
        <f t="shared" si="134"/>
        <v>n.m.</v>
      </c>
      <c r="U457" s="6">
        <f t="shared" si="135"/>
        <v>0</v>
      </c>
      <c r="V457" s="31" t="str">
        <f t="shared" si="136"/>
        <v>n.m.</v>
      </c>
      <c r="W457" s="6">
        <f t="shared" si="137"/>
        <v>123876.98000000001</v>
      </c>
      <c r="X457" s="31" t="str">
        <f t="shared" si="138"/>
        <v>n.m.</v>
      </c>
      <c r="Y457" s="6">
        <f t="shared" si="139"/>
        <v>-196027.79699999999</v>
      </c>
      <c r="Z457" s="31">
        <f t="shared" si="140"/>
        <v>-1.0251143550322215</v>
      </c>
      <c r="AA457" s="6">
        <f t="shared" si="141"/>
        <v>0</v>
      </c>
      <c r="AB457" s="31" t="str">
        <f t="shared" si="142"/>
        <v>n.m.</v>
      </c>
      <c r="AC457" s="6">
        <f t="shared" si="143"/>
        <v>-72150.816999999981</v>
      </c>
      <c r="AD457" s="31">
        <f t="shared" si="144"/>
        <v>-0.37730790921454282</v>
      </c>
    </row>
    <row r="458" spans="1:30" x14ac:dyDescent="0.25">
      <c r="A458" s="7">
        <f t="shared" si="130"/>
        <v>450</v>
      </c>
      <c r="B458" t="s">
        <v>583</v>
      </c>
      <c r="C458" t="s">
        <v>884</v>
      </c>
      <c r="D458" t="s">
        <v>885</v>
      </c>
      <c r="E458" t="s">
        <v>2339</v>
      </c>
      <c r="F458" t="s">
        <v>2350</v>
      </c>
      <c r="G458" s="3"/>
      <c r="H458" s="3"/>
      <c r="I458" s="3"/>
      <c r="J458" s="3"/>
      <c r="K458" s="3">
        <v>118896.84000000008</v>
      </c>
      <c r="L458" s="3">
        <f t="shared" si="131"/>
        <v>118896.84000000008</v>
      </c>
      <c r="M458" s="3">
        <f>VLOOKUP(C458,'[1]Schedule C'!$C$302:$Q$797,11,FALSE)</f>
        <v>0</v>
      </c>
      <c r="N458" s="3">
        <f>VLOOKUP(C458,'[1]Schedule C'!$C$302:$Q$797,12,FALSE)</f>
        <v>0</v>
      </c>
      <c r="O458" s="3">
        <f>VLOOKUP(C458,'[1]Schedule C'!$C$302:$Q$797,13,FALSE)</f>
        <v>0</v>
      </c>
      <c r="P458" s="3">
        <f>VLOOKUP(C458,'[1]Schedule C'!$C$302:$Q$797,14,FALSE)</f>
        <v>0</v>
      </c>
      <c r="Q458" s="3">
        <f>VLOOKUP(C458,'[1]Schedule C'!$C$302:$Q$797,15,FALSE)</f>
        <v>0</v>
      </c>
      <c r="R458" s="3">
        <f t="shared" si="132"/>
        <v>0</v>
      </c>
      <c r="S458" s="6">
        <f t="shared" si="133"/>
        <v>0</v>
      </c>
      <c r="T458" s="31" t="str">
        <f t="shared" si="134"/>
        <v>n.m.</v>
      </c>
      <c r="U458" s="6">
        <f t="shared" si="135"/>
        <v>0</v>
      </c>
      <c r="V458" s="31" t="str">
        <f t="shared" si="136"/>
        <v>n.m.</v>
      </c>
      <c r="W458" s="6">
        <f t="shared" si="137"/>
        <v>0</v>
      </c>
      <c r="X458" s="31" t="str">
        <f t="shared" si="138"/>
        <v>n.m.</v>
      </c>
      <c r="Y458" s="6">
        <f t="shared" si="139"/>
        <v>0</v>
      </c>
      <c r="Z458" s="31" t="str">
        <f t="shared" si="140"/>
        <v>n.m.</v>
      </c>
      <c r="AA458" s="6">
        <f t="shared" si="141"/>
        <v>118896.84000000008</v>
      </c>
      <c r="AB458" s="31" t="str">
        <f t="shared" si="142"/>
        <v>n.m.</v>
      </c>
      <c r="AC458" s="6">
        <f t="shared" si="143"/>
        <v>118896.84000000008</v>
      </c>
      <c r="AD458" s="31" t="str">
        <f t="shared" si="144"/>
        <v>n.m.</v>
      </c>
    </row>
    <row r="459" spans="1:30" x14ac:dyDescent="0.25">
      <c r="A459" s="7">
        <f t="shared" ref="A459:A522" si="145">A458+1</f>
        <v>451</v>
      </c>
      <c r="B459" t="s">
        <v>583</v>
      </c>
      <c r="C459" t="s">
        <v>886</v>
      </c>
      <c r="D459" t="s">
        <v>887</v>
      </c>
      <c r="E459" t="s">
        <v>2300</v>
      </c>
      <c r="F459" t="s">
        <v>2301</v>
      </c>
      <c r="G459" s="3">
        <v>118205.81000000003</v>
      </c>
      <c r="H459" s="3"/>
      <c r="I459" s="3"/>
      <c r="J459" s="3"/>
      <c r="K459" s="3"/>
      <c r="L459" s="3">
        <f t="shared" si="131"/>
        <v>118205.81000000003</v>
      </c>
      <c r="M459" s="3">
        <f>VLOOKUP(C459,'[1]Schedule C'!$C$302:$Q$797,11,FALSE)</f>
        <v>0</v>
      </c>
      <c r="N459" s="3">
        <f>VLOOKUP(C459,'[1]Schedule C'!$C$302:$Q$797,12,FALSE)</f>
        <v>0</v>
      </c>
      <c r="O459" s="3">
        <f>VLOOKUP(C459,'[1]Schedule C'!$C$302:$Q$797,13,FALSE)</f>
        <v>0</v>
      </c>
      <c r="P459" s="3">
        <f>VLOOKUP(C459,'[1]Schedule C'!$C$302:$Q$797,14,FALSE)</f>
        <v>0</v>
      </c>
      <c r="Q459" s="3">
        <f>VLOOKUP(C459,'[1]Schedule C'!$C$302:$Q$797,15,FALSE)</f>
        <v>0</v>
      </c>
      <c r="R459" s="3">
        <f t="shared" si="132"/>
        <v>0</v>
      </c>
      <c r="S459" s="6">
        <f t="shared" si="133"/>
        <v>118205.81000000003</v>
      </c>
      <c r="T459" s="31" t="str">
        <f t="shared" si="134"/>
        <v>n.m.</v>
      </c>
      <c r="U459" s="6">
        <f t="shared" si="135"/>
        <v>0</v>
      </c>
      <c r="V459" s="31" t="str">
        <f t="shared" si="136"/>
        <v>n.m.</v>
      </c>
      <c r="W459" s="6">
        <f t="shared" si="137"/>
        <v>0</v>
      </c>
      <c r="X459" s="31" t="str">
        <f t="shared" si="138"/>
        <v>n.m.</v>
      </c>
      <c r="Y459" s="6">
        <f t="shared" si="139"/>
        <v>0</v>
      </c>
      <c r="Z459" s="31" t="str">
        <f t="shared" si="140"/>
        <v>n.m.</v>
      </c>
      <c r="AA459" s="6">
        <f t="shared" si="141"/>
        <v>0</v>
      </c>
      <c r="AB459" s="31" t="str">
        <f t="shared" si="142"/>
        <v>n.m.</v>
      </c>
      <c r="AC459" s="6">
        <f t="shared" si="143"/>
        <v>118205.81000000003</v>
      </c>
      <c r="AD459" s="31" t="str">
        <f t="shared" si="144"/>
        <v>n.m.</v>
      </c>
    </row>
    <row r="460" spans="1:30" x14ac:dyDescent="0.25">
      <c r="A460" s="7">
        <f t="shared" si="145"/>
        <v>452</v>
      </c>
      <c r="B460" t="s">
        <v>583</v>
      </c>
      <c r="C460" t="s">
        <v>888</v>
      </c>
      <c r="D460" t="s">
        <v>889</v>
      </c>
      <c r="E460" t="s">
        <v>2349</v>
      </c>
      <c r="F460" t="s">
        <v>2280</v>
      </c>
      <c r="G460" s="3">
        <v>117424.1700000001</v>
      </c>
      <c r="H460" s="3"/>
      <c r="I460" s="3"/>
      <c r="J460" s="3"/>
      <c r="K460" s="3"/>
      <c r="L460" s="3">
        <f t="shared" si="131"/>
        <v>117424.1700000001</v>
      </c>
      <c r="M460" s="3">
        <f>VLOOKUP(C460,'[1]Schedule C'!$C$302:$Q$797,11,FALSE)</f>
        <v>74.786000000000001</v>
      </c>
      <c r="N460" s="3">
        <f>VLOOKUP(C460,'[1]Schedule C'!$C$302:$Q$797,12,FALSE)</f>
        <v>0</v>
      </c>
      <c r="O460" s="3">
        <f>VLOOKUP(C460,'[1]Schedule C'!$C$302:$Q$797,13,FALSE)</f>
        <v>0</v>
      </c>
      <c r="P460" s="3">
        <f>VLOOKUP(C460,'[1]Schedule C'!$C$302:$Q$797,14,FALSE)</f>
        <v>0</v>
      </c>
      <c r="Q460" s="3">
        <f>VLOOKUP(C460,'[1]Schedule C'!$C$302:$Q$797,15,FALSE)</f>
        <v>0</v>
      </c>
      <c r="R460" s="3">
        <f t="shared" si="132"/>
        <v>74.786000000000001</v>
      </c>
      <c r="S460" s="6">
        <f t="shared" si="133"/>
        <v>117349.38400000011</v>
      </c>
      <c r="T460" s="31">
        <f t="shared" si="134"/>
        <v>1569.1357205894165</v>
      </c>
      <c r="U460" s="6">
        <f t="shared" si="135"/>
        <v>0</v>
      </c>
      <c r="V460" s="31" t="str">
        <f t="shared" si="136"/>
        <v>n.m.</v>
      </c>
      <c r="W460" s="6">
        <f t="shared" si="137"/>
        <v>0</v>
      </c>
      <c r="X460" s="31" t="str">
        <f t="shared" si="138"/>
        <v>n.m.</v>
      </c>
      <c r="Y460" s="6">
        <f t="shared" si="139"/>
        <v>0</v>
      </c>
      <c r="Z460" s="31" t="str">
        <f t="shared" si="140"/>
        <v>n.m.</v>
      </c>
      <c r="AA460" s="6">
        <f t="shared" si="141"/>
        <v>0</v>
      </c>
      <c r="AB460" s="31" t="str">
        <f t="shared" si="142"/>
        <v>n.m.</v>
      </c>
      <c r="AC460" s="6">
        <f t="shared" si="143"/>
        <v>117349.38400000011</v>
      </c>
      <c r="AD460" s="31">
        <f t="shared" si="144"/>
        <v>1569.1357205894165</v>
      </c>
    </row>
    <row r="461" spans="1:30" x14ac:dyDescent="0.25">
      <c r="A461" s="7">
        <f t="shared" si="145"/>
        <v>453</v>
      </c>
      <c r="B461" t="s">
        <v>583</v>
      </c>
      <c r="C461" t="s">
        <v>890</v>
      </c>
      <c r="D461" t="s">
        <v>891</v>
      </c>
      <c r="E461" t="s">
        <v>2289</v>
      </c>
      <c r="F461" t="s">
        <v>2341</v>
      </c>
      <c r="G461" s="3">
        <v>71905</v>
      </c>
      <c r="H461" s="3">
        <v>44368.09000000004</v>
      </c>
      <c r="I461" s="3"/>
      <c r="J461" s="3"/>
      <c r="K461" s="3"/>
      <c r="L461" s="3">
        <f t="shared" si="131"/>
        <v>116273.09000000004</v>
      </c>
      <c r="M461" s="3">
        <f>VLOOKUP(C461,'[1]Schedule C'!$C$302:$Q$797,11,FALSE)</f>
        <v>0</v>
      </c>
      <c r="N461" s="3">
        <f>VLOOKUP(C461,'[1]Schedule C'!$C$302:$Q$797,12,FALSE)</f>
        <v>0</v>
      </c>
      <c r="O461" s="3">
        <f>VLOOKUP(C461,'[1]Schedule C'!$C$302:$Q$797,13,FALSE)</f>
        <v>0</v>
      </c>
      <c r="P461" s="3">
        <f>VLOOKUP(C461,'[1]Schedule C'!$C$302:$Q$797,14,FALSE)</f>
        <v>0</v>
      </c>
      <c r="Q461" s="3">
        <f>VLOOKUP(C461,'[1]Schedule C'!$C$302:$Q$797,15,FALSE)</f>
        <v>0</v>
      </c>
      <c r="R461" s="3">
        <f t="shared" si="132"/>
        <v>0</v>
      </c>
      <c r="S461" s="6">
        <f t="shared" si="133"/>
        <v>71905</v>
      </c>
      <c r="T461" s="31" t="str">
        <f t="shared" si="134"/>
        <v>n.m.</v>
      </c>
      <c r="U461" s="6">
        <f t="shared" si="135"/>
        <v>44368.09000000004</v>
      </c>
      <c r="V461" s="31" t="str">
        <f t="shared" si="136"/>
        <v>n.m.</v>
      </c>
      <c r="W461" s="6">
        <f t="shared" si="137"/>
        <v>0</v>
      </c>
      <c r="X461" s="31" t="str">
        <f t="shared" si="138"/>
        <v>n.m.</v>
      </c>
      <c r="Y461" s="6">
        <f t="shared" si="139"/>
        <v>0</v>
      </c>
      <c r="Z461" s="31" t="str">
        <f t="shared" si="140"/>
        <v>n.m.</v>
      </c>
      <c r="AA461" s="6">
        <f t="shared" si="141"/>
        <v>0</v>
      </c>
      <c r="AB461" s="31" t="str">
        <f t="shared" si="142"/>
        <v>n.m.</v>
      </c>
      <c r="AC461" s="6">
        <f t="shared" si="143"/>
        <v>116273.09000000004</v>
      </c>
      <c r="AD461" s="31" t="str">
        <f t="shared" si="144"/>
        <v>n.m.</v>
      </c>
    </row>
    <row r="462" spans="1:30" x14ac:dyDescent="0.25">
      <c r="A462" s="7">
        <f t="shared" si="145"/>
        <v>454</v>
      </c>
      <c r="B462" t="s">
        <v>583</v>
      </c>
      <c r="C462" t="s">
        <v>892</v>
      </c>
      <c r="D462" t="s">
        <v>893</v>
      </c>
      <c r="E462" t="s">
        <v>2327</v>
      </c>
      <c r="F462" t="s">
        <v>2286</v>
      </c>
      <c r="G462" s="3"/>
      <c r="H462" s="3">
        <v>116001.20999999998</v>
      </c>
      <c r="I462" s="3">
        <v>-327.74</v>
      </c>
      <c r="J462" s="3"/>
      <c r="K462" s="3"/>
      <c r="L462" s="3">
        <f t="shared" si="131"/>
        <v>115673.46999999997</v>
      </c>
      <c r="M462" s="3">
        <f>VLOOKUP(C462,'[1]Schedule C'!$C$302:$Q$797,11,FALSE)</f>
        <v>0</v>
      </c>
      <c r="N462" s="3">
        <f>VLOOKUP(C462,'[1]Schedule C'!$C$302:$Q$797,12,FALSE)</f>
        <v>0</v>
      </c>
      <c r="O462" s="3">
        <f>VLOOKUP(C462,'[1]Schedule C'!$C$302:$Q$797,13,FALSE)</f>
        <v>0</v>
      </c>
      <c r="P462" s="3">
        <f>VLOOKUP(C462,'[1]Schedule C'!$C$302:$Q$797,14,FALSE)</f>
        <v>0</v>
      </c>
      <c r="Q462" s="3">
        <f>VLOOKUP(C462,'[1]Schedule C'!$C$302:$Q$797,15,FALSE)</f>
        <v>0</v>
      </c>
      <c r="R462" s="3">
        <f t="shared" si="132"/>
        <v>0</v>
      </c>
      <c r="S462" s="6">
        <f t="shared" si="133"/>
        <v>0</v>
      </c>
      <c r="T462" s="31" t="str">
        <f t="shared" si="134"/>
        <v>n.m.</v>
      </c>
      <c r="U462" s="6">
        <f t="shared" si="135"/>
        <v>116001.20999999998</v>
      </c>
      <c r="V462" s="31" t="str">
        <f t="shared" si="136"/>
        <v>n.m.</v>
      </c>
      <c r="W462" s="6">
        <f t="shared" si="137"/>
        <v>-327.74</v>
      </c>
      <c r="X462" s="31" t="str">
        <f t="shared" si="138"/>
        <v>n.m.</v>
      </c>
      <c r="Y462" s="6">
        <f t="shared" si="139"/>
        <v>0</v>
      </c>
      <c r="Z462" s="31" t="str">
        <f t="shared" si="140"/>
        <v>n.m.</v>
      </c>
      <c r="AA462" s="6">
        <f t="shared" si="141"/>
        <v>0</v>
      </c>
      <c r="AB462" s="31" t="str">
        <f t="shared" si="142"/>
        <v>n.m.</v>
      </c>
      <c r="AC462" s="6">
        <f t="shared" si="143"/>
        <v>115673.46999999997</v>
      </c>
      <c r="AD462" s="31" t="str">
        <f t="shared" si="144"/>
        <v>n.m.</v>
      </c>
    </row>
    <row r="463" spans="1:30" x14ac:dyDescent="0.25">
      <c r="A463" s="7">
        <f t="shared" si="145"/>
        <v>455</v>
      </c>
      <c r="B463" t="s">
        <v>583</v>
      </c>
      <c r="C463" t="s">
        <v>894</v>
      </c>
      <c r="D463" t="s">
        <v>895</v>
      </c>
      <c r="E463" t="s">
        <v>2307</v>
      </c>
      <c r="F463" t="s">
        <v>2300</v>
      </c>
      <c r="G463" s="3">
        <v>114645.77999999996</v>
      </c>
      <c r="H463" s="3"/>
      <c r="I463" s="3"/>
      <c r="J463" s="3"/>
      <c r="K463" s="3"/>
      <c r="L463" s="3">
        <f t="shared" si="131"/>
        <v>114645.77999999996</v>
      </c>
      <c r="M463" s="3">
        <f>VLOOKUP(C463,'[1]Schedule C'!$C$302:$Q$797,11,FALSE)</f>
        <v>0</v>
      </c>
      <c r="N463" s="3">
        <f>VLOOKUP(C463,'[1]Schedule C'!$C$302:$Q$797,12,FALSE)</f>
        <v>0</v>
      </c>
      <c r="O463" s="3">
        <f>VLOOKUP(C463,'[1]Schedule C'!$C$302:$Q$797,13,FALSE)</f>
        <v>0</v>
      </c>
      <c r="P463" s="3">
        <f>VLOOKUP(C463,'[1]Schedule C'!$C$302:$Q$797,14,FALSE)</f>
        <v>0</v>
      </c>
      <c r="Q463" s="3">
        <f>VLOOKUP(C463,'[1]Schedule C'!$C$302:$Q$797,15,FALSE)</f>
        <v>0</v>
      </c>
      <c r="R463" s="3">
        <f t="shared" si="132"/>
        <v>0</v>
      </c>
      <c r="S463" s="6">
        <f t="shared" si="133"/>
        <v>114645.77999999996</v>
      </c>
      <c r="T463" s="31" t="str">
        <f t="shared" si="134"/>
        <v>n.m.</v>
      </c>
      <c r="U463" s="6">
        <f t="shared" si="135"/>
        <v>0</v>
      </c>
      <c r="V463" s="31" t="str">
        <f t="shared" si="136"/>
        <v>n.m.</v>
      </c>
      <c r="W463" s="6">
        <f t="shared" si="137"/>
        <v>0</v>
      </c>
      <c r="X463" s="31" t="str">
        <f t="shared" si="138"/>
        <v>n.m.</v>
      </c>
      <c r="Y463" s="6">
        <f t="shared" si="139"/>
        <v>0</v>
      </c>
      <c r="Z463" s="31" t="str">
        <f t="shared" si="140"/>
        <v>n.m.</v>
      </c>
      <c r="AA463" s="6">
        <f t="shared" si="141"/>
        <v>0</v>
      </c>
      <c r="AB463" s="31" t="str">
        <f t="shared" si="142"/>
        <v>n.m.</v>
      </c>
      <c r="AC463" s="6">
        <f t="shared" si="143"/>
        <v>114645.77999999996</v>
      </c>
      <c r="AD463" s="31" t="str">
        <f t="shared" si="144"/>
        <v>n.m.</v>
      </c>
    </row>
    <row r="464" spans="1:30" x14ac:dyDescent="0.25">
      <c r="A464" s="7">
        <f t="shared" si="145"/>
        <v>456</v>
      </c>
      <c r="B464" t="s">
        <v>583</v>
      </c>
      <c r="C464" t="s">
        <v>896</v>
      </c>
      <c r="D464" t="s">
        <v>897</v>
      </c>
      <c r="E464" t="s">
        <v>2324</v>
      </c>
      <c r="F464" t="s">
        <v>2279</v>
      </c>
      <c r="G464" s="3"/>
      <c r="H464" s="3"/>
      <c r="I464" s="3"/>
      <c r="J464" s="3">
        <v>96213.52</v>
      </c>
      <c r="K464" s="3">
        <v>18104.380000000012</v>
      </c>
      <c r="L464" s="3">
        <f t="shared" si="131"/>
        <v>114317.90000000002</v>
      </c>
      <c r="M464" s="3">
        <f>VLOOKUP(C464,'[1]Schedule C'!$C$302:$Q$797,11,FALSE)</f>
        <v>0</v>
      </c>
      <c r="N464" s="3">
        <f>VLOOKUP(C464,'[1]Schedule C'!$C$302:$Q$797,12,FALSE)</f>
        <v>0</v>
      </c>
      <c r="O464" s="3">
        <f>VLOOKUP(C464,'[1]Schedule C'!$C$302:$Q$797,13,FALSE)</f>
        <v>0</v>
      </c>
      <c r="P464" s="3">
        <f>VLOOKUP(C464,'[1]Schedule C'!$C$302:$Q$797,14,FALSE)</f>
        <v>0</v>
      </c>
      <c r="Q464" s="3">
        <f>VLOOKUP(C464,'[1]Schedule C'!$C$302:$Q$797,15,FALSE)</f>
        <v>0</v>
      </c>
      <c r="R464" s="3">
        <f t="shared" si="132"/>
        <v>0</v>
      </c>
      <c r="S464" s="6">
        <f t="shared" si="133"/>
        <v>0</v>
      </c>
      <c r="T464" s="31" t="str">
        <f t="shared" si="134"/>
        <v>n.m.</v>
      </c>
      <c r="U464" s="6">
        <f t="shared" si="135"/>
        <v>0</v>
      </c>
      <c r="V464" s="31" t="str">
        <f t="shared" si="136"/>
        <v>n.m.</v>
      </c>
      <c r="W464" s="6">
        <f t="shared" si="137"/>
        <v>0</v>
      </c>
      <c r="X464" s="31" t="str">
        <f t="shared" si="138"/>
        <v>n.m.</v>
      </c>
      <c r="Y464" s="6">
        <f t="shared" si="139"/>
        <v>96213.52</v>
      </c>
      <c r="Z464" s="31" t="str">
        <f t="shared" si="140"/>
        <v>n.m.</v>
      </c>
      <c r="AA464" s="6">
        <f t="shared" si="141"/>
        <v>18104.380000000012</v>
      </c>
      <c r="AB464" s="31" t="str">
        <f t="shared" si="142"/>
        <v>n.m.</v>
      </c>
      <c r="AC464" s="6">
        <f t="shared" si="143"/>
        <v>114317.90000000002</v>
      </c>
      <c r="AD464" s="31" t="str">
        <f t="shared" si="144"/>
        <v>n.m.</v>
      </c>
    </row>
    <row r="465" spans="1:30" x14ac:dyDescent="0.25">
      <c r="A465" s="7">
        <f t="shared" si="145"/>
        <v>457</v>
      </c>
      <c r="B465" t="s">
        <v>583</v>
      </c>
      <c r="C465" t="s">
        <v>898</v>
      </c>
      <c r="D465" t="s">
        <v>899</v>
      </c>
      <c r="E465" t="s">
        <v>2287</v>
      </c>
      <c r="F465" t="s">
        <v>2342</v>
      </c>
      <c r="G465" s="3"/>
      <c r="H465" s="3"/>
      <c r="I465" s="3">
        <v>82807.510000000009</v>
      </c>
      <c r="J465" s="3">
        <v>30336.209999999995</v>
      </c>
      <c r="K465" s="3"/>
      <c r="L465" s="3">
        <f t="shared" si="131"/>
        <v>113143.72</v>
      </c>
      <c r="M465" s="3">
        <f>VLOOKUP(C465,'[1]Schedule C'!$C$302:$Q$797,11,FALSE)</f>
        <v>0</v>
      </c>
      <c r="N465" s="3">
        <f>VLOOKUP(C465,'[1]Schedule C'!$C$302:$Q$797,12,FALSE)</f>
        <v>0</v>
      </c>
      <c r="O465" s="3">
        <f>VLOOKUP(C465,'[1]Schedule C'!$C$302:$Q$797,13,FALSE)</f>
        <v>0</v>
      </c>
      <c r="P465" s="3">
        <f>VLOOKUP(C465,'[1]Schedule C'!$C$302:$Q$797,14,FALSE)</f>
        <v>100240.072</v>
      </c>
      <c r="Q465" s="3">
        <f>VLOOKUP(C465,'[1]Schedule C'!$C$302:$Q$797,15,FALSE)</f>
        <v>56.173000000000002</v>
      </c>
      <c r="R465" s="3">
        <f t="shared" si="132"/>
        <v>100296.245</v>
      </c>
      <c r="S465" s="6">
        <f t="shared" si="133"/>
        <v>0</v>
      </c>
      <c r="T465" s="31" t="str">
        <f t="shared" si="134"/>
        <v>n.m.</v>
      </c>
      <c r="U465" s="6">
        <f t="shared" si="135"/>
        <v>0</v>
      </c>
      <c r="V465" s="31" t="str">
        <f t="shared" si="136"/>
        <v>n.m.</v>
      </c>
      <c r="W465" s="6">
        <f t="shared" si="137"/>
        <v>82807.510000000009</v>
      </c>
      <c r="X465" s="31" t="str">
        <f t="shared" si="138"/>
        <v>n.m.</v>
      </c>
      <c r="Y465" s="6">
        <f t="shared" si="139"/>
        <v>-69903.862000000008</v>
      </c>
      <c r="Z465" s="31">
        <f t="shared" si="140"/>
        <v>-0.69736444323383973</v>
      </c>
      <c r="AA465" s="6">
        <f t="shared" si="141"/>
        <v>-56.173000000000002</v>
      </c>
      <c r="AB465" s="31">
        <f t="shared" si="142"/>
        <v>-1</v>
      </c>
      <c r="AC465" s="6">
        <f t="shared" si="143"/>
        <v>12847.475000000006</v>
      </c>
      <c r="AD465" s="31">
        <f t="shared" si="144"/>
        <v>0.12809527415507935</v>
      </c>
    </row>
    <row r="466" spans="1:30" x14ac:dyDescent="0.25">
      <c r="A466" s="7">
        <f t="shared" si="145"/>
        <v>458</v>
      </c>
      <c r="B466" t="s">
        <v>583</v>
      </c>
      <c r="C466" t="s">
        <v>900</v>
      </c>
      <c r="D466" t="s">
        <v>901</v>
      </c>
      <c r="E466" t="s">
        <v>2320</v>
      </c>
      <c r="F466" t="s">
        <v>2340</v>
      </c>
      <c r="G466" s="3"/>
      <c r="H466" s="3"/>
      <c r="I466" s="3"/>
      <c r="J466" s="3">
        <v>101505.80000000012</v>
      </c>
      <c r="K466" s="3">
        <v>11604.919999999991</v>
      </c>
      <c r="L466" s="3">
        <f t="shared" si="131"/>
        <v>113110.72000000012</v>
      </c>
      <c r="M466" s="3">
        <f>VLOOKUP(C466,'[1]Schedule C'!$C$302:$Q$797,11,FALSE)</f>
        <v>0</v>
      </c>
      <c r="N466" s="3">
        <f>VLOOKUP(C466,'[1]Schedule C'!$C$302:$Q$797,12,FALSE)</f>
        <v>0</v>
      </c>
      <c r="O466" s="3">
        <f>VLOOKUP(C466,'[1]Schedule C'!$C$302:$Q$797,13,FALSE)</f>
        <v>0</v>
      </c>
      <c r="P466" s="3">
        <f>VLOOKUP(C466,'[1]Schedule C'!$C$302:$Q$797,14,FALSE)</f>
        <v>0</v>
      </c>
      <c r="Q466" s="3">
        <f>VLOOKUP(C466,'[1]Schedule C'!$C$302:$Q$797,15,FALSE)</f>
        <v>110180.44399999999</v>
      </c>
      <c r="R466" s="3">
        <f t="shared" si="132"/>
        <v>110180.44399999999</v>
      </c>
      <c r="S466" s="6">
        <f t="shared" si="133"/>
        <v>0</v>
      </c>
      <c r="T466" s="31" t="str">
        <f t="shared" si="134"/>
        <v>n.m.</v>
      </c>
      <c r="U466" s="6">
        <f t="shared" si="135"/>
        <v>0</v>
      </c>
      <c r="V466" s="31" t="str">
        <f t="shared" si="136"/>
        <v>n.m.</v>
      </c>
      <c r="W466" s="6">
        <f t="shared" si="137"/>
        <v>0</v>
      </c>
      <c r="X466" s="31" t="str">
        <f t="shared" si="138"/>
        <v>n.m.</v>
      </c>
      <c r="Y466" s="6">
        <f t="shared" si="139"/>
        <v>101505.80000000012</v>
      </c>
      <c r="Z466" s="31" t="str">
        <f t="shared" si="140"/>
        <v>n.m.</v>
      </c>
      <c r="AA466" s="6">
        <f t="shared" si="141"/>
        <v>-98575.524000000005</v>
      </c>
      <c r="AB466" s="31">
        <f t="shared" si="142"/>
        <v>-0.89467350485536268</v>
      </c>
      <c r="AC466" s="6">
        <f t="shared" si="143"/>
        <v>2930.276000000129</v>
      </c>
      <c r="AD466" s="31">
        <f t="shared" si="144"/>
        <v>2.6595245885922634E-2</v>
      </c>
    </row>
    <row r="467" spans="1:30" x14ac:dyDescent="0.25">
      <c r="A467" s="7">
        <f t="shared" si="145"/>
        <v>459</v>
      </c>
      <c r="B467" t="s">
        <v>583</v>
      </c>
      <c r="C467" t="s">
        <v>902</v>
      </c>
      <c r="D467" t="s">
        <v>855</v>
      </c>
      <c r="E467" t="s">
        <v>2319</v>
      </c>
      <c r="F467" t="s">
        <v>2330</v>
      </c>
      <c r="G467" s="3"/>
      <c r="H467" s="3"/>
      <c r="I467" s="3">
        <v>103312.14000000001</v>
      </c>
      <c r="J467" s="3">
        <v>9341.2900000000227</v>
      </c>
      <c r="K467" s="3"/>
      <c r="L467" s="3">
        <f t="shared" si="131"/>
        <v>112653.43000000004</v>
      </c>
      <c r="M467" s="3">
        <f>VLOOKUP(C467,'[1]Schedule C'!$C$302:$Q$797,11,FALSE)</f>
        <v>0</v>
      </c>
      <c r="N467" s="3">
        <f>VLOOKUP(C467,'[1]Schedule C'!$C$302:$Q$797,12,FALSE)</f>
        <v>0</v>
      </c>
      <c r="O467" s="3">
        <f>VLOOKUP(C467,'[1]Schedule C'!$C$302:$Q$797,13,FALSE)</f>
        <v>0</v>
      </c>
      <c r="P467" s="3">
        <f>VLOOKUP(C467,'[1]Schedule C'!$C$302:$Q$797,14,FALSE)</f>
        <v>0</v>
      </c>
      <c r="Q467" s="3">
        <f>VLOOKUP(C467,'[1]Schedule C'!$C$302:$Q$797,15,FALSE)</f>
        <v>0</v>
      </c>
      <c r="R467" s="3">
        <f t="shared" si="132"/>
        <v>0</v>
      </c>
      <c r="S467" s="6">
        <f t="shared" si="133"/>
        <v>0</v>
      </c>
      <c r="T467" s="31" t="str">
        <f t="shared" si="134"/>
        <v>n.m.</v>
      </c>
      <c r="U467" s="6">
        <f t="shared" si="135"/>
        <v>0</v>
      </c>
      <c r="V467" s="31" t="str">
        <f t="shared" si="136"/>
        <v>n.m.</v>
      </c>
      <c r="W467" s="6">
        <f t="shared" si="137"/>
        <v>103312.14000000001</v>
      </c>
      <c r="X467" s="31" t="str">
        <f t="shared" si="138"/>
        <v>n.m.</v>
      </c>
      <c r="Y467" s="6">
        <f t="shared" si="139"/>
        <v>9341.2900000000227</v>
      </c>
      <c r="Z467" s="31" t="str">
        <f t="shared" si="140"/>
        <v>n.m.</v>
      </c>
      <c r="AA467" s="6">
        <f t="shared" si="141"/>
        <v>0</v>
      </c>
      <c r="AB467" s="31" t="str">
        <f t="shared" si="142"/>
        <v>n.m.</v>
      </c>
      <c r="AC467" s="6">
        <f t="shared" si="143"/>
        <v>112653.43000000004</v>
      </c>
      <c r="AD467" s="31" t="str">
        <f t="shared" si="144"/>
        <v>n.m.</v>
      </c>
    </row>
    <row r="468" spans="1:30" x14ac:dyDescent="0.25">
      <c r="A468" s="7">
        <f t="shared" si="145"/>
        <v>460</v>
      </c>
      <c r="B468" t="s">
        <v>583</v>
      </c>
      <c r="C468" t="s">
        <v>903</v>
      </c>
      <c r="D468" t="s">
        <v>904</v>
      </c>
      <c r="E468" t="s">
        <v>2349</v>
      </c>
      <c r="F468" t="s">
        <v>2280</v>
      </c>
      <c r="G468" s="3">
        <v>112533.32000000002</v>
      </c>
      <c r="H468" s="3"/>
      <c r="I468" s="3"/>
      <c r="J468" s="3"/>
      <c r="K468" s="3"/>
      <c r="L468" s="3">
        <f t="shared" si="131"/>
        <v>112533.32000000002</v>
      </c>
      <c r="M468" s="3">
        <f>VLOOKUP(C468,'[1]Schedule C'!$C$302:$Q$797,11,FALSE)</f>
        <v>4.1360000000000001</v>
      </c>
      <c r="N468" s="3">
        <f>VLOOKUP(C468,'[1]Schedule C'!$C$302:$Q$797,12,FALSE)</f>
        <v>0</v>
      </c>
      <c r="O468" s="3">
        <f>VLOOKUP(C468,'[1]Schedule C'!$C$302:$Q$797,13,FALSE)</f>
        <v>0</v>
      </c>
      <c r="P468" s="3">
        <f>VLOOKUP(C468,'[1]Schedule C'!$C$302:$Q$797,14,FALSE)</f>
        <v>0</v>
      </c>
      <c r="Q468" s="3">
        <f>VLOOKUP(C468,'[1]Schedule C'!$C$302:$Q$797,15,FALSE)</f>
        <v>0</v>
      </c>
      <c r="R468" s="3">
        <f t="shared" si="132"/>
        <v>4.1360000000000001</v>
      </c>
      <c r="S468" s="6">
        <f t="shared" si="133"/>
        <v>112529.18400000002</v>
      </c>
      <c r="T468" s="31">
        <f t="shared" si="134"/>
        <v>27207.24951644101</v>
      </c>
      <c r="U468" s="6">
        <f t="shared" si="135"/>
        <v>0</v>
      </c>
      <c r="V468" s="31" t="str">
        <f t="shared" si="136"/>
        <v>n.m.</v>
      </c>
      <c r="W468" s="6">
        <f t="shared" si="137"/>
        <v>0</v>
      </c>
      <c r="X468" s="31" t="str">
        <f t="shared" si="138"/>
        <v>n.m.</v>
      </c>
      <c r="Y468" s="6">
        <f t="shared" si="139"/>
        <v>0</v>
      </c>
      <c r="Z468" s="31" t="str">
        <f t="shared" si="140"/>
        <v>n.m.</v>
      </c>
      <c r="AA468" s="6">
        <f t="shared" si="141"/>
        <v>0</v>
      </c>
      <c r="AB468" s="31" t="str">
        <f t="shared" si="142"/>
        <v>n.m.</v>
      </c>
      <c r="AC468" s="6">
        <f t="shared" si="143"/>
        <v>112529.18400000002</v>
      </c>
      <c r="AD468" s="31">
        <f t="shared" si="144"/>
        <v>27207.24951644101</v>
      </c>
    </row>
    <row r="469" spans="1:30" x14ac:dyDescent="0.25">
      <c r="A469" s="7">
        <f t="shared" si="145"/>
        <v>461</v>
      </c>
      <c r="B469" t="s">
        <v>583</v>
      </c>
      <c r="C469" t="s">
        <v>905</v>
      </c>
      <c r="D469" t="s">
        <v>906</v>
      </c>
      <c r="E469" t="s">
        <v>2316</v>
      </c>
      <c r="F469" t="s">
        <v>2350</v>
      </c>
      <c r="G469" s="3"/>
      <c r="H469" s="3"/>
      <c r="I469" s="3"/>
      <c r="J469" s="3"/>
      <c r="K469" s="3">
        <v>112115.88</v>
      </c>
      <c r="L469" s="3">
        <f t="shared" si="131"/>
        <v>112115.88</v>
      </c>
      <c r="M469" s="3">
        <f>VLOOKUP(C469,'[1]Schedule C'!$C$302:$Q$797,11,FALSE)</f>
        <v>0</v>
      </c>
      <c r="N469" s="3">
        <f>VLOOKUP(C469,'[1]Schedule C'!$C$302:$Q$797,12,FALSE)</f>
        <v>0</v>
      </c>
      <c r="O469" s="3">
        <f>VLOOKUP(C469,'[1]Schedule C'!$C$302:$Q$797,13,FALSE)</f>
        <v>0</v>
      </c>
      <c r="P469" s="3">
        <f>VLOOKUP(C469,'[1]Schedule C'!$C$302:$Q$797,14,FALSE)</f>
        <v>0</v>
      </c>
      <c r="Q469" s="3">
        <f>VLOOKUP(C469,'[1]Schedule C'!$C$302:$Q$797,15,FALSE)</f>
        <v>0</v>
      </c>
      <c r="R469" s="3">
        <f t="shared" si="132"/>
        <v>0</v>
      </c>
      <c r="S469" s="6">
        <f t="shared" si="133"/>
        <v>0</v>
      </c>
      <c r="T469" s="31" t="str">
        <f t="shared" si="134"/>
        <v>n.m.</v>
      </c>
      <c r="U469" s="6">
        <f t="shared" si="135"/>
        <v>0</v>
      </c>
      <c r="V469" s="31" t="str">
        <f t="shared" si="136"/>
        <v>n.m.</v>
      </c>
      <c r="W469" s="6">
        <f t="shared" si="137"/>
        <v>0</v>
      </c>
      <c r="X469" s="31" t="str">
        <f t="shared" si="138"/>
        <v>n.m.</v>
      </c>
      <c r="Y469" s="6">
        <f t="shared" si="139"/>
        <v>0</v>
      </c>
      <c r="Z469" s="31" t="str">
        <f t="shared" si="140"/>
        <v>n.m.</v>
      </c>
      <c r="AA469" s="6">
        <f t="shared" si="141"/>
        <v>112115.88</v>
      </c>
      <c r="AB469" s="31" t="str">
        <f t="shared" si="142"/>
        <v>n.m.</v>
      </c>
      <c r="AC469" s="6">
        <f t="shared" si="143"/>
        <v>112115.88</v>
      </c>
      <c r="AD469" s="31" t="str">
        <f t="shared" si="144"/>
        <v>n.m.</v>
      </c>
    </row>
    <row r="470" spans="1:30" x14ac:dyDescent="0.25">
      <c r="A470" s="7">
        <f t="shared" si="145"/>
        <v>462</v>
      </c>
      <c r="B470" t="s">
        <v>583</v>
      </c>
      <c r="C470" t="s">
        <v>907</v>
      </c>
      <c r="D470" t="s">
        <v>908</v>
      </c>
      <c r="E470" t="s">
        <v>2332</v>
      </c>
      <c r="F470" t="s">
        <v>2335</v>
      </c>
      <c r="G470" s="3"/>
      <c r="H470" s="3"/>
      <c r="I470" s="3">
        <v>57587.710000000028</v>
      </c>
      <c r="J470" s="3">
        <v>54966.59999999994</v>
      </c>
      <c r="K470" s="3">
        <v>-584.97</v>
      </c>
      <c r="L470" s="3">
        <f t="shared" si="131"/>
        <v>111969.33999999997</v>
      </c>
      <c r="M470" s="3">
        <f>VLOOKUP(C470,'[1]Schedule C'!$C$302:$Q$797,11,FALSE)</f>
        <v>0</v>
      </c>
      <c r="N470" s="3">
        <f>VLOOKUP(C470,'[1]Schedule C'!$C$302:$Q$797,12,FALSE)</f>
        <v>0</v>
      </c>
      <c r="O470" s="3">
        <f>VLOOKUP(C470,'[1]Schedule C'!$C$302:$Q$797,13,FALSE)</f>
        <v>0</v>
      </c>
      <c r="P470" s="3">
        <f>VLOOKUP(C470,'[1]Schedule C'!$C$302:$Q$797,14,FALSE)</f>
        <v>0</v>
      </c>
      <c r="Q470" s="3">
        <f>VLOOKUP(C470,'[1]Schedule C'!$C$302:$Q$797,15,FALSE)</f>
        <v>0</v>
      </c>
      <c r="R470" s="3">
        <f t="shared" si="132"/>
        <v>0</v>
      </c>
      <c r="S470" s="6">
        <f t="shared" si="133"/>
        <v>0</v>
      </c>
      <c r="T470" s="31" t="str">
        <f t="shared" si="134"/>
        <v>n.m.</v>
      </c>
      <c r="U470" s="6">
        <f t="shared" si="135"/>
        <v>0</v>
      </c>
      <c r="V470" s="31" t="str">
        <f t="shared" si="136"/>
        <v>n.m.</v>
      </c>
      <c r="W470" s="6">
        <f t="shared" si="137"/>
        <v>57587.710000000028</v>
      </c>
      <c r="X470" s="31" t="str">
        <f t="shared" si="138"/>
        <v>n.m.</v>
      </c>
      <c r="Y470" s="6">
        <f t="shared" si="139"/>
        <v>54966.59999999994</v>
      </c>
      <c r="Z470" s="31" t="str">
        <f t="shared" si="140"/>
        <v>n.m.</v>
      </c>
      <c r="AA470" s="6">
        <f t="shared" si="141"/>
        <v>-584.97</v>
      </c>
      <c r="AB470" s="31" t="str">
        <f t="shared" si="142"/>
        <v>n.m.</v>
      </c>
      <c r="AC470" s="6">
        <f t="shared" si="143"/>
        <v>111969.33999999997</v>
      </c>
      <c r="AD470" s="31" t="str">
        <f t="shared" si="144"/>
        <v>n.m.</v>
      </c>
    </row>
    <row r="471" spans="1:30" x14ac:dyDescent="0.25">
      <c r="A471" s="7">
        <f t="shared" si="145"/>
        <v>463</v>
      </c>
      <c r="B471" t="s">
        <v>583</v>
      </c>
      <c r="C471" t="s">
        <v>909</v>
      </c>
      <c r="D471" t="s">
        <v>653</v>
      </c>
      <c r="E471" t="s">
        <v>2307</v>
      </c>
      <c r="F471" t="s">
        <v>2299</v>
      </c>
      <c r="G471" s="3">
        <v>79394.599999999977</v>
      </c>
      <c r="H471" s="3">
        <v>32281.199999999972</v>
      </c>
      <c r="I471" s="3">
        <v>4.76</v>
      </c>
      <c r="J471" s="3"/>
      <c r="K471" s="3"/>
      <c r="L471" s="3">
        <f t="shared" si="131"/>
        <v>111680.55999999994</v>
      </c>
      <c r="M471" s="3">
        <f>VLOOKUP(C471,'[1]Schedule C'!$C$302:$Q$797,11,FALSE)</f>
        <v>154316.54500000001</v>
      </c>
      <c r="N471" s="3">
        <f>VLOOKUP(C471,'[1]Schedule C'!$C$302:$Q$797,12,FALSE)</f>
        <v>95.34</v>
      </c>
      <c r="O471" s="3">
        <f>VLOOKUP(C471,'[1]Schedule C'!$C$302:$Q$797,13,FALSE)</f>
        <v>0</v>
      </c>
      <c r="P471" s="3">
        <f>VLOOKUP(C471,'[1]Schedule C'!$C$302:$Q$797,14,FALSE)</f>
        <v>0</v>
      </c>
      <c r="Q471" s="3">
        <f>VLOOKUP(C471,'[1]Schedule C'!$C$302:$Q$797,15,FALSE)</f>
        <v>0</v>
      </c>
      <c r="R471" s="3">
        <f t="shared" si="132"/>
        <v>154411.88500000001</v>
      </c>
      <c r="S471" s="6">
        <f t="shared" si="133"/>
        <v>-74921.945000000036</v>
      </c>
      <c r="T471" s="31">
        <f t="shared" si="134"/>
        <v>-0.48550818060370671</v>
      </c>
      <c r="U471" s="6">
        <f t="shared" si="135"/>
        <v>32185.859999999971</v>
      </c>
      <c r="V471" s="31">
        <f t="shared" si="136"/>
        <v>337.59030837004372</v>
      </c>
      <c r="W471" s="6">
        <f t="shared" si="137"/>
        <v>4.76</v>
      </c>
      <c r="X471" s="31" t="str">
        <f t="shared" si="138"/>
        <v>n.m.</v>
      </c>
      <c r="Y471" s="6">
        <f t="shared" si="139"/>
        <v>0</v>
      </c>
      <c r="Z471" s="31" t="str">
        <f t="shared" si="140"/>
        <v>n.m.</v>
      </c>
      <c r="AA471" s="6">
        <f t="shared" si="141"/>
        <v>0</v>
      </c>
      <c r="AB471" s="31" t="str">
        <f t="shared" si="142"/>
        <v>n.m.</v>
      </c>
      <c r="AC471" s="6">
        <f t="shared" si="143"/>
        <v>-42731.32500000007</v>
      </c>
      <c r="AD471" s="31">
        <f t="shared" si="144"/>
        <v>-0.27673598440949065</v>
      </c>
    </row>
    <row r="472" spans="1:30" x14ac:dyDescent="0.25">
      <c r="A472" s="7">
        <f t="shared" si="145"/>
        <v>464</v>
      </c>
      <c r="B472" t="s">
        <v>583</v>
      </c>
      <c r="C472" t="s">
        <v>910</v>
      </c>
      <c r="D472" t="s">
        <v>911</v>
      </c>
      <c r="E472" t="s">
        <v>2327</v>
      </c>
      <c r="F472" t="s">
        <v>2328</v>
      </c>
      <c r="G472" s="3"/>
      <c r="H472" s="3">
        <v>95521.849999999933</v>
      </c>
      <c r="I472" s="3">
        <v>14979.209999999995</v>
      </c>
      <c r="J472" s="3"/>
      <c r="K472" s="3"/>
      <c r="L472" s="3">
        <f t="shared" si="131"/>
        <v>110501.05999999992</v>
      </c>
      <c r="M472" s="3">
        <f>VLOOKUP(C472,'[1]Schedule C'!$C$302:$Q$797,11,FALSE)</f>
        <v>0</v>
      </c>
      <c r="N472" s="3">
        <f>VLOOKUP(C472,'[1]Schedule C'!$C$302:$Q$797,12,FALSE)</f>
        <v>71976.702999999994</v>
      </c>
      <c r="O472" s="3">
        <f>VLOOKUP(C472,'[1]Schedule C'!$C$302:$Q$797,13,FALSE)</f>
        <v>0</v>
      </c>
      <c r="P472" s="3">
        <f>VLOOKUP(C472,'[1]Schedule C'!$C$302:$Q$797,14,FALSE)</f>
        <v>0</v>
      </c>
      <c r="Q472" s="3">
        <f>VLOOKUP(C472,'[1]Schedule C'!$C$302:$Q$797,15,FALSE)</f>
        <v>0</v>
      </c>
      <c r="R472" s="3">
        <f t="shared" si="132"/>
        <v>71976.702999999994</v>
      </c>
      <c r="S472" s="6">
        <f t="shared" si="133"/>
        <v>0</v>
      </c>
      <c r="T472" s="31" t="str">
        <f t="shared" si="134"/>
        <v>n.m.</v>
      </c>
      <c r="U472" s="6">
        <f t="shared" si="135"/>
        <v>23545.146999999939</v>
      </c>
      <c r="V472" s="31">
        <f t="shared" si="136"/>
        <v>0.32712177716725843</v>
      </c>
      <c r="W472" s="6">
        <f t="shared" si="137"/>
        <v>14979.209999999995</v>
      </c>
      <c r="X472" s="31" t="str">
        <f t="shared" si="138"/>
        <v>n.m.</v>
      </c>
      <c r="Y472" s="6">
        <f t="shared" si="139"/>
        <v>0</v>
      </c>
      <c r="Z472" s="31" t="str">
        <f t="shared" si="140"/>
        <v>n.m.</v>
      </c>
      <c r="AA472" s="6">
        <f t="shared" si="141"/>
        <v>0</v>
      </c>
      <c r="AB472" s="31" t="str">
        <f t="shared" si="142"/>
        <v>n.m.</v>
      </c>
      <c r="AC472" s="6">
        <f t="shared" si="143"/>
        <v>38524.356999999931</v>
      </c>
      <c r="AD472" s="31">
        <f t="shared" si="144"/>
        <v>0.53523369915957297</v>
      </c>
    </row>
    <row r="473" spans="1:30" x14ac:dyDescent="0.25">
      <c r="A473" s="7">
        <f t="shared" si="145"/>
        <v>465</v>
      </c>
      <c r="B473" t="s">
        <v>583</v>
      </c>
      <c r="C473" t="s">
        <v>912</v>
      </c>
      <c r="D473" t="s">
        <v>913</v>
      </c>
      <c r="E473" t="s">
        <v>2295</v>
      </c>
      <c r="F473" t="s">
        <v>2321</v>
      </c>
      <c r="G473" s="3">
        <v>26306.339999999989</v>
      </c>
      <c r="H473" s="3">
        <v>83706.180000000037</v>
      </c>
      <c r="I473" s="3"/>
      <c r="J473" s="3"/>
      <c r="K473" s="3"/>
      <c r="L473" s="3">
        <f t="shared" si="131"/>
        <v>110012.52000000002</v>
      </c>
      <c r="M473" s="3">
        <f>VLOOKUP(C473,'[1]Schedule C'!$C$302:$Q$797,11,FALSE)</f>
        <v>283344.96200000006</v>
      </c>
      <c r="N473" s="3">
        <f>VLOOKUP(C473,'[1]Schedule C'!$C$302:$Q$797,12,FALSE)</f>
        <v>151.80000000000001</v>
      </c>
      <c r="O473" s="3">
        <f>VLOOKUP(C473,'[1]Schedule C'!$C$302:$Q$797,13,FALSE)</f>
        <v>0</v>
      </c>
      <c r="P473" s="3">
        <f>VLOOKUP(C473,'[1]Schedule C'!$C$302:$Q$797,14,FALSE)</f>
        <v>0</v>
      </c>
      <c r="Q473" s="3">
        <f>VLOOKUP(C473,'[1]Schedule C'!$C$302:$Q$797,15,FALSE)</f>
        <v>0</v>
      </c>
      <c r="R473" s="3">
        <f t="shared" si="132"/>
        <v>283496.76200000005</v>
      </c>
      <c r="S473" s="6">
        <f t="shared" si="133"/>
        <v>-257038.62200000006</v>
      </c>
      <c r="T473" s="31">
        <f t="shared" si="134"/>
        <v>-0.90715790457569534</v>
      </c>
      <c r="U473" s="6">
        <f t="shared" si="135"/>
        <v>83554.380000000034</v>
      </c>
      <c r="V473" s="31">
        <f t="shared" si="136"/>
        <v>550.42411067193689</v>
      </c>
      <c r="W473" s="6">
        <f t="shared" si="137"/>
        <v>0</v>
      </c>
      <c r="X473" s="31" t="str">
        <f t="shared" si="138"/>
        <v>n.m.</v>
      </c>
      <c r="Y473" s="6">
        <f t="shared" si="139"/>
        <v>0</v>
      </c>
      <c r="Z473" s="31" t="str">
        <f t="shared" si="140"/>
        <v>n.m.</v>
      </c>
      <c r="AA473" s="6">
        <f t="shared" si="141"/>
        <v>0</v>
      </c>
      <c r="AB473" s="31" t="str">
        <f t="shared" si="142"/>
        <v>n.m.</v>
      </c>
      <c r="AC473" s="6">
        <f t="shared" si="143"/>
        <v>-173484.24200000003</v>
      </c>
      <c r="AD473" s="31">
        <f t="shared" si="144"/>
        <v>-0.61194435088468491</v>
      </c>
    </row>
    <row r="474" spans="1:30" x14ac:dyDescent="0.25">
      <c r="A474" s="7">
        <f t="shared" si="145"/>
        <v>466</v>
      </c>
      <c r="B474" t="s">
        <v>583</v>
      </c>
      <c r="C474" t="s">
        <v>914</v>
      </c>
      <c r="D474" t="s">
        <v>915</v>
      </c>
      <c r="E474" t="s">
        <v>2316</v>
      </c>
      <c r="F474" t="s">
        <v>2350</v>
      </c>
      <c r="G474" s="3"/>
      <c r="H474" s="3"/>
      <c r="I474" s="3"/>
      <c r="J474" s="3"/>
      <c r="K474" s="3">
        <v>109504.56999999998</v>
      </c>
      <c r="L474" s="3">
        <f t="shared" si="131"/>
        <v>109504.56999999998</v>
      </c>
      <c r="M474" s="3">
        <f>VLOOKUP(C474,'[1]Schedule C'!$C$302:$Q$797,11,FALSE)</f>
        <v>0</v>
      </c>
      <c r="N474" s="3">
        <f>VLOOKUP(C474,'[1]Schedule C'!$C$302:$Q$797,12,FALSE)</f>
        <v>0</v>
      </c>
      <c r="O474" s="3">
        <f>VLOOKUP(C474,'[1]Schedule C'!$C$302:$Q$797,13,FALSE)</f>
        <v>0</v>
      </c>
      <c r="P474" s="3">
        <f>VLOOKUP(C474,'[1]Schedule C'!$C$302:$Q$797,14,FALSE)</f>
        <v>0</v>
      </c>
      <c r="Q474" s="3">
        <f>VLOOKUP(C474,'[1]Schedule C'!$C$302:$Q$797,15,FALSE)</f>
        <v>44389.673000000003</v>
      </c>
      <c r="R474" s="3">
        <f t="shared" si="132"/>
        <v>44389.673000000003</v>
      </c>
      <c r="S474" s="6">
        <f t="shared" si="133"/>
        <v>0</v>
      </c>
      <c r="T474" s="31" t="str">
        <f t="shared" si="134"/>
        <v>n.m.</v>
      </c>
      <c r="U474" s="6">
        <f t="shared" si="135"/>
        <v>0</v>
      </c>
      <c r="V474" s="31" t="str">
        <f t="shared" si="136"/>
        <v>n.m.</v>
      </c>
      <c r="W474" s="6">
        <f t="shared" si="137"/>
        <v>0</v>
      </c>
      <c r="X474" s="31" t="str">
        <f t="shared" si="138"/>
        <v>n.m.</v>
      </c>
      <c r="Y474" s="6">
        <f t="shared" si="139"/>
        <v>0</v>
      </c>
      <c r="Z474" s="31" t="str">
        <f t="shared" si="140"/>
        <v>n.m.</v>
      </c>
      <c r="AA474" s="6">
        <f t="shared" si="141"/>
        <v>65114.896999999975</v>
      </c>
      <c r="AB474" s="31">
        <f t="shared" si="142"/>
        <v>1.4668929189904141</v>
      </c>
      <c r="AC474" s="6">
        <f t="shared" si="143"/>
        <v>65114.896999999975</v>
      </c>
      <c r="AD474" s="31">
        <f t="shared" si="144"/>
        <v>1.4668929189904141</v>
      </c>
    </row>
    <row r="475" spans="1:30" x14ac:dyDescent="0.25">
      <c r="A475" s="7">
        <f t="shared" si="145"/>
        <v>467</v>
      </c>
      <c r="B475" t="s">
        <v>583</v>
      </c>
      <c r="C475" t="s">
        <v>916</v>
      </c>
      <c r="D475" t="s">
        <v>917</v>
      </c>
      <c r="E475" t="s">
        <v>2307</v>
      </c>
      <c r="F475" t="s">
        <v>2293</v>
      </c>
      <c r="G475" s="3">
        <v>64846.11</v>
      </c>
      <c r="H475" s="3">
        <v>43871.309999999983</v>
      </c>
      <c r="I475" s="3"/>
      <c r="J475" s="3"/>
      <c r="K475" s="3"/>
      <c r="L475" s="3">
        <f t="shared" si="131"/>
        <v>108717.41999999998</v>
      </c>
      <c r="M475" s="3">
        <f>VLOOKUP(C475,'[1]Schedule C'!$C$302:$Q$797,11,FALSE)</f>
        <v>183010.89199999999</v>
      </c>
      <c r="N475" s="3">
        <f>VLOOKUP(C475,'[1]Schedule C'!$C$302:$Q$797,12,FALSE)</f>
        <v>63.21</v>
      </c>
      <c r="O475" s="3">
        <f>VLOOKUP(C475,'[1]Schedule C'!$C$302:$Q$797,13,FALSE)</f>
        <v>0</v>
      </c>
      <c r="P475" s="3">
        <f>VLOOKUP(C475,'[1]Schedule C'!$C$302:$Q$797,14,FALSE)</f>
        <v>0</v>
      </c>
      <c r="Q475" s="3">
        <f>VLOOKUP(C475,'[1]Schedule C'!$C$302:$Q$797,15,FALSE)</f>
        <v>0</v>
      </c>
      <c r="R475" s="3">
        <f t="shared" si="132"/>
        <v>183074.10199999998</v>
      </c>
      <c r="S475" s="6">
        <f t="shared" si="133"/>
        <v>-118164.78199999999</v>
      </c>
      <c r="T475" s="31">
        <f t="shared" si="134"/>
        <v>-0.64567076149762714</v>
      </c>
      <c r="U475" s="6">
        <f t="shared" si="135"/>
        <v>43808.099999999984</v>
      </c>
      <c r="V475" s="31">
        <f t="shared" si="136"/>
        <v>693.05647840531537</v>
      </c>
      <c r="W475" s="6">
        <f t="shared" si="137"/>
        <v>0</v>
      </c>
      <c r="X475" s="31" t="str">
        <f t="shared" si="138"/>
        <v>n.m.</v>
      </c>
      <c r="Y475" s="6">
        <f t="shared" si="139"/>
        <v>0</v>
      </c>
      <c r="Z475" s="31" t="str">
        <f t="shared" si="140"/>
        <v>n.m.</v>
      </c>
      <c r="AA475" s="6">
        <f t="shared" si="141"/>
        <v>0</v>
      </c>
      <c r="AB475" s="31" t="str">
        <f t="shared" si="142"/>
        <v>n.m.</v>
      </c>
      <c r="AC475" s="6">
        <f t="shared" si="143"/>
        <v>-74356.682000000001</v>
      </c>
      <c r="AD475" s="31">
        <f t="shared" si="144"/>
        <v>-0.40615620225737886</v>
      </c>
    </row>
    <row r="476" spans="1:30" x14ac:dyDescent="0.25">
      <c r="A476" s="7">
        <f t="shared" si="145"/>
        <v>468</v>
      </c>
      <c r="B476" t="s">
        <v>583</v>
      </c>
      <c r="C476" t="s">
        <v>918</v>
      </c>
      <c r="D476" t="s">
        <v>919</v>
      </c>
      <c r="E476" t="s">
        <v>2297</v>
      </c>
      <c r="F476" t="s">
        <v>2280</v>
      </c>
      <c r="G476" s="3">
        <v>107523.40999999997</v>
      </c>
      <c r="H476" s="3"/>
      <c r="I476" s="3"/>
      <c r="J476" s="3"/>
      <c r="K476" s="3"/>
      <c r="L476" s="3">
        <f t="shared" si="131"/>
        <v>107523.40999999997</v>
      </c>
      <c r="M476" s="3">
        <f>VLOOKUP(C476,'[1]Schedule C'!$C$302:$Q$797,11,FALSE)</f>
        <v>0</v>
      </c>
      <c r="N476" s="3">
        <f>VLOOKUP(C476,'[1]Schedule C'!$C$302:$Q$797,12,FALSE)</f>
        <v>0</v>
      </c>
      <c r="O476" s="3">
        <f>VLOOKUP(C476,'[1]Schedule C'!$C$302:$Q$797,13,FALSE)</f>
        <v>0</v>
      </c>
      <c r="P476" s="3">
        <f>VLOOKUP(C476,'[1]Schedule C'!$C$302:$Q$797,14,FALSE)</f>
        <v>0</v>
      </c>
      <c r="Q476" s="3">
        <f>VLOOKUP(C476,'[1]Schedule C'!$C$302:$Q$797,15,FALSE)</f>
        <v>0</v>
      </c>
      <c r="R476" s="3">
        <f t="shared" si="132"/>
        <v>0</v>
      </c>
      <c r="S476" s="6">
        <f t="shared" si="133"/>
        <v>107523.40999999997</v>
      </c>
      <c r="T476" s="31" t="str">
        <f t="shared" si="134"/>
        <v>n.m.</v>
      </c>
      <c r="U476" s="6">
        <f t="shared" si="135"/>
        <v>0</v>
      </c>
      <c r="V476" s="31" t="str">
        <f t="shared" si="136"/>
        <v>n.m.</v>
      </c>
      <c r="W476" s="6">
        <f t="shared" si="137"/>
        <v>0</v>
      </c>
      <c r="X476" s="31" t="str">
        <f t="shared" si="138"/>
        <v>n.m.</v>
      </c>
      <c r="Y476" s="6">
        <f t="shared" si="139"/>
        <v>0</v>
      </c>
      <c r="Z476" s="31" t="str">
        <f t="shared" si="140"/>
        <v>n.m.</v>
      </c>
      <c r="AA476" s="6">
        <f t="shared" si="141"/>
        <v>0</v>
      </c>
      <c r="AB476" s="31" t="str">
        <f t="shared" si="142"/>
        <v>n.m.</v>
      </c>
      <c r="AC476" s="6">
        <f t="shared" si="143"/>
        <v>107523.40999999997</v>
      </c>
      <c r="AD476" s="31" t="str">
        <f t="shared" si="144"/>
        <v>n.m.</v>
      </c>
    </row>
    <row r="477" spans="1:30" x14ac:dyDescent="0.25">
      <c r="A477" s="7">
        <f t="shared" si="145"/>
        <v>469</v>
      </c>
      <c r="B477" t="s">
        <v>583</v>
      </c>
      <c r="C477" t="s">
        <v>920</v>
      </c>
      <c r="D477" t="s">
        <v>921</v>
      </c>
      <c r="E477" t="s">
        <v>2295</v>
      </c>
      <c r="F477" t="s">
        <v>2305</v>
      </c>
      <c r="G477" s="3">
        <v>107217.81000000006</v>
      </c>
      <c r="H477" s="3">
        <v>-296.2399999999999</v>
      </c>
      <c r="I477" s="3"/>
      <c r="J477" s="3"/>
      <c r="K477" s="3"/>
      <c r="L477" s="3">
        <f t="shared" si="131"/>
        <v>106921.57000000005</v>
      </c>
      <c r="M477" s="3">
        <f>VLOOKUP(C477,'[1]Schedule C'!$C$302:$Q$797,11,FALSE)</f>
        <v>128433.833</v>
      </c>
      <c r="N477" s="3">
        <f>VLOOKUP(C477,'[1]Schedule C'!$C$302:$Q$797,12,FALSE)</f>
        <v>0</v>
      </c>
      <c r="O477" s="3">
        <f>VLOOKUP(C477,'[1]Schedule C'!$C$302:$Q$797,13,FALSE)</f>
        <v>0</v>
      </c>
      <c r="P477" s="3">
        <f>VLOOKUP(C477,'[1]Schedule C'!$C$302:$Q$797,14,FALSE)</f>
        <v>0</v>
      </c>
      <c r="Q477" s="3">
        <f>VLOOKUP(C477,'[1]Schedule C'!$C$302:$Q$797,15,FALSE)</f>
        <v>0</v>
      </c>
      <c r="R477" s="3">
        <f t="shared" si="132"/>
        <v>128433.833</v>
      </c>
      <c r="S477" s="6">
        <f t="shared" si="133"/>
        <v>-21216.022999999943</v>
      </c>
      <c r="T477" s="31">
        <f t="shared" si="134"/>
        <v>-0.16519029685892769</v>
      </c>
      <c r="U477" s="6">
        <f t="shared" si="135"/>
        <v>-296.2399999999999</v>
      </c>
      <c r="V477" s="31" t="str">
        <f t="shared" si="136"/>
        <v>n.m.</v>
      </c>
      <c r="W477" s="6">
        <f t="shared" si="137"/>
        <v>0</v>
      </c>
      <c r="X477" s="31" t="str">
        <f t="shared" si="138"/>
        <v>n.m.</v>
      </c>
      <c r="Y477" s="6">
        <f t="shared" si="139"/>
        <v>0</v>
      </c>
      <c r="Z477" s="31" t="str">
        <f t="shared" si="140"/>
        <v>n.m.</v>
      </c>
      <c r="AA477" s="6">
        <f t="shared" si="141"/>
        <v>0</v>
      </c>
      <c r="AB477" s="31" t="str">
        <f t="shared" si="142"/>
        <v>n.m.</v>
      </c>
      <c r="AC477" s="6">
        <f t="shared" si="143"/>
        <v>-21512.262999999948</v>
      </c>
      <c r="AD477" s="31">
        <f t="shared" si="144"/>
        <v>-0.16749685419728888</v>
      </c>
    </row>
    <row r="478" spans="1:30" x14ac:dyDescent="0.25">
      <c r="A478" s="7">
        <f t="shared" si="145"/>
        <v>470</v>
      </c>
      <c r="B478" t="s">
        <v>583</v>
      </c>
      <c r="C478" t="s">
        <v>922</v>
      </c>
      <c r="D478" t="s">
        <v>923</v>
      </c>
      <c r="E478" t="s">
        <v>2283</v>
      </c>
      <c r="F478" t="s">
        <v>2283</v>
      </c>
      <c r="G478" s="3"/>
      <c r="H478" s="3">
        <v>106559.28</v>
      </c>
      <c r="I478" s="3"/>
      <c r="J478" s="3"/>
      <c r="K478" s="3"/>
      <c r="L478" s="3">
        <f t="shared" si="131"/>
        <v>106559.28</v>
      </c>
      <c r="M478" s="3">
        <f>VLOOKUP(C478,'[1]Schedule C'!$C$302:$Q$797,11,FALSE)</f>
        <v>0</v>
      </c>
      <c r="N478" s="3">
        <f>VLOOKUP(C478,'[1]Schedule C'!$C$302:$Q$797,12,FALSE)</f>
        <v>0</v>
      </c>
      <c r="O478" s="3">
        <f>VLOOKUP(C478,'[1]Schedule C'!$C$302:$Q$797,13,FALSE)</f>
        <v>0</v>
      </c>
      <c r="P478" s="3">
        <f>VLOOKUP(C478,'[1]Schedule C'!$C$302:$Q$797,14,FALSE)</f>
        <v>0</v>
      </c>
      <c r="Q478" s="3">
        <f>VLOOKUP(C478,'[1]Schedule C'!$C$302:$Q$797,15,FALSE)</f>
        <v>0</v>
      </c>
      <c r="R478" s="3">
        <f t="shared" si="132"/>
        <v>0</v>
      </c>
      <c r="S478" s="6">
        <f t="shared" si="133"/>
        <v>0</v>
      </c>
      <c r="T478" s="31" t="str">
        <f t="shared" si="134"/>
        <v>n.m.</v>
      </c>
      <c r="U478" s="6">
        <f t="shared" si="135"/>
        <v>106559.28</v>
      </c>
      <c r="V478" s="31" t="str">
        <f t="shared" si="136"/>
        <v>n.m.</v>
      </c>
      <c r="W478" s="6">
        <f t="shared" si="137"/>
        <v>0</v>
      </c>
      <c r="X478" s="31" t="str">
        <f t="shared" si="138"/>
        <v>n.m.</v>
      </c>
      <c r="Y478" s="6">
        <f t="shared" si="139"/>
        <v>0</v>
      </c>
      <c r="Z478" s="31" t="str">
        <f t="shared" si="140"/>
        <v>n.m.</v>
      </c>
      <c r="AA478" s="6">
        <f t="shared" si="141"/>
        <v>0</v>
      </c>
      <c r="AB478" s="31" t="str">
        <f t="shared" si="142"/>
        <v>n.m.</v>
      </c>
      <c r="AC478" s="6">
        <f t="shared" si="143"/>
        <v>106559.28</v>
      </c>
      <c r="AD478" s="31" t="str">
        <f t="shared" si="144"/>
        <v>n.m.</v>
      </c>
    </row>
    <row r="479" spans="1:30" x14ac:dyDescent="0.25">
      <c r="A479" s="7">
        <f t="shared" si="145"/>
        <v>471</v>
      </c>
      <c r="B479" t="s">
        <v>583</v>
      </c>
      <c r="C479" t="s">
        <v>924</v>
      </c>
      <c r="D479" t="s">
        <v>925</v>
      </c>
      <c r="E479" t="s">
        <v>2330</v>
      </c>
      <c r="F479" t="s">
        <v>2350</v>
      </c>
      <c r="G479" s="3"/>
      <c r="H479" s="3"/>
      <c r="I479" s="3"/>
      <c r="J479" s="3">
        <v>39895.789999999994</v>
      </c>
      <c r="K479" s="3">
        <v>66042.979999999967</v>
      </c>
      <c r="L479" s="3">
        <f t="shared" si="131"/>
        <v>105938.76999999996</v>
      </c>
      <c r="M479" s="3">
        <f>VLOOKUP(C479,'[1]Schedule C'!$C$302:$Q$797,11,FALSE)</f>
        <v>0</v>
      </c>
      <c r="N479" s="3">
        <f>VLOOKUP(C479,'[1]Schedule C'!$C$302:$Q$797,12,FALSE)</f>
        <v>0</v>
      </c>
      <c r="O479" s="3">
        <f>VLOOKUP(C479,'[1]Schedule C'!$C$302:$Q$797,13,FALSE)</f>
        <v>0</v>
      </c>
      <c r="P479" s="3">
        <f>VLOOKUP(C479,'[1]Schedule C'!$C$302:$Q$797,14,FALSE)</f>
        <v>0</v>
      </c>
      <c r="Q479" s="3">
        <f>VLOOKUP(C479,'[1]Schedule C'!$C$302:$Q$797,15,FALSE)</f>
        <v>0</v>
      </c>
      <c r="R479" s="3">
        <f t="shared" si="132"/>
        <v>0</v>
      </c>
      <c r="S479" s="6">
        <f t="shared" si="133"/>
        <v>0</v>
      </c>
      <c r="T479" s="31" t="str">
        <f t="shared" si="134"/>
        <v>n.m.</v>
      </c>
      <c r="U479" s="6">
        <f t="shared" si="135"/>
        <v>0</v>
      </c>
      <c r="V479" s="31" t="str">
        <f t="shared" si="136"/>
        <v>n.m.</v>
      </c>
      <c r="W479" s="6">
        <f t="shared" si="137"/>
        <v>0</v>
      </c>
      <c r="X479" s="31" t="str">
        <f t="shared" si="138"/>
        <v>n.m.</v>
      </c>
      <c r="Y479" s="6">
        <f t="shared" si="139"/>
        <v>39895.789999999994</v>
      </c>
      <c r="Z479" s="31" t="str">
        <f t="shared" si="140"/>
        <v>n.m.</v>
      </c>
      <c r="AA479" s="6">
        <f t="shared" si="141"/>
        <v>66042.979999999967</v>
      </c>
      <c r="AB479" s="31" t="str">
        <f t="shared" si="142"/>
        <v>n.m.</v>
      </c>
      <c r="AC479" s="6">
        <f t="shared" si="143"/>
        <v>105938.76999999996</v>
      </c>
      <c r="AD479" s="31" t="str">
        <f t="shared" si="144"/>
        <v>n.m.</v>
      </c>
    </row>
    <row r="480" spans="1:30" x14ac:dyDescent="0.25">
      <c r="A480" s="7">
        <f t="shared" si="145"/>
        <v>472</v>
      </c>
      <c r="B480" t="s">
        <v>583</v>
      </c>
      <c r="C480" t="s">
        <v>926</v>
      </c>
      <c r="D480" t="s">
        <v>927</v>
      </c>
      <c r="E480" t="s">
        <v>2299</v>
      </c>
      <c r="F480" t="s">
        <v>2330</v>
      </c>
      <c r="G480" s="3"/>
      <c r="H480" s="3"/>
      <c r="I480" s="3">
        <v>123113.11999999988</v>
      </c>
      <c r="J480" s="3">
        <v>-17892.409999999989</v>
      </c>
      <c r="K480" s="3"/>
      <c r="L480" s="3">
        <f t="shared" si="131"/>
        <v>105220.70999999989</v>
      </c>
      <c r="M480" s="3">
        <f>VLOOKUP(C480,'[1]Schedule C'!$C$302:$Q$797,11,FALSE)</f>
        <v>0</v>
      </c>
      <c r="N480" s="3">
        <f>VLOOKUP(C480,'[1]Schedule C'!$C$302:$Q$797,12,FALSE)</f>
        <v>0</v>
      </c>
      <c r="O480" s="3">
        <f>VLOOKUP(C480,'[1]Schedule C'!$C$302:$Q$797,13,FALSE)</f>
        <v>252172.10100000002</v>
      </c>
      <c r="P480" s="3">
        <f>VLOOKUP(C480,'[1]Schedule C'!$C$302:$Q$797,14,FALSE)</f>
        <v>0</v>
      </c>
      <c r="Q480" s="3">
        <f>VLOOKUP(C480,'[1]Schedule C'!$C$302:$Q$797,15,FALSE)</f>
        <v>0</v>
      </c>
      <c r="R480" s="3">
        <f t="shared" si="132"/>
        <v>252172.10100000002</v>
      </c>
      <c r="S480" s="6">
        <f t="shared" si="133"/>
        <v>0</v>
      </c>
      <c r="T480" s="31" t="str">
        <f t="shared" si="134"/>
        <v>n.m.</v>
      </c>
      <c r="U480" s="6">
        <f t="shared" si="135"/>
        <v>0</v>
      </c>
      <c r="V480" s="31" t="str">
        <f t="shared" si="136"/>
        <v>n.m.</v>
      </c>
      <c r="W480" s="6">
        <f t="shared" si="137"/>
        <v>-129058.98100000015</v>
      </c>
      <c r="X480" s="31">
        <f t="shared" si="138"/>
        <v>-0.51178929186936561</v>
      </c>
      <c r="Y480" s="6">
        <f t="shared" si="139"/>
        <v>-17892.409999999989</v>
      </c>
      <c r="Z480" s="31" t="str">
        <f t="shared" si="140"/>
        <v>n.m.</v>
      </c>
      <c r="AA480" s="6">
        <f t="shared" si="141"/>
        <v>0</v>
      </c>
      <c r="AB480" s="31" t="str">
        <f t="shared" si="142"/>
        <v>n.m.</v>
      </c>
      <c r="AC480" s="6">
        <f t="shared" si="143"/>
        <v>-146951.39100000012</v>
      </c>
      <c r="AD480" s="31">
        <f t="shared" si="144"/>
        <v>-0.58274246206165414</v>
      </c>
    </row>
    <row r="481" spans="1:30" x14ac:dyDescent="0.25">
      <c r="A481" s="7">
        <f t="shared" si="145"/>
        <v>473</v>
      </c>
      <c r="B481" t="s">
        <v>583</v>
      </c>
      <c r="C481" t="s">
        <v>928</v>
      </c>
      <c r="D481" t="s">
        <v>929</v>
      </c>
      <c r="E481" t="s">
        <v>2281</v>
      </c>
      <c r="F481" t="s">
        <v>2299</v>
      </c>
      <c r="G481" s="3"/>
      <c r="H481" s="3">
        <v>104300.77000000002</v>
      </c>
      <c r="I481" s="3">
        <v>373.5200000000001</v>
      </c>
      <c r="J481" s="3"/>
      <c r="K481" s="3"/>
      <c r="L481" s="3">
        <f t="shared" si="131"/>
        <v>104674.29000000002</v>
      </c>
      <c r="M481" s="3">
        <f>VLOOKUP(C481,'[1]Schedule C'!$C$302:$Q$797,11,FALSE)</f>
        <v>0</v>
      </c>
      <c r="N481" s="3">
        <f>VLOOKUP(C481,'[1]Schedule C'!$C$302:$Q$797,12,FALSE)</f>
        <v>0</v>
      </c>
      <c r="O481" s="3">
        <f>VLOOKUP(C481,'[1]Schedule C'!$C$302:$Q$797,13,FALSE)</f>
        <v>0</v>
      </c>
      <c r="P481" s="3">
        <f>VLOOKUP(C481,'[1]Schedule C'!$C$302:$Q$797,14,FALSE)</f>
        <v>0</v>
      </c>
      <c r="Q481" s="3">
        <f>VLOOKUP(C481,'[1]Schedule C'!$C$302:$Q$797,15,FALSE)</f>
        <v>0</v>
      </c>
      <c r="R481" s="3">
        <f t="shared" si="132"/>
        <v>0</v>
      </c>
      <c r="S481" s="6">
        <f t="shared" si="133"/>
        <v>0</v>
      </c>
      <c r="T481" s="31" t="str">
        <f t="shared" si="134"/>
        <v>n.m.</v>
      </c>
      <c r="U481" s="6">
        <f t="shared" si="135"/>
        <v>104300.77000000002</v>
      </c>
      <c r="V481" s="31" t="str">
        <f t="shared" si="136"/>
        <v>n.m.</v>
      </c>
      <c r="W481" s="6">
        <f t="shared" si="137"/>
        <v>373.5200000000001</v>
      </c>
      <c r="X481" s="31" t="str">
        <f t="shared" si="138"/>
        <v>n.m.</v>
      </c>
      <c r="Y481" s="6">
        <f t="shared" si="139"/>
        <v>0</v>
      </c>
      <c r="Z481" s="31" t="str">
        <f t="shared" si="140"/>
        <v>n.m.</v>
      </c>
      <c r="AA481" s="6">
        <f t="shared" si="141"/>
        <v>0</v>
      </c>
      <c r="AB481" s="31" t="str">
        <f t="shared" si="142"/>
        <v>n.m.</v>
      </c>
      <c r="AC481" s="6">
        <f t="shared" si="143"/>
        <v>104674.29000000002</v>
      </c>
      <c r="AD481" s="31" t="str">
        <f t="shared" si="144"/>
        <v>n.m.</v>
      </c>
    </row>
    <row r="482" spans="1:30" x14ac:dyDescent="0.25">
      <c r="A482" s="7">
        <f t="shared" si="145"/>
        <v>474</v>
      </c>
      <c r="B482" t="s">
        <v>583</v>
      </c>
      <c r="C482" t="s">
        <v>930</v>
      </c>
      <c r="D482" t="s">
        <v>931</v>
      </c>
      <c r="E482" t="s">
        <v>2307</v>
      </c>
      <c r="F482" t="s">
        <v>2293</v>
      </c>
      <c r="G482" s="3">
        <v>105201.57000000009</v>
      </c>
      <c r="H482" s="3">
        <v>-892.35000000000025</v>
      </c>
      <c r="I482" s="3"/>
      <c r="J482" s="3"/>
      <c r="K482" s="3"/>
      <c r="L482" s="3">
        <f t="shared" si="131"/>
        <v>104309.22000000009</v>
      </c>
      <c r="M482" s="3">
        <f>VLOOKUP(C482,'[1]Schedule C'!$C$302:$Q$797,11,FALSE)</f>
        <v>83117.833000000013</v>
      </c>
      <c r="N482" s="3">
        <f>VLOOKUP(C482,'[1]Schedule C'!$C$302:$Q$797,12,FALSE)</f>
        <v>44.62</v>
      </c>
      <c r="O482" s="3">
        <f>VLOOKUP(C482,'[1]Schedule C'!$C$302:$Q$797,13,FALSE)</f>
        <v>0</v>
      </c>
      <c r="P482" s="3">
        <f>VLOOKUP(C482,'[1]Schedule C'!$C$302:$Q$797,14,FALSE)</f>
        <v>0</v>
      </c>
      <c r="Q482" s="3">
        <f>VLOOKUP(C482,'[1]Schedule C'!$C$302:$Q$797,15,FALSE)</f>
        <v>0</v>
      </c>
      <c r="R482" s="3">
        <f t="shared" si="132"/>
        <v>83162.453000000009</v>
      </c>
      <c r="S482" s="6">
        <f t="shared" si="133"/>
        <v>22083.737000000081</v>
      </c>
      <c r="T482" s="31">
        <f t="shared" si="134"/>
        <v>0.2656919243792133</v>
      </c>
      <c r="U482" s="6">
        <f t="shared" si="135"/>
        <v>-936.97000000000025</v>
      </c>
      <c r="V482" s="31">
        <f t="shared" si="136"/>
        <v>-20.998879426266257</v>
      </c>
      <c r="W482" s="6">
        <f t="shared" si="137"/>
        <v>0</v>
      </c>
      <c r="X482" s="31" t="str">
        <f t="shared" si="138"/>
        <v>n.m.</v>
      </c>
      <c r="Y482" s="6">
        <f t="shared" si="139"/>
        <v>0</v>
      </c>
      <c r="Z482" s="31" t="str">
        <f t="shared" si="140"/>
        <v>n.m.</v>
      </c>
      <c r="AA482" s="6">
        <f t="shared" si="141"/>
        <v>0</v>
      </c>
      <c r="AB482" s="31" t="str">
        <f t="shared" si="142"/>
        <v>n.m.</v>
      </c>
      <c r="AC482" s="6">
        <f t="shared" si="143"/>
        <v>21146.76700000008</v>
      </c>
      <c r="AD482" s="31">
        <f t="shared" si="144"/>
        <v>0.25428262680034314</v>
      </c>
    </row>
    <row r="483" spans="1:30" x14ac:dyDescent="0.25">
      <c r="A483" s="7">
        <f t="shared" si="145"/>
        <v>475</v>
      </c>
      <c r="B483" t="s">
        <v>583</v>
      </c>
      <c r="C483" t="s">
        <v>932</v>
      </c>
      <c r="D483" t="s">
        <v>933</v>
      </c>
      <c r="E483" t="s">
        <v>2281</v>
      </c>
      <c r="F483" t="s">
        <v>2317</v>
      </c>
      <c r="G483" s="3"/>
      <c r="H483" s="3">
        <v>67084.309999999969</v>
      </c>
      <c r="I483" s="3">
        <v>36717.06</v>
      </c>
      <c r="J483" s="3"/>
      <c r="K483" s="3"/>
      <c r="L483" s="3">
        <f t="shared" si="131"/>
        <v>103801.36999999997</v>
      </c>
      <c r="M483" s="3">
        <f>VLOOKUP(C483,'[1]Schedule C'!$C$302:$Q$797,11,FALSE)</f>
        <v>0</v>
      </c>
      <c r="N483" s="3">
        <f>VLOOKUP(C483,'[1]Schedule C'!$C$302:$Q$797,12,FALSE)</f>
        <v>0</v>
      </c>
      <c r="O483" s="3">
        <f>VLOOKUP(C483,'[1]Schedule C'!$C$302:$Q$797,13,FALSE)</f>
        <v>0</v>
      </c>
      <c r="P483" s="3">
        <f>VLOOKUP(C483,'[1]Schedule C'!$C$302:$Q$797,14,FALSE)</f>
        <v>0</v>
      </c>
      <c r="Q483" s="3">
        <f>VLOOKUP(C483,'[1]Schedule C'!$C$302:$Q$797,15,FALSE)</f>
        <v>0</v>
      </c>
      <c r="R483" s="3">
        <f t="shared" si="132"/>
        <v>0</v>
      </c>
      <c r="S483" s="6">
        <f t="shared" si="133"/>
        <v>0</v>
      </c>
      <c r="T483" s="31" t="str">
        <f t="shared" si="134"/>
        <v>n.m.</v>
      </c>
      <c r="U483" s="6">
        <f t="shared" si="135"/>
        <v>67084.309999999969</v>
      </c>
      <c r="V483" s="31" t="str">
        <f t="shared" si="136"/>
        <v>n.m.</v>
      </c>
      <c r="W483" s="6">
        <f t="shared" si="137"/>
        <v>36717.06</v>
      </c>
      <c r="X483" s="31" t="str">
        <f t="shared" si="138"/>
        <v>n.m.</v>
      </c>
      <c r="Y483" s="6">
        <f t="shared" si="139"/>
        <v>0</v>
      </c>
      <c r="Z483" s="31" t="str">
        <f t="shared" si="140"/>
        <v>n.m.</v>
      </c>
      <c r="AA483" s="6">
        <f t="shared" si="141"/>
        <v>0</v>
      </c>
      <c r="AB483" s="31" t="str">
        <f t="shared" si="142"/>
        <v>n.m.</v>
      </c>
      <c r="AC483" s="6">
        <f t="shared" si="143"/>
        <v>103801.36999999997</v>
      </c>
      <c r="AD483" s="31" t="str">
        <f t="shared" si="144"/>
        <v>n.m.</v>
      </c>
    </row>
    <row r="484" spans="1:30" x14ac:dyDescent="0.25">
      <c r="A484" s="7">
        <f t="shared" si="145"/>
        <v>476</v>
      </c>
      <c r="B484" t="s">
        <v>583</v>
      </c>
      <c r="C484" t="s">
        <v>934</v>
      </c>
      <c r="D484" t="s">
        <v>935</v>
      </c>
      <c r="E484" t="s">
        <v>2307</v>
      </c>
      <c r="F484" t="s">
        <v>2297</v>
      </c>
      <c r="G484" s="3">
        <v>102673.62999999999</v>
      </c>
      <c r="H484" s="3"/>
      <c r="I484" s="3"/>
      <c r="J484" s="3"/>
      <c r="K484" s="3"/>
      <c r="L484" s="3">
        <f t="shared" si="131"/>
        <v>102673.62999999999</v>
      </c>
      <c r="M484" s="3">
        <f>VLOOKUP(C484,'[1]Schedule C'!$C$302:$Q$797,11,FALSE)</f>
        <v>0</v>
      </c>
      <c r="N484" s="3">
        <f>VLOOKUP(C484,'[1]Schedule C'!$C$302:$Q$797,12,FALSE)</f>
        <v>0</v>
      </c>
      <c r="O484" s="3">
        <f>VLOOKUP(C484,'[1]Schedule C'!$C$302:$Q$797,13,FALSE)</f>
        <v>0</v>
      </c>
      <c r="P484" s="3">
        <f>VLOOKUP(C484,'[1]Schedule C'!$C$302:$Q$797,14,FALSE)</f>
        <v>0</v>
      </c>
      <c r="Q484" s="3">
        <f>VLOOKUP(C484,'[1]Schedule C'!$C$302:$Q$797,15,FALSE)</f>
        <v>0</v>
      </c>
      <c r="R484" s="3">
        <f t="shared" si="132"/>
        <v>0</v>
      </c>
      <c r="S484" s="6">
        <f t="shared" si="133"/>
        <v>102673.62999999999</v>
      </c>
      <c r="T484" s="31" t="str">
        <f t="shared" si="134"/>
        <v>n.m.</v>
      </c>
      <c r="U484" s="6">
        <f t="shared" si="135"/>
        <v>0</v>
      </c>
      <c r="V484" s="31" t="str">
        <f t="shared" si="136"/>
        <v>n.m.</v>
      </c>
      <c r="W484" s="6">
        <f t="shared" si="137"/>
        <v>0</v>
      </c>
      <c r="X484" s="31" t="str">
        <f t="shared" si="138"/>
        <v>n.m.</v>
      </c>
      <c r="Y484" s="6">
        <f t="shared" si="139"/>
        <v>0</v>
      </c>
      <c r="Z484" s="31" t="str">
        <f t="shared" si="140"/>
        <v>n.m.</v>
      </c>
      <c r="AA484" s="6">
        <f t="shared" si="141"/>
        <v>0</v>
      </c>
      <c r="AB484" s="31" t="str">
        <f t="shared" si="142"/>
        <v>n.m.</v>
      </c>
      <c r="AC484" s="6">
        <f t="shared" si="143"/>
        <v>102673.62999999999</v>
      </c>
      <c r="AD484" s="31" t="str">
        <f t="shared" si="144"/>
        <v>n.m.</v>
      </c>
    </row>
    <row r="485" spans="1:30" x14ac:dyDescent="0.25">
      <c r="A485" s="7">
        <f t="shared" si="145"/>
        <v>477</v>
      </c>
      <c r="B485" t="s">
        <v>583</v>
      </c>
      <c r="C485" t="s">
        <v>936</v>
      </c>
      <c r="D485" t="s">
        <v>937</v>
      </c>
      <c r="E485" t="s">
        <v>2321</v>
      </c>
      <c r="F485" t="s">
        <v>2319</v>
      </c>
      <c r="G485" s="3"/>
      <c r="H485" s="3">
        <v>72353.69</v>
      </c>
      <c r="I485" s="3">
        <v>29361.920000000002</v>
      </c>
      <c r="J485" s="3"/>
      <c r="K485" s="3"/>
      <c r="L485" s="3">
        <f t="shared" si="131"/>
        <v>101715.61</v>
      </c>
      <c r="M485" s="3">
        <f>VLOOKUP(C485,'[1]Schedule C'!$C$302:$Q$797,11,FALSE)</f>
        <v>0</v>
      </c>
      <c r="N485" s="3">
        <f>VLOOKUP(C485,'[1]Schedule C'!$C$302:$Q$797,12,FALSE)</f>
        <v>0</v>
      </c>
      <c r="O485" s="3">
        <f>VLOOKUP(C485,'[1]Schedule C'!$C$302:$Q$797,13,FALSE)</f>
        <v>0</v>
      </c>
      <c r="P485" s="3">
        <f>VLOOKUP(C485,'[1]Schedule C'!$C$302:$Q$797,14,FALSE)</f>
        <v>0</v>
      </c>
      <c r="Q485" s="3">
        <f>VLOOKUP(C485,'[1]Schedule C'!$C$302:$Q$797,15,FALSE)</f>
        <v>0</v>
      </c>
      <c r="R485" s="3">
        <f t="shared" si="132"/>
        <v>0</v>
      </c>
      <c r="S485" s="6">
        <f t="shared" si="133"/>
        <v>0</v>
      </c>
      <c r="T485" s="31" t="str">
        <f t="shared" si="134"/>
        <v>n.m.</v>
      </c>
      <c r="U485" s="6">
        <f t="shared" si="135"/>
        <v>72353.69</v>
      </c>
      <c r="V485" s="31" t="str">
        <f t="shared" si="136"/>
        <v>n.m.</v>
      </c>
      <c r="W485" s="6">
        <f t="shared" si="137"/>
        <v>29361.920000000002</v>
      </c>
      <c r="X485" s="31" t="str">
        <f t="shared" si="138"/>
        <v>n.m.</v>
      </c>
      <c r="Y485" s="6">
        <f t="shared" si="139"/>
        <v>0</v>
      </c>
      <c r="Z485" s="31" t="str">
        <f t="shared" si="140"/>
        <v>n.m.</v>
      </c>
      <c r="AA485" s="6">
        <f t="shared" si="141"/>
        <v>0</v>
      </c>
      <c r="AB485" s="31" t="str">
        <f t="shared" si="142"/>
        <v>n.m.</v>
      </c>
      <c r="AC485" s="6">
        <f t="shared" si="143"/>
        <v>101715.61</v>
      </c>
      <c r="AD485" s="31" t="str">
        <f t="shared" si="144"/>
        <v>n.m.</v>
      </c>
    </row>
    <row r="486" spans="1:30" x14ac:dyDescent="0.25">
      <c r="A486" s="7">
        <f t="shared" si="145"/>
        <v>478</v>
      </c>
      <c r="B486" t="s">
        <v>583</v>
      </c>
      <c r="C486" t="s">
        <v>938</v>
      </c>
      <c r="D486" t="s">
        <v>939</v>
      </c>
      <c r="E486" t="s">
        <v>2306</v>
      </c>
      <c r="F486" t="s">
        <v>2316</v>
      </c>
      <c r="G486" s="3"/>
      <c r="H486" s="3"/>
      <c r="I486" s="3"/>
      <c r="J486" s="3">
        <v>10154.140000000001</v>
      </c>
      <c r="K486" s="3">
        <v>91389.279999999984</v>
      </c>
      <c r="L486" s="3">
        <f t="shared" si="131"/>
        <v>101543.41999999998</v>
      </c>
      <c r="M486" s="3">
        <f>VLOOKUP(C486,'[1]Schedule C'!$C$302:$Q$797,11,FALSE)</f>
        <v>0</v>
      </c>
      <c r="N486" s="3">
        <f>VLOOKUP(C486,'[1]Schedule C'!$C$302:$Q$797,12,FALSE)</f>
        <v>0</v>
      </c>
      <c r="O486" s="3">
        <f>VLOOKUP(C486,'[1]Schedule C'!$C$302:$Q$797,13,FALSE)</f>
        <v>0</v>
      </c>
      <c r="P486" s="3">
        <f>VLOOKUP(C486,'[1]Schedule C'!$C$302:$Q$797,14,FALSE)</f>
        <v>0</v>
      </c>
      <c r="Q486" s="3">
        <f>VLOOKUP(C486,'[1]Schedule C'!$C$302:$Q$797,15,FALSE)</f>
        <v>0</v>
      </c>
      <c r="R486" s="3">
        <f t="shared" si="132"/>
        <v>0</v>
      </c>
      <c r="S486" s="6">
        <f t="shared" si="133"/>
        <v>0</v>
      </c>
      <c r="T486" s="31" t="str">
        <f t="shared" si="134"/>
        <v>n.m.</v>
      </c>
      <c r="U486" s="6">
        <f t="shared" si="135"/>
        <v>0</v>
      </c>
      <c r="V486" s="31" t="str">
        <f t="shared" si="136"/>
        <v>n.m.</v>
      </c>
      <c r="W486" s="6">
        <f t="shared" si="137"/>
        <v>0</v>
      </c>
      <c r="X486" s="31" t="str">
        <f t="shared" si="138"/>
        <v>n.m.</v>
      </c>
      <c r="Y486" s="6">
        <f t="shared" si="139"/>
        <v>10154.140000000001</v>
      </c>
      <c r="Z486" s="31" t="str">
        <f t="shared" si="140"/>
        <v>n.m.</v>
      </c>
      <c r="AA486" s="6">
        <f t="shared" si="141"/>
        <v>91389.279999999984</v>
      </c>
      <c r="AB486" s="31" t="str">
        <f t="shared" si="142"/>
        <v>n.m.</v>
      </c>
      <c r="AC486" s="6">
        <f t="shared" si="143"/>
        <v>101543.41999999998</v>
      </c>
      <c r="AD486" s="31" t="str">
        <f t="shared" si="144"/>
        <v>n.m.</v>
      </c>
    </row>
    <row r="487" spans="1:30" x14ac:dyDescent="0.25">
      <c r="A487" s="7">
        <f t="shared" si="145"/>
        <v>479</v>
      </c>
      <c r="B487" t="s">
        <v>583</v>
      </c>
      <c r="C487" t="s">
        <v>940</v>
      </c>
      <c r="D487" t="s">
        <v>941</v>
      </c>
      <c r="E487" t="s">
        <v>2330</v>
      </c>
      <c r="F487" t="s">
        <v>2339</v>
      </c>
      <c r="G487" s="3"/>
      <c r="H487" s="3"/>
      <c r="I487" s="3"/>
      <c r="J487" s="3">
        <v>101112.26000000015</v>
      </c>
      <c r="K487" s="3">
        <v>-280.97999999999996</v>
      </c>
      <c r="L487" s="3">
        <f t="shared" si="131"/>
        <v>100831.28000000016</v>
      </c>
      <c r="M487" s="3">
        <f>VLOOKUP(C487,'[1]Schedule C'!$C$302:$Q$797,11,FALSE)</f>
        <v>0</v>
      </c>
      <c r="N487" s="3">
        <f>VLOOKUP(C487,'[1]Schedule C'!$C$302:$Q$797,12,FALSE)</f>
        <v>0</v>
      </c>
      <c r="O487" s="3">
        <f>VLOOKUP(C487,'[1]Schedule C'!$C$302:$Q$797,13,FALSE)</f>
        <v>0</v>
      </c>
      <c r="P487" s="3">
        <f>VLOOKUP(C487,'[1]Schedule C'!$C$302:$Q$797,14,FALSE)</f>
        <v>0</v>
      </c>
      <c r="Q487" s="3">
        <f>VLOOKUP(C487,'[1]Schedule C'!$C$302:$Q$797,15,FALSE)</f>
        <v>0</v>
      </c>
      <c r="R487" s="3">
        <f t="shared" si="132"/>
        <v>0</v>
      </c>
      <c r="S487" s="6">
        <f t="shared" si="133"/>
        <v>0</v>
      </c>
      <c r="T487" s="31" t="str">
        <f t="shared" si="134"/>
        <v>n.m.</v>
      </c>
      <c r="U487" s="6">
        <f t="shared" si="135"/>
        <v>0</v>
      </c>
      <c r="V487" s="31" t="str">
        <f t="shared" si="136"/>
        <v>n.m.</v>
      </c>
      <c r="W487" s="6">
        <f t="shared" si="137"/>
        <v>0</v>
      </c>
      <c r="X487" s="31" t="str">
        <f t="shared" si="138"/>
        <v>n.m.</v>
      </c>
      <c r="Y487" s="6">
        <f t="shared" si="139"/>
        <v>101112.26000000015</v>
      </c>
      <c r="Z487" s="31" t="str">
        <f t="shared" si="140"/>
        <v>n.m.</v>
      </c>
      <c r="AA487" s="6">
        <f t="shared" si="141"/>
        <v>-280.97999999999996</v>
      </c>
      <c r="AB487" s="31" t="str">
        <f t="shared" si="142"/>
        <v>n.m.</v>
      </c>
      <c r="AC487" s="6">
        <f t="shared" si="143"/>
        <v>100831.28000000016</v>
      </c>
      <c r="AD487" s="31" t="str">
        <f t="shared" si="144"/>
        <v>n.m.</v>
      </c>
    </row>
    <row r="488" spans="1:30" x14ac:dyDescent="0.25">
      <c r="A488" s="7">
        <f t="shared" si="145"/>
        <v>480</v>
      </c>
      <c r="B488" t="s">
        <v>583</v>
      </c>
      <c r="C488" t="s">
        <v>942</v>
      </c>
      <c r="D488" t="s">
        <v>943</v>
      </c>
      <c r="E488" t="s">
        <v>2335</v>
      </c>
      <c r="F488" t="s">
        <v>2350</v>
      </c>
      <c r="G488" s="3"/>
      <c r="H488" s="3"/>
      <c r="I488" s="3"/>
      <c r="J488" s="3"/>
      <c r="K488" s="3">
        <v>100699.74000000012</v>
      </c>
      <c r="L488" s="3">
        <f t="shared" si="131"/>
        <v>100699.74000000012</v>
      </c>
      <c r="M488" s="3">
        <f>VLOOKUP(C488,'[1]Schedule C'!$C$302:$Q$797,11,FALSE)</f>
        <v>0</v>
      </c>
      <c r="N488" s="3">
        <f>VLOOKUP(C488,'[1]Schedule C'!$C$302:$Q$797,12,FALSE)</f>
        <v>0</v>
      </c>
      <c r="O488" s="3">
        <f>VLOOKUP(C488,'[1]Schedule C'!$C$302:$Q$797,13,FALSE)</f>
        <v>0</v>
      </c>
      <c r="P488" s="3">
        <f>VLOOKUP(C488,'[1]Schedule C'!$C$302:$Q$797,14,FALSE)</f>
        <v>0</v>
      </c>
      <c r="Q488" s="3">
        <f>VLOOKUP(C488,'[1]Schedule C'!$C$302:$Q$797,15,FALSE)</f>
        <v>0</v>
      </c>
      <c r="R488" s="3">
        <f t="shared" si="132"/>
        <v>0</v>
      </c>
      <c r="S488" s="6">
        <f t="shared" si="133"/>
        <v>0</v>
      </c>
      <c r="T488" s="31" t="str">
        <f t="shared" si="134"/>
        <v>n.m.</v>
      </c>
      <c r="U488" s="6">
        <f t="shared" si="135"/>
        <v>0</v>
      </c>
      <c r="V488" s="31" t="str">
        <f t="shared" si="136"/>
        <v>n.m.</v>
      </c>
      <c r="W488" s="6">
        <f t="shared" si="137"/>
        <v>0</v>
      </c>
      <c r="X488" s="31" t="str">
        <f t="shared" si="138"/>
        <v>n.m.</v>
      </c>
      <c r="Y488" s="6">
        <f t="shared" si="139"/>
        <v>0</v>
      </c>
      <c r="Z488" s="31" t="str">
        <f t="shared" si="140"/>
        <v>n.m.</v>
      </c>
      <c r="AA488" s="6">
        <f t="shared" si="141"/>
        <v>100699.74000000012</v>
      </c>
      <c r="AB488" s="31" t="str">
        <f t="shared" si="142"/>
        <v>n.m.</v>
      </c>
      <c r="AC488" s="6">
        <f t="shared" si="143"/>
        <v>100699.74000000012</v>
      </c>
      <c r="AD488" s="31" t="str">
        <f t="shared" si="144"/>
        <v>n.m.</v>
      </c>
    </row>
    <row r="489" spans="1:30" x14ac:dyDescent="0.25">
      <c r="A489" s="7">
        <f t="shared" si="145"/>
        <v>481</v>
      </c>
      <c r="B489" t="s">
        <v>583</v>
      </c>
      <c r="C489" t="s">
        <v>944</v>
      </c>
      <c r="D489" t="s">
        <v>945</v>
      </c>
      <c r="E489" t="s">
        <v>2322</v>
      </c>
      <c r="F489" t="s">
        <v>2287</v>
      </c>
      <c r="G489" s="3"/>
      <c r="H489" s="3">
        <v>80848.250000000044</v>
      </c>
      <c r="I489" s="3">
        <v>19081.029999999984</v>
      </c>
      <c r="J489" s="3">
        <v>0</v>
      </c>
      <c r="K489" s="3"/>
      <c r="L489" s="3">
        <f t="shared" si="131"/>
        <v>99929.280000000028</v>
      </c>
      <c r="M489" s="3">
        <f>VLOOKUP(C489,'[1]Schedule C'!$C$302:$Q$797,11,FALSE)</f>
        <v>0</v>
      </c>
      <c r="N489" s="3">
        <f>VLOOKUP(C489,'[1]Schedule C'!$C$302:$Q$797,12,FALSE)</f>
        <v>0</v>
      </c>
      <c r="O489" s="3">
        <f>VLOOKUP(C489,'[1]Schedule C'!$C$302:$Q$797,13,FALSE)</f>
        <v>0</v>
      </c>
      <c r="P489" s="3">
        <f>VLOOKUP(C489,'[1]Schedule C'!$C$302:$Q$797,14,FALSE)</f>
        <v>0</v>
      </c>
      <c r="Q489" s="3">
        <f>VLOOKUP(C489,'[1]Schedule C'!$C$302:$Q$797,15,FALSE)</f>
        <v>0</v>
      </c>
      <c r="R489" s="3">
        <f t="shared" si="132"/>
        <v>0</v>
      </c>
      <c r="S489" s="6">
        <f t="shared" si="133"/>
        <v>0</v>
      </c>
      <c r="T489" s="31" t="str">
        <f t="shared" si="134"/>
        <v>n.m.</v>
      </c>
      <c r="U489" s="6">
        <f t="shared" si="135"/>
        <v>80848.250000000044</v>
      </c>
      <c r="V489" s="31" t="str">
        <f t="shared" si="136"/>
        <v>n.m.</v>
      </c>
      <c r="W489" s="6">
        <f t="shared" si="137"/>
        <v>19081.029999999984</v>
      </c>
      <c r="X489" s="31" t="str">
        <f t="shared" si="138"/>
        <v>n.m.</v>
      </c>
      <c r="Y489" s="6">
        <f t="shared" si="139"/>
        <v>0</v>
      </c>
      <c r="Z489" s="31" t="str">
        <f t="shared" si="140"/>
        <v>n.m.</v>
      </c>
      <c r="AA489" s="6">
        <f t="shared" si="141"/>
        <v>0</v>
      </c>
      <c r="AB489" s="31" t="str">
        <f t="shared" si="142"/>
        <v>n.m.</v>
      </c>
      <c r="AC489" s="6">
        <f t="shared" si="143"/>
        <v>99929.280000000028</v>
      </c>
      <c r="AD489" s="31" t="str">
        <f t="shared" si="144"/>
        <v>n.m.</v>
      </c>
    </row>
    <row r="490" spans="1:30" x14ac:dyDescent="0.25">
      <c r="A490" s="7">
        <f t="shared" si="145"/>
        <v>482</v>
      </c>
      <c r="B490" t="s">
        <v>583</v>
      </c>
      <c r="C490" t="s">
        <v>946</v>
      </c>
      <c r="D490" t="s">
        <v>947</v>
      </c>
      <c r="E490" t="s">
        <v>2306</v>
      </c>
      <c r="F490" t="s">
        <v>2279</v>
      </c>
      <c r="G490" s="3"/>
      <c r="H490" s="3"/>
      <c r="I490" s="3"/>
      <c r="J490" s="3">
        <v>96636.489999999991</v>
      </c>
      <c r="K490" s="3">
        <v>1920.6700000000008</v>
      </c>
      <c r="L490" s="3">
        <f t="shared" si="131"/>
        <v>98557.159999999989</v>
      </c>
      <c r="M490" s="3">
        <f>VLOOKUP(C490,'[1]Schedule C'!$C$302:$Q$797,11,FALSE)</f>
        <v>0</v>
      </c>
      <c r="N490" s="3">
        <f>VLOOKUP(C490,'[1]Schedule C'!$C$302:$Q$797,12,FALSE)</f>
        <v>0</v>
      </c>
      <c r="O490" s="3">
        <f>VLOOKUP(C490,'[1]Schedule C'!$C$302:$Q$797,13,FALSE)</f>
        <v>0</v>
      </c>
      <c r="P490" s="3">
        <f>VLOOKUP(C490,'[1]Schedule C'!$C$302:$Q$797,14,FALSE)</f>
        <v>0</v>
      </c>
      <c r="Q490" s="3">
        <f>VLOOKUP(C490,'[1]Schedule C'!$C$302:$Q$797,15,FALSE)</f>
        <v>0</v>
      </c>
      <c r="R490" s="3">
        <f t="shared" si="132"/>
        <v>0</v>
      </c>
      <c r="S490" s="6">
        <f t="shared" si="133"/>
        <v>0</v>
      </c>
      <c r="T490" s="31" t="str">
        <f t="shared" si="134"/>
        <v>n.m.</v>
      </c>
      <c r="U490" s="6">
        <f t="shared" si="135"/>
        <v>0</v>
      </c>
      <c r="V490" s="31" t="str">
        <f t="shared" si="136"/>
        <v>n.m.</v>
      </c>
      <c r="W490" s="6">
        <f t="shared" si="137"/>
        <v>0</v>
      </c>
      <c r="X490" s="31" t="str">
        <f t="shared" si="138"/>
        <v>n.m.</v>
      </c>
      <c r="Y490" s="6">
        <f t="shared" si="139"/>
        <v>96636.489999999991</v>
      </c>
      <c r="Z490" s="31" t="str">
        <f t="shared" si="140"/>
        <v>n.m.</v>
      </c>
      <c r="AA490" s="6">
        <f t="shared" si="141"/>
        <v>1920.6700000000008</v>
      </c>
      <c r="AB490" s="31" t="str">
        <f t="shared" si="142"/>
        <v>n.m.</v>
      </c>
      <c r="AC490" s="6">
        <f t="shared" si="143"/>
        <v>98557.159999999989</v>
      </c>
      <c r="AD490" s="31" t="str">
        <f t="shared" si="144"/>
        <v>n.m.</v>
      </c>
    </row>
    <row r="491" spans="1:30" x14ac:dyDescent="0.25">
      <c r="A491" s="7">
        <f t="shared" si="145"/>
        <v>483</v>
      </c>
      <c r="B491" t="s">
        <v>583</v>
      </c>
      <c r="C491" t="s">
        <v>948</v>
      </c>
      <c r="D491" t="s">
        <v>949</v>
      </c>
      <c r="E491" t="s">
        <v>2337</v>
      </c>
      <c r="F491" t="s">
        <v>2350</v>
      </c>
      <c r="G491" s="3"/>
      <c r="H491" s="3"/>
      <c r="I491" s="3"/>
      <c r="J491" s="3"/>
      <c r="K491" s="3">
        <v>96297.64999999998</v>
      </c>
      <c r="L491" s="3">
        <f t="shared" si="131"/>
        <v>96297.64999999998</v>
      </c>
      <c r="M491" s="3">
        <f>VLOOKUP(C491,'[1]Schedule C'!$C$302:$Q$797,11,FALSE)</f>
        <v>0</v>
      </c>
      <c r="N491" s="3">
        <f>VLOOKUP(C491,'[1]Schedule C'!$C$302:$Q$797,12,FALSE)</f>
        <v>0</v>
      </c>
      <c r="O491" s="3">
        <f>VLOOKUP(C491,'[1]Schedule C'!$C$302:$Q$797,13,FALSE)</f>
        <v>0</v>
      </c>
      <c r="P491" s="3">
        <f>VLOOKUP(C491,'[1]Schedule C'!$C$302:$Q$797,14,FALSE)</f>
        <v>89917.760999999999</v>
      </c>
      <c r="Q491" s="3">
        <f>VLOOKUP(C491,'[1]Schedule C'!$C$302:$Q$797,15,FALSE)</f>
        <v>13.035</v>
      </c>
      <c r="R491" s="3">
        <f t="shared" si="132"/>
        <v>89930.796000000002</v>
      </c>
      <c r="S491" s="6">
        <f t="shared" si="133"/>
        <v>0</v>
      </c>
      <c r="T491" s="31" t="str">
        <f t="shared" si="134"/>
        <v>n.m.</v>
      </c>
      <c r="U491" s="6">
        <f t="shared" si="135"/>
        <v>0</v>
      </c>
      <c r="V491" s="31" t="str">
        <f t="shared" si="136"/>
        <v>n.m.</v>
      </c>
      <c r="W491" s="6">
        <f t="shared" si="137"/>
        <v>0</v>
      </c>
      <c r="X491" s="31" t="str">
        <f t="shared" si="138"/>
        <v>n.m.</v>
      </c>
      <c r="Y491" s="6">
        <f t="shared" si="139"/>
        <v>-89917.760999999999</v>
      </c>
      <c r="Z491" s="31">
        <f t="shared" si="140"/>
        <v>-1</v>
      </c>
      <c r="AA491" s="6">
        <f t="shared" si="141"/>
        <v>96284.614999999976</v>
      </c>
      <c r="AB491" s="31">
        <f t="shared" si="142"/>
        <v>7386.6217874952035</v>
      </c>
      <c r="AC491" s="6">
        <f t="shared" si="143"/>
        <v>6366.8539999999775</v>
      </c>
      <c r="AD491" s="31">
        <f t="shared" si="144"/>
        <v>7.0797260595802769E-2</v>
      </c>
    </row>
    <row r="492" spans="1:30" x14ac:dyDescent="0.25">
      <c r="A492" s="7">
        <f t="shared" si="145"/>
        <v>484</v>
      </c>
      <c r="B492" t="s">
        <v>583</v>
      </c>
      <c r="C492" t="s">
        <v>950</v>
      </c>
      <c r="D492" t="s">
        <v>951</v>
      </c>
      <c r="E492" t="s">
        <v>2333</v>
      </c>
      <c r="F492" t="s">
        <v>2339</v>
      </c>
      <c r="G492" s="3"/>
      <c r="H492" s="3"/>
      <c r="I492" s="3"/>
      <c r="J492" s="3">
        <v>96189.959999999977</v>
      </c>
      <c r="K492" s="3">
        <v>-209.01000000000022</v>
      </c>
      <c r="L492" s="3">
        <f t="shared" si="131"/>
        <v>95980.949999999983</v>
      </c>
      <c r="M492" s="3">
        <f>VLOOKUP(C492,'[1]Schedule C'!$C$302:$Q$797,11,FALSE)</f>
        <v>0</v>
      </c>
      <c r="N492" s="3">
        <f>VLOOKUP(C492,'[1]Schedule C'!$C$302:$Q$797,12,FALSE)</f>
        <v>0</v>
      </c>
      <c r="O492" s="3">
        <f>VLOOKUP(C492,'[1]Schedule C'!$C$302:$Q$797,13,FALSE)</f>
        <v>0</v>
      </c>
      <c r="P492" s="3">
        <f>VLOOKUP(C492,'[1]Schedule C'!$C$302:$Q$797,14,FALSE)</f>
        <v>0</v>
      </c>
      <c r="Q492" s="3">
        <f>VLOOKUP(C492,'[1]Schedule C'!$C$302:$Q$797,15,FALSE)</f>
        <v>0</v>
      </c>
      <c r="R492" s="3">
        <f t="shared" si="132"/>
        <v>0</v>
      </c>
      <c r="S492" s="6">
        <f t="shared" si="133"/>
        <v>0</v>
      </c>
      <c r="T492" s="31" t="str">
        <f t="shared" si="134"/>
        <v>n.m.</v>
      </c>
      <c r="U492" s="6">
        <f t="shared" si="135"/>
        <v>0</v>
      </c>
      <c r="V492" s="31" t="str">
        <f t="shared" si="136"/>
        <v>n.m.</v>
      </c>
      <c r="W492" s="6">
        <f t="shared" si="137"/>
        <v>0</v>
      </c>
      <c r="X492" s="31" t="str">
        <f t="shared" si="138"/>
        <v>n.m.</v>
      </c>
      <c r="Y492" s="6">
        <f t="shared" si="139"/>
        <v>96189.959999999977</v>
      </c>
      <c r="Z492" s="31" t="str">
        <f t="shared" si="140"/>
        <v>n.m.</v>
      </c>
      <c r="AA492" s="6">
        <f t="shared" si="141"/>
        <v>-209.01000000000022</v>
      </c>
      <c r="AB492" s="31" t="str">
        <f t="shared" si="142"/>
        <v>n.m.</v>
      </c>
      <c r="AC492" s="6">
        <f t="shared" si="143"/>
        <v>95980.949999999983</v>
      </c>
      <c r="AD492" s="31" t="str">
        <f t="shared" si="144"/>
        <v>n.m.</v>
      </c>
    </row>
    <row r="493" spans="1:30" x14ac:dyDescent="0.25">
      <c r="A493" s="7">
        <f t="shared" si="145"/>
        <v>485</v>
      </c>
      <c r="B493" t="s">
        <v>583</v>
      </c>
      <c r="C493" t="s">
        <v>952</v>
      </c>
      <c r="D493" t="s">
        <v>659</v>
      </c>
      <c r="E493" t="s">
        <v>2310</v>
      </c>
      <c r="F493" t="s">
        <v>2350</v>
      </c>
      <c r="G493" s="3"/>
      <c r="H493" s="3"/>
      <c r="I493" s="3"/>
      <c r="J493" s="3"/>
      <c r="K493" s="3">
        <v>95839.409999999945</v>
      </c>
      <c r="L493" s="3">
        <f t="shared" si="131"/>
        <v>95839.409999999945</v>
      </c>
      <c r="M493" s="3">
        <f>VLOOKUP(C493,'[1]Schedule C'!$C$302:$Q$797,11,FALSE)</f>
        <v>0</v>
      </c>
      <c r="N493" s="3">
        <f>VLOOKUP(C493,'[1]Schedule C'!$C$302:$Q$797,12,FALSE)</f>
        <v>0</v>
      </c>
      <c r="O493" s="3">
        <f>VLOOKUP(C493,'[1]Schedule C'!$C$302:$Q$797,13,FALSE)</f>
        <v>0</v>
      </c>
      <c r="P493" s="3">
        <f>VLOOKUP(C493,'[1]Schedule C'!$C$302:$Q$797,14,FALSE)</f>
        <v>0</v>
      </c>
      <c r="Q493" s="3">
        <f>VLOOKUP(C493,'[1]Schedule C'!$C$302:$Q$797,15,FALSE)</f>
        <v>0</v>
      </c>
      <c r="R493" s="3">
        <f t="shared" si="132"/>
        <v>0</v>
      </c>
      <c r="S493" s="6">
        <f t="shared" si="133"/>
        <v>0</v>
      </c>
      <c r="T493" s="31" t="str">
        <f t="shared" si="134"/>
        <v>n.m.</v>
      </c>
      <c r="U493" s="6">
        <f t="shared" si="135"/>
        <v>0</v>
      </c>
      <c r="V493" s="31" t="str">
        <f t="shared" si="136"/>
        <v>n.m.</v>
      </c>
      <c r="W493" s="6">
        <f t="shared" si="137"/>
        <v>0</v>
      </c>
      <c r="X493" s="31" t="str">
        <f t="shared" si="138"/>
        <v>n.m.</v>
      </c>
      <c r="Y493" s="6">
        <f t="shared" si="139"/>
        <v>0</v>
      </c>
      <c r="Z493" s="31" t="str">
        <f t="shared" si="140"/>
        <v>n.m.</v>
      </c>
      <c r="AA493" s="6">
        <f t="shared" si="141"/>
        <v>95839.409999999945</v>
      </c>
      <c r="AB493" s="31" t="str">
        <f t="shared" si="142"/>
        <v>n.m.</v>
      </c>
      <c r="AC493" s="6">
        <f t="shared" si="143"/>
        <v>95839.409999999945</v>
      </c>
      <c r="AD493" s="31" t="str">
        <f t="shared" si="144"/>
        <v>n.m.</v>
      </c>
    </row>
    <row r="494" spans="1:30" x14ac:dyDescent="0.25">
      <c r="A494" s="7">
        <f t="shared" si="145"/>
        <v>486</v>
      </c>
      <c r="B494" t="s">
        <v>583</v>
      </c>
      <c r="C494" t="s">
        <v>953</v>
      </c>
      <c r="D494" t="s">
        <v>954</v>
      </c>
      <c r="E494" t="s">
        <v>2349</v>
      </c>
      <c r="F494" t="s">
        <v>2294</v>
      </c>
      <c r="G494" s="3">
        <v>92466.079999999769</v>
      </c>
      <c r="H494" s="3">
        <v>3239.7699999999995</v>
      </c>
      <c r="I494" s="3"/>
      <c r="J494" s="3"/>
      <c r="K494" s="3"/>
      <c r="L494" s="3">
        <f t="shared" si="131"/>
        <v>95705.849999999773</v>
      </c>
      <c r="M494" s="3">
        <f>VLOOKUP(C494,'[1]Schedule C'!$C$302:$Q$797,11,FALSE)</f>
        <v>48457.122000000003</v>
      </c>
      <c r="N494" s="3">
        <f>VLOOKUP(C494,'[1]Schedule C'!$C$302:$Q$797,12,FALSE)</f>
        <v>0</v>
      </c>
      <c r="O494" s="3">
        <f>VLOOKUP(C494,'[1]Schedule C'!$C$302:$Q$797,13,FALSE)</f>
        <v>0</v>
      </c>
      <c r="P494" s="3">
        <f>VLOOKUP(C494,'[1]Schedule C'!$C$302:$Q$797,14,FALSE)</f>
        <v>0</v>
      </c>
      <c r="Q494" s="3">
        <f>VLOOKUP(C494,'[1]Schedule C'!$C$302:$Q$797,15,FALSE)</f>
        <v>0</v>
      </c>
      <c r="R494" s="3">
        <f t="shared" si="132"/>
        <v>48457.122000000003</v>
      </c>
      <c r="S494" s="6">
        <f t="shared" si="133"/>
        <v>44008.957999999766</v>
      </c>
      <c r="T494" s="31">
        <f t="shared" si="134"/>
        <v>0.90820412322464716</v>
      </c>
      <c r="U494" s="6">
        <f t="shared" si="135"/>
        <v>3239.7699999999995</v>
      </c>
      <c r="V494" s="31" t="str">
        <f t="shared" si="136"/>
        <v>n.m.</v>
      </c>
      <c r="W494" s="6">
        <f t="shared" si="137"/>
        <v>0</v>
      </c>
      <c r="X494" s="31" t="str">
        <f t="shared" si="138"/>
        <v>n.m.</v>
      </c>
      <c r="Y494" s="6">
        <f t="shared" si="139"/>
        <v>0</v>
      </c>
      <c r="Z494" s="31" t="str">
        <f t="shared" si="140"/>
        <v>n.m.</v>
      </c>
      <c r="AA494" s="6">
        <f t="shared" si="141"/>
        <v>0</v>
      </c>
      <c r="AB494" s="31" t="str">
        <f t="shared" si="142"/>
        <v>n.m.</v>
      </c>
      <c r="AC494" s="6">
        <f t="shared" si="143"/>
        <v>47248.72799999977</v>
      </c>
      <c r="AD494" s="31">
        <f t="shared" si="144"/>
        <v>0.97506261308708686</v>
      </c>
    </row>
    <row r="495" spans="1:30" x14ac:dyDescent="0.25">
      <c r="A495" s="7">
        <f t="shared" si="145"/>
        <v>487</v>
      </c>
      <c r="B495" t="s">
        <v>583</v>
      </c>
      <c r="C495" t="s">
        <v>955</v>
      </c>
      <c r="D495" t="s">
        <v>956</v>
      </c>
      <c r="E495" t="s">
        <v>2325</v>
      </c>
      <c r="F495" t="s">
        <v>2338</v>
      </c>
      <c r="G495" s="3"/>
      <c r="H495" s="3"/>
      <c r="I495" s="3"/>
      <c r="J495" s="3">
        <v>430.73999999999995</v>
      </c>
      <c r="K495" s="3">
        <v>95205.439999999973</v>
      </c>
      <c r="L495" s="3">
        <f t="shared" si="131"/>
        <v>95636.179999999978</v>
      </c>
      <c r="M495" s="3">
        <f>VLOOKUP(C495,'[1]Schedule C'!$C$302:$Q$797,11,FALSE)</f>
        <v>0</v>
      </c>
      <c r="N495" s="3">
        <f>VLOOKUP(C495,'[1]Schedule C'!$C$302:$Q$797,12,FALSE)</f>
        <v>0</v>
      </c>
      <c r="O495" s="3">
        <f>VLOOKUP(C495,'[1]Schedule C'!$C$302:$Q$797,13,FALSE)</f>
        <v>0</v>
      </c>
      <c r="P495" s="3">
        <f>VLOOKUP(C495,'[1]Schedule C'!$C$302:$Q$797,14,FALSE)</f>
        <v>0</v>
      </c>
      <c r="Q495" s="3">
        <f>VLOOKUP(C495,'[1]Schedule C'!$C$302:$Q$797,15,FALSE)</f>
        <v>0</v>
      </c>
      <c r="R495" s="3">
        <f t="shared" si="132"/>
        <v>0</v>
      </c>
      <c r="S495" s="6">
        <f t="shared" si="133"/>
        <v>0</v>
      </c>
      <c r="T495" s="31" t="str">
        <f t="shared" si="134"/>
        <v>n.m.</v>
      </c>
      <c r="U495" s="6">
        <f t="shared" si="135"/>
        <v>0</v>
      </c>
      <c r="V495" s="31" t="str">
        <f t="shared" si="136"/>
        <v>n.m.</v>
      </c>
      <c r="W495" s="6">
        <f t="shared" si="137"/>
        <v>0</v>
      </c>
      <c r="X495" s="31" t="str">
        <f t="shared" si="138"/>
        <v>n.m.</v>
      </c>
      <c r="Y495" s="6">
        <f t="shared" si="139"/>
        <v>430.73999999999995</v>
      </c>
      <c r="Z495" s="31" t="str">
        <f t="shared" si="140"/>
        <v>n.m.</v>
      </c>
      <c r="AA495" s="6">
        <f t="shared" si="141"/>
        <v>95205.439999999973</v>
      </c>
      <c r="AB495" s="31" t="str">
        <f t="shared" si="142"/>
        <v>n.m.</v>
      </c>
      <c r="AC495" s="6">
        <f t="shared" si="143"/>
        <v>95636.179999999978</v>
      </c>
      <c r="AD495" s="31" t="str">
        <f t="shared" si="144"/>
        <v>n.m.</v>
      </c>
    </row>
    <row r="496" spans="1:30" x14ac:dyDescent="0.25">
      <c r="A496" s="7">
        <f t="shared" si="145"/>
        <v>488</v>
      </c>
      <c r="B496" t="s">
        <v>583</v>
      </c>
      <c r="C496" t="s">
        <v>957</v>
      </c>
      <c r="D496" t="s">
        <v>958</v>
      </c>
      <c r="E496" t="s">
        <v>2297</v>
      </c>
      <c r="F496" t="s">
        <v>2293</v>
      </c>
      <c r="G496" s="3">
        <v>95601.430000000008</v>
      </c>
      <c r="H496" s="3">
        <v>-368.45000000000016</v>
      </c>
      <c r="I496" s="3"/>
      <c r="J496" s="3"/>
      <c r="K496" s="3"/>
      <c r="L496" s="3">
        <f t="shared" si="131"/>
        <v>95232.98000000001</v>
      </c>
      <c r="M496" s="3">
        <f>VLOOKUP(C496,'[1]Schedule C'!$C$302:$Q$797,11,FALSE)</f>
        <v>0</v>
      </c>
      <c r="N496" s="3">
        <f>VLOOKUP(C496,'[1]Schedule C'!$C$302:$Q$797,12,FALSE)</f>
        <v>0</v>
      </c>
      <c r="O496" s="3">
        <f>VLOOKUP(C496,'[1]Schedule C'!$C$302:$Q$797,13,FALSE)</f>
        <v>0</v>
      </c>
      <c r="P496" s="3">
        <f>VLOOKUP(C496,'[1]Schedule C'!$C$302:$Q$797,14,FALSE)</f>
        <v>0</v>
      </c>
      <c r="Q496" s="3">
        <f>VLOOKUP(C496,'[1]Schedule C'!$C$302:$Q$797,15,FALSE)</f>
        <v>0</v>
      </c>
      <c r="R496" s="3">
        <f t="shared" si="132"/>
        <v>0</v>
      </c>
      <c r="S496" s="6">
        <f t="shared" si="133"/>
        <v>95601.430000000008</v>
      </c>
      <c r="T496" s="31" t="str">
        <f t="shared" si="134"/>
        <v>n.m.</v>
      </c>
      <c r="U496" s="6">
        <f t="shared" si="135"/>
        <v>-368.45000000000016</v>
      </c>
      <c r="V496" s="31" t="str">
        <f t="shared" si="136"/>
        <v>n.m.</v>
      </c>
      <c r="W496" s="6">
        <f t="shared" si="137"/>
        <v>0</v>
      </c>
      <c r="X496" s="31" t="str">
        <f t="shared" si="138"/>
        <v>n.m.</v>
      </c>
      <c r="Y496" s="6">
        <f t="shared" si="139"/>
        <v>0</v>
      </c>
      <c r="Z496" s="31" t="str">
        <f t="shared" si="140"/>
        <v>n.m.</v>
      </c>
      <c r="AA496" s="6">
        <f t="shared" si="141"/>
        <v>0</v>
      </c>
      <c r="AB496" s="31" t="str">
        <f t="shared" si="142"/>
        <v>n.m.</v>
      </c>
      <c r="AC496" s="6">
        <f t="shared" si="143"/>
        <v>95232.98000000001</v>
      </c>
      <c r="AD496" s="31" t="str">
        <f t="shared" si="144"/>
        <v>n.m.</v>
      </c>
    </row>
    <row r="497" spans="1:30" x14ac:dyDescent="0.25">
      <c r="A497" s="7">
        <f t="shared" si="145"/>
        <v>489</v>
      </c>
      <c r="B497" t="s">
        <v>583</v>
      </c>
      <c r="C497" t="s">
        <v>959</v>
      </c>
      <c r="D497" t="s">
        <v>960</v>
      </c>
      <c r="E497" t="s">
        <v>2286</v>
      </c>
      <c r="F497" t="s">
        <v>2287</v>
      </c>
      <c r="G497" s="3"/>
      <c r="H497" s="3"/>
      <c r="I497" s="3">
        <v>94678.760000000024</v>
      </c>
      <c r="J497" s="3"/>
      <c r="K497" s="3"/>
      <c r="L497" s="3">
        <f t="shared" ref="L497:L560" si="146">SUM(G497:K497)</f>
        <v>94678.760000000024</v>
      </c>
      <c r="M497" s="3">
        <f>VLOOKUP(C497,'[1]Schedule C'!$C$302:$Q$797,11,FALSE)</f>
        <v>0</v>
      </c>
      <c r="N497" s="3">
        <f>VLOOKUP(C497,'[1]Schedule C'!$C$302:$Q$797,12,FALSE)</f>
        <v>0</v>
      </c>
      <c r="O497" s="3">
        <f>VLOOKUP(C497,'[1]Schedule C'!$C$302:$Q$797,13,FALSE)</f>
        <v>0</v>
      </c>
      <c r="P497" s="3">
        <f>VLOOKUP(C497,'[1]Schedule C'!$C$302:$Q$797,14,FALSE)</f>
        <v>0</v>
      </c>
      <c r="Q497" s="3">
        <f>VLOOKUP(C497,'[1]Schedule C'!$C$302:$Q$797,15,FALSE)</f>
        <v>0</v>
      </c>
      <c r="R497" s="3">
        <f t="shared" ref="R497:R560" si="147">SUM(M497:Q497)</f>
        <v>0</v>
      </c>
      <c r="S497" s="6">
        <f t="shared" ref="S497:S560" si="148">G497-M497</f>
        <v>0</v>
      </c>
      <c r="T497" s="31" t="str">
        <f t="shared" ref="T497:T560" si="149">IFERROR(S497/M497,"n.m.")</f>
        <v>n.m.</v>
      </c>
      <c r="U497" s="6">
        <f t="shared" ref="U497:U560" si="150">H497-N497</f>
        <v>0</v>
      </c>
      <c r="V497" s="31" t="str">
        <f t="shared" ref="V497:V560" si="151">IFERROR(U497/N497,"n.m.")</f>
        <v>n.m.</v>
      </c>
      <c r="W497" s="6">
        <f t="shared" ref="W497:W560" si="152">I497-O497</f>
        <v>94678.760000000024</v>
      </c>
      <c r="X497" s="31" t="str">
        <f t="shared" ref="X497:X560" si="153">IFERROR(W497/O497,"n.m.")</f>
        <v>n.m.</v>
      </c>
      <c r="Y497" s="6">
        <f t="shared" ref="Y497:Y560" si="154">J497-P497</f>
        <v>0</v>
      </c>
      <c r="Z497" s="31" t="str">
        <f t="shared" ref="Z497:Z560" si="155">IFERROR(Y497/P497,"n.m.")</f>
        <v>n.m.</v>
      </c>
      <c r="AA497" s="6">
        <f t="shared" ref="AA497:AA560" si="156">K497-Q497</f>
        <v>0</v>
      </c>
      <c r="AB497" s="31" t="str">
        <f t="shared" ref="AB497:AB560" si="157">IFERROR(AA497/Q497,"n.m.")</f>
        <v>n.m.</v>
      </c>
      <c r="AC497" s="6">
        <f t="shared" ref="AC497:AC560" si="158">L497-R497</f>
        <v>94678.760000000024</v>
      </c>
      <c r="AD497" s="31" t="str">
        <f t="shared" ref="AD497:AD560" si="159">IFERROR(AC497/R497,"n.m.")</f>
        <v>n.m.</v>
      </c>
    </row>
    <row r="498" spans="1:30" x14ac:dyDescent="0.25">
      <c r="A498" s="7">
        <f t="shared" si="145"/>
        <v>490</v>
      </c>
      <c r="B498" t="s">
        <v>583</v>
      </c>
      <c r="C498" t="s">
        <v>961</v>
      </c>
      <c r="D498" t="s">
        <v>962</v>
      </c>
      <c r="E498" t="s">
        <v>2322</v>
      </c>
      <c r="F498" t="s">
        <v>2326</v>
      </c>
      <c r="G498" s="3"/>
      <c r="H498" s="3">
        <v>70659.129999999946</v>
      </c>
      <c r="I498" s="3">
        <v>22004.68</v>
      </c>
      <c r="J498" s="3"/>
      <c r="K498" s="3"/>
      <c r="L498" s="3">
        <f t="shared" si="146"/>
        <v>92663.809999999939</v>
      </c>
      <c r="M498" s="3">
        <f>VLOOKUP(C498,'[1]Schedule C'!$C$302:$Q$797,11,FALSE)</f>
        <v>0</v>
      </c>
      <c r="N498" s="3">
        <f>VLOOKUP(C498,'[1]Schedule C'!$C$302:$Q$797,12,FALSE)</f>
        <v>0</v>
      </c>
      <c r="O498" s="3">
        <f>VLOOKUP(C498,'[1]Schedule C'!$C$302:$Q$797,13,FALSE)</f>
        <v>0</v>
      </c>
      <c r="P498" s="3">
        <f>VLOOKUP(C498,'[1]Schedule C'!$C$302:$Q$797,14,FALSE)</f>
        <v>0</v>
      </c>
      <c r="Q498" s="3">
        <f>VLOOKUP(C498,'[1]Schedule C'!$C$302:$Q$797,15,FALSE)</f>
        <v>0</v>
      </c>
      <c r="R498" s="3">
        <f t="shared" si="147"/>
        <v>0</v>
      </c>
      <c r="S498" s="6">
        <f t="shared" si="148"/>
        <v>0</v>
      </c>
      <c r="T498" s="31" t="str">
        <f t="shared" si="149"/>
        <v>n.m.</v>
      </c>
      <c r="U498" s="6">
        <f t="shared" si="150"/>
        <v>70659.129999999946</v>
      </c>
      <c r="V498" s="31" t="str">
        <f t="shared" si="151"/>
        <v>n.m.</v>
      </c>
      <c r="W498" s="6">
        <f t="shared" si="152"/>
        <v>22004.68</v>
      </c>
      <c r="X498" s="31" t="str">
        <f t="shared" si="153"/>
        <v>n.m.</v>
      </c>
      <c r="Y498" s="6">
        <f t="shared" si="154"/>
        <v>0</v>
      </c>
      <c r="Z498" s="31" t="str">
        <f t="shared" si="155"/>
        <v>n.m.</v>
      </c>
      <c r="AA498" s="6">
        <f t="shared" si="156"/>
        <v>0</v>
      </c>
      <c r="AB498" s="31" t="str">
        <f t="shared" si="157"/>
        <v>n.m.</v>
      </c>
      <c r="AC498" s="6">
        <f t="shared" si="158"/>
        <v>92663.809999999939</v>
      </c>
      <c r="AD498" s="31" t="str">
        <f t="shared" si="159"/>
        <v>n.m.</v>
      </c>
    </row>
    <row r="499" spans="1:30" x14ac:dyDescent="0.25">
      <c r="A499" s="7">
        <f t="shared" si="145"/>
        <v>491</v>
      </c>
      <c r="B499" t="s">
        <v>583</v>
      </c>
      <c r="C499" t="s">
        <v>963</v>
      </c>
      <c r="D499" t="s">
        <v>793</v>
      </c>
      <c r="E499" t="s">
        <v>2307</v>
      </c>
      <c r="F499" t="s">
        <v>2342</v>
      </c>
      <c r="G499" s="3">
        <v>91079.069999999978</v>
      </c>
      <c r="H499" s="3">
        <v>911.79</v>
      </c>
      <c r="I499" s="3">
        <v>-326.32999999999919</v>
      </c>
      <c r="J499" s="3">
        <v>298.62</v>
      </c>
      <c r="K499" s="3"/>
      <c r="L499" s="3">
        <f t="shared" si="146"/>
        <v>91963.149999999965</v>
      </c>
      <c r="M499" s="3">
        <f>VLOOKUP(C499,'[1]Schedule C'!$C$302:$Q$797,11,FALSE)</f>
        <v>15635.695000000002</v>
      </c>
      <c r="N499" s="3">
        <f>VLOOKUP(C499,'[1]Schedule C'!$C$302:$Q$797,12,FALSE)</f>
        <v>0</v>
      </c>
      <c r="O499" s="3">
        <f>VLOOKUP(C499,'[1]Schedule C'!$C$302:$Q$797,13,FALSE)</f>
        <v>0</v>
      </c>
      <c r="P499" s="3">
        <f>VLOOKUP(C499,'[1]Schedule C'!$C$302:$Q$797,14,FALSE)</f>
        <v>0</v>
      </c>
      <c r="Q499" s="3">
        <f>VLOOKUP(C499,'[1]Schedule C'!$C$302:$Q$797,15,FALSE)</f>
        <v>0</v>
      </c>
      <c r="R499" s="3">
        <f t="shared" si="147"/>
        <v>15635.695000000002</v>
      </c>
      <c r="S499" s="6">
        <f t="shared" si="148"/>
        <v>75443.374999999971</v>
      </c>
      <c r="T499" s="31">
        <f t="shared" si="149"/>
        <v>4.8250733338044753</v>
      </c>
      <c r="U499" s="6">
        <f t="shared" si="150"/>
        <v>911.79</v>
      </c>
      <c r="V499" s="31" t="str">
        <f t="shared" si="151"/>
        <v>n.m.</v>
      </c>
      <c r="W499" s="6">
        <f t="shared" si="152"/>
        <v>-326.32999999999919</v>
      </c>
      <c r="X499" s="31" t="str">
        <f t="shared" si="153"/>
        <v>n.m.</v>
      </c>
      <c r="Y499" s="6">
        <f t="shared" si="154"/>
        <v>298.62</v>
      </c>
      <c r="Z499" s="31" t="str">
        <f t="shared" si="155"/>
        <v>n.m.</v>
      </c>
      <c r="AA499" s="6">
        <f t="shared" si="156"/>
        <v>0</v>
      </c>
      <c r="AB499" s="31" t="str">
        <f t="shared" si="157"/>
        <v>n.m.</v>
      </c>
      <c r="AC499" s="6">
        <f t="shared" si="158"/>
        <v>76327.454999999958</v>
      </c>
      <c r="AD499" s="31">
        <f t="shared" si="159"/>
        <v>4.8816157516503074</v>
      </c>
    </row>
    <row r="500" spans="1:30" x14ac:dyDescent="0.25">
      <c r="A500" s="7">
        <f t="shared" si="145"/>
        <v>492</v>
      </c>
      <c r="B500" t="s">
        <v>583</v>
      </c>
      <c r="C500" t="s">
        <v>964</v>
      </c>
      <c r="D500" t="s">
        <v>965</v>
      </c>
      <c r="E500" t="s">
        <v>2299</v>
      </c>
      <c r="F500" t="s">
        <v>2314</v>
      </c>
      <c r="G500" s="3"/>
      <c r="H500" s="3"/>
      <c r="I500" s="3">
        <v>91766.580000000729</v>
      </c>
      <c r="J500" s="3"/>
      <c r="K500" s="3"/>
      <c r="L500" s="3">
        <f t="shared" si="146"/>
        <v>91766.580000000729</v>
      </c>
      <c r="M500" s="3">
        <f>VLOOKUP(C500,'[1]Schedule C'!$C$302:$Q$797,11,FALSE)</f>
        <v>0</v>
      </c>
      <c r="N500" s="3">
        <f>VLOOKUP(C500,'[1]Schedule C'!$C$302:$Q$797,12,FALSE)</f>
        <v>0</v>
      </c>
      <c r="O500" s="3">
        <f>VLOOKUP(C500,'[1]Schedule C'!$C$302:$Q$797,13,FALSE)</f>
        <v>0</v>
      </c>
      <c r="P500" s="3">
        <f>VLOOKUP(C500,'[1]Schedule C'!$C$302:$Q$797,14,FALSE)</f>
        <v>0</v>
      </c>
      <c r="Q500" s="3">
        <f>VLOOKUP(C500,'[1]Schedule C'!$C$302:$Q$797,15,FALSE)</f>
        <v>0</v>
      </c>
      <c r="R500" s="3">
        <f t="shared" si="147"/>
        <v>0</v>
      </c>
      <c r="S500" s="6">
        <f t="shared" si="148"/>
        <v>0</v>
      </c>
      <c r="T500" s="31" t="str">
        <f t="shared" si="149"/>
        <v>n.m.</v>
      </c>
      <c r="U500" s="6">
        <f t="shared" si="150"/>
        <v>0</v>
      </c>
      <c r="V500" s="31" t="str">
        <f t="shared" si="151"/>
        <v>n.m.</v>
      </c>
      <c r="W500" s="6">
        <f t="shared" si="152"/>
        <v>91766.580000000729</v>
      </c>
      <c r="X500" s="31" t="str">
        <f t="shared" si="153"/>
        <v>n.m.</v>
      </c>
      <c r="Y500" s="6">
        <f t="shared" si="154"/>
        <v>0</v>
      </c>
      <c r="Z500" s="31" t="str">
        <f t="shared" si="155"/>
        <v>n.m.</v>
      </c>
      <c r="AA500" s="6">
        <f t="shared" si="156"/>
        <v>0</v>
      </c>
      <c r="AB500" s="31" t="str">
        <f t="shared" si="157"/>
        <v>n.m.</v>
      </c>
      <c r="AC500" s="6">
        <f t="shared" si="158"/>
        <v>91766.580000000729</v>
      </c>
      <c r="AD500" s="31" t="str">
        <f t="shared" si="159"/>
        <v>n.m.</v>
      </c>
    </row>
    <row r="501" spans="1:30" x14ac:dyDescent="0.25">
      <c r="A501" s="7">
        <f t="shared" si="145"/>
        <v>493</v>
      </c>
      <c r="B501" t="s">
        <v>583</v>
      </c>
      <c r="C501" t="s">
        <v>966</v>
      </c>
      <c r="D501" t="s">
        <v>967</v>
      </c>
      <c r="E501" t="s">
        <v>2279</v>
      </c>
      <c r="F501" t="s">
        <v>2350</v>
      </c>
      <c r="G501" s="3"/>
      <c r="H501" s="3"/>
      <c r="I501" s="3"/>
      <c r="J501" s="3"/>
      <c r="K501" s="3">
        <v>91562.76999999999</v>
      </c>
      <c r="L501" s="3">
        <f t="shared" si="146"/>
        <v>91562.76999999999</v>
      </c>
      <c r="M501" s="3">
        <f>VLOOKUP(C501,'[1]Schedule C'!$C$302:$Q$797,11,FALSE)</f>
        <v>0</v>
      </c>
      <c r="N501" s="3">
        <f>VLOOKUP(C501,'[1]Schedule C'!$C$302:$Q$797,12,FALSE)</f>
        <v>0</v>
      </c>
      <c r="O501" s="3">
        <f>VLOOKUP(C501,'[1]Schedule C'!$C$302:$Q$797,13,FALSE)</f>
        <v>0</v>
      </c>
      <c r="P501" s="3">
        <f>VLOOKUP(C501,'[1]Schedule C'!$C$302:$Q$797,14,FALSE)</f>
        <v>0</v>
      </c>
      <c r="Q501" s="3">
        <f>VLOOKUP(C501,'[1]Schedule C'!$C$302:$Q$797,15,FALSE)</f>
        <v>0</v>
      </c>
      <c r="R501" s="3">
        <f t="shared" si="147"/>
        <v>0</v>
      </c>
      <c r="S501" s="6">
        <f t="shared" si="148"/>
        <v>0</v>
      </c>
      <c r="T501" s="31" t="str">
        <f t="shared" si="149"/>
        <v>n.m.</v>
      </c>
      <c r="U501" s="6">
        <f t="shared" si="150"/>
        <v>0</v>
      </c>
      <c r="V501" s="31" t="str">
        <f t="shared" si="151"/>
        <v>n.m.</v>
      </c>
      <c r="W501" s="6">
        <f t="shared" si="152"/>
        <v>0</v>
      </c>
      <c r="X501" s="31" t="str">
        <f t="shared" si="153"/>
        <v>n.m.</v>
      </c>
      <c r="Y501" s="6">
        <f t="shared" si="154"/>
        <v>0</v>
      </c>
      <c r="Z501" s="31" t="str">
        <f t="shared" si="155"/>
        <v>n.m.</v>
      </c>
      <c r="AA501" s="6">
        <f t="shared" si="156"/>
        <v>91562.76999999999</v>
      </c>
      <c r="AB501" s="31" t="str">
        <f t="shared" si="157"/>
        <v>n.m.</v>
      </c>
      <c r="AC501" s="6">
        <f t="shared" si="158"/>
        <v>91562.76999999999</v>
      </c>
      <c r="AD501" s="31" t="str">
        <f t="shared" si="159"/>
        <v>n.m.</v>
      </c>
    </row>
    <row r="502" spans="1:30" x14ac:dyDescent="0.25">
      <c r="A502" s="7">
        <f t="shared" si="145"/>
        <v>494</v>
      </c>
      <c r="B502" t="s">
        <v>583</v>
      </c>
      <c r="C502" t="s">
        <v>968</v>
      </c>
      <c r="D502" t="s">
        <v>969</v>
      </c>
      <c r="E502" t="s">
        <v>2349</v>
      </c>
      <c r="F502" t="s">
        <v>2322</v>
      </c>
      <c r="G502" s="3">
        <v>91015.469999999972</v>
      </c>
      <c r="H502" s="3">
        <v>210.67</v>
      </c>
      <c r="I502" s="3"/>
      <c r="J502" s="3"/>
      <c r="K502" s="3"/>
      <c r="L502" s="3">
        <f t="shared" si="146"/>
        <v>91226.13999999997</v>
      </c>
      <c r="M502" s="3">
        <f>VLOOKUP(C502,'[1]Schedule C'!$C$302:$Q$797,11,FALSE)</f>
        <v>0.78</v>
      </c>
      <c r="N502" s="3">
        <f>VLOOKUP(C502,'[1]Schedule C'!$C$302:$Q$797,12,FALSE)</f>
        <v>0</v>
      </c>
      <c r="O502" s="3">
        <f>VLOOKUP(C502,'[1]Schedule C'!$C$302:$Q$797,13,FALSE)</f>
        <v>0</v>
      </c>
      <c r="P502" s="3">
        <f>VLOOKUP(C502,'[1]Schedule C'!$C$302:$Q$797,14,FALSE)</f>
        <v>0</v>
      </c>
      <c r="Q502" s="3">
        <f>VLOOKUP(C502,'[1]Schedule C'!$C$302:$Q$797,15,FALSE)</f>
        <v>0</v>
      </c>
      <c r="R502" s="3">
        <f t="shared" si="147"/>
        <v>0.78</v>
      </c>
      <c r="S502" s="6">
        <f t="shared" si="148"/>
        <v>91014.689999999973</v>
      </c>
      <c r="T502" s="31">
        <f t="shared" si="149"/>
        <v>116685.49999999996</v>
      </c>
      <c r="U502" s="6">
        <f t="shared" si="150"/>
        <v>210.67</v>
      </c>
      <c r="V502" s="31" t="str">
        <f t="shared" si="151"/>
        <v>n.m.</v>
      </c>
      <c r="W502" s="6">
        <f t="shared" si="152"/>
        <v>0</v>
      </c>
      <c r="X502" s="31" t="str">
        <f t="shared" si="153"/>
        <v>n.m.</v>
      </c>
      <c r="Y502" s="6">
        <f t="shared" si="154"/>
        <v>0</v>
      </c>
      <c r="Z502" s="31" t="str">
        <f t="shared" si="155"/>
        <v>n.m.</v>
      </c>
      <c r="AA502" s="6">
        <f t="shared" si="156"/>
        <v>0</v>
      </c>
      <c r="AB502" s="31" t="str">
        <f t="shared" si="157"/>
        <v>n.m.</v>
      </c>
      <c r="AC502" s="6">
        <f t="shared" si="158"/>
        <v>91225.359999999971</v>
      </c>
      <c r="AD502" s="31">
        <f t="shared" si="159"/>
        <v>116955.58974358971</v>
      </c>
    </row>
    <row r="503" spans="1:30" x14ac:dyDescent="0.25">
      <c r="A503" s="7">
        <f t="shared" si="145"/>
        <v>495</v>
      </c>
      <c r="B503" t="s">
        <v>583</v>
      </c>
      <c r="C503" t="s">
        <v>970</v>
      </c>
      <c r="D503" t="s">
        <v>747</v>
      </c>
      <c r="E503" t="s">
        <v>2305</v>
      </c>
      <c r="F503" t="s">
        <v>2317</v>
      </c>
      <c r="G503" s="3"/>
      <c r="H503" s="3">
        <v>84902.799999999974</v>
      </c>
      <c r="I503" s="3">
        <v>5663.0099999999993</v>
      </c>
      <c r="J503" s="3"/>
      <c r="K503" s="3"/>
      <c r="L503" s="3">
        <f t="shared" si="146"/>
        <v>90565.809999999969</v>
      </c>
      <c r="M503" s="3">
        <f>VLOOKUP(C503,'[1]Schedule C'!$C$302:$Q$797,11,FALSE)</f>
        <v>0</v>
      </c>
      <c r="N503" s="3">
        <f>VLOOKUP(C503,'[1]Schedule C'!$C$302:$Q$797,12,FALSE)</f>
        <v>58517.09</v>
      </c>
      <c r="O503" s="3">
        <f>VLOOKUP(C503,'[1]Schedule C'!$C$302:$Q$797,13,FALSE)</f>
        <v>35.984999999999999</v>
      </c>
      <c r="P503" s="3">
        <f>VLOOKUP(C503,'[1]Schedule C'!$C$302:$Q$797,14,FALSE)</f>
        <v>0</v>
      </c>
      <c r="Q503" s="3">
        <f>VLOOKUP(C503,'[1]Schedule C'!$C$302:$Q$797,15,FALSE)</f>
        <v>0</v>
      </c>
      <c r="R503" s="3">
        <f t="shared" si="147"/>
        <v>58553.074999999997</v>
      </c>
      <c r="S503" s="6">
        <f t="shared" si="148"/>
        <v>0</v>
      </c>
      <c r="T503" s="31" t="str">
        <f t="shared" si="149"/>
        <v>n.m.</v>
      </c>
      <c r="U503" s="6">
        <f t="shared" si="150"/>
        <v>26385.709999999977</v>
      </c>
      <c r="V503" s="31">
        <f t="shared" si="151"/>
        <v>0.45090605154835928</v>
      </c>
      <c r="W503" s="6">
        <f t="shared" si="152"/>
        <v>5627.0249999999996</v>
      </c>
      <c r="X503" s="31">
        <f t="shared" si="153"/>
        <v>156.37140475197998</v>
      </c>
      <c r="Y503" s="6">
        <f t="shared" si="154"/>
        <v>0</v>
      </c>
      <c r="Z503" s="31" t="str">
        <f t="shared" si="155"/>
        <v>n.m.</v>
      </c>
      <c r="AA503" s="6">
        <f t="shared" si="156"/>
        <v>0</v>
      </c>
      <c r="AB503" s="31" t="str">
        <f t="shared" si="157"/>
        <v>n.m.</v>
      </c>
      <c r="AC503" s="6">
        <f t="shared" si="158"/>
        <v>32012.734999999971</v>
      </c>
      <c r="AD503" s="31">
        <f t="shared" si="159"/>
        <v>0.54673021015548673</v>
      </c>
    </row>
    <row r="504" spans="1:30" x14ac:dyDescent="0.25">
      <c r="A504" s="7">
        <f t="shared" si="145"/>
        <v>496</v>
      </c>
      <c r="B504" t="s">
        <v>583</v>
      </c>
      <c r="C504" t="s">
        <v>971</v>
      </c>
      <c r="D504" t="s">
        <v>972</v>
      </c>
      <c r="E504" t="s">
        <v>2349</v>
      </c>
      <c r="F504" t="s">
        <v>2289</v>
      </c>
      <c r="G504" s="3">
        <v>88812.859999999986</v>
      </c>
      <c r="H504" s="3"/>
      <c r="I504" s="3"/>
      <c r="J504" s="3"/>
      <c r="K504" s="3"/>
      <c r="L504" s="3">
        <f t="shared" si="146"/>
        <v>88812.859999999986</v>
      </c>
      <c r="M504" s="3">
        <f>VLOOKUP(C504,'[1]Schedule C'!$C$302:$Q$797,11,FALSE)</f>
        <v>212.90300000000002</v>
      </c>
      <c r="N504" s="3">
        <f>VLOOKUP(C504,'[1]Schedule C'!$C$302:$Q$797,12,FALSE)</f>
        <v>0</v>
      </c>
      <c r="O504" s="3">
        <f>VLOOKUP(C504,'[1]Schedule C'!$C$302:$Q$797,13,FALSE)</f>
        <v>0</v>
      </c>
      <c r="P504" s="3">
        <f>VLOOKUP(C504,'[1]Schedule C'!$C$302:$Q$797,14,FALSE)</f>
        <v>0</v>
      </c>
      <c r="Q504" s="3">
        <f>VLOOKUP(C504,'[1]Schedule C'!$C$302:$Q$797,15,FALSE)</f>
        <v>0</v>
      </c>
      <c r="R504" s="3">
        <f t="shared" si="147"/>
        <v>212.90300000000002</v>
      </c>
      <c r="S504" s="6">
        <f t="shared" si="148"/>
        <v>88599.95699999998</v>
      </c>
      <c r="T504" s="31">
        <f t="shared" si="149"/>
        <v>416.15175455489106</v>
      </c>
      <c r="U504" s="6">
        <f t="shared" si="150"/>
        <v>0</v>
      </c>
      <c r="V504" s="31" t="str">
        <f t="shared" si="151"/>
        <v>n.m.</v>
      </c>
      <c r="W504" s="6">
        <f t="shared" si="152"/>
        <v>0</v>
      </c>
      <c r="X504" s="31" t="str">
        <f t="shared" si="153"/>
        <v>n.m.</v>
      </c>
      <c r="Y504" s="6">
        <f t="shared" si="154"/>
        <v>0</v>
      </c>
      <c r="Z504" s="31" t="str">
        <f t="shared" si="155"/>
        <v>n.m.</v>
      </c>
      <c r="AA504" s="6">
        <f t="shared" si="156"/>
        <v>0</v>
      </c>
      <c r="AB504" s="31" t="str">
        <f t="shared" si="157"/>
        <v>n.m.</v>
      </c>
      <c r="AC504" s="6">
        <f t="shared" si="158"/>
        <v>88599.95699999998</v>
      </c>
      <c r="AD504" s="31">
        <f t="shared" si="159"/>
        <v>416.15175455489106</v>
      </c>
    </row>
    <row r="505" spans="1:30" x14ac:dyDescent="0.25">
      <c r="A505" s="7">
        <f t="shared" si="145"/>
        <v>497</v>
      </c>
      <c r="B505" t="s">
        <v>583</v>
      </c>
      <c r="C505" t="s">
        <v>973</v>
      </c>
      <c r="D505" t="s">
        <v>974</v>
      </c>
      <c r="E505" t="s">
        <v>2314</v>
      </c>
      <c r="F505" t="s">
        <v>2331</v>
      </c>
      <c r="G505" s="3"/>
      <c r="H505" s="3"/>
      <c r="I505" s="3">
        <v>69570.05</v>
      </c>
      <c r="J505" s="3">
        <v>19218.11</v>
      </c>
      <c r="K505" s="3"/>
      <c r="L505" s="3">
        <f t="shared" si="146"/>
        <v>88788.160000000003</v>
      </c>
      <c r="M505" s="3">
        <f>VLOOKUP(C505,'[1]Schedule C'!$C$302:$Q$797,11,FALSE)</f>
        <v>0</v>
      </c>
      <c r="N505" s="3">
        <f>VLOOKUP(C505,'[1]Schedule C'!$C$302:$Q$797,12,FALSE)</f>
        <v>0</v>
      </c>
      <c r="O505" s="3">
        <f>VLOOKUP(C505,'[1]Schedule C'!$C$302:$Q$797,13,FALSE)</f>
        <v>0</v>
      </c>
      <c r="P505" s="3">
        <f>VLOOKUP(C505,'[1]Schedule C'!$C$302:$Q$797,14,FALSE)</f>
        <v>0</v>
      </c>
      <c r="Q505" s="3">
        <f>VLOOKUP(C505,'[1]Schedule C'!$C$302:$Q$797,15,FALSE)</f>
        <v>0</v>
      </c>
      <c r="R505" s="3">
        <f t="shared" si="147"/>
        <v>0</v>
      </c>
      <c r="S505" s="6">
        <f t="shared" si="148"/>
        <v>0</v>
      </c>
      <c r="T505" s="31" t="str">
        <f t="shared" si="149"/>
        <v>n.m.</v>
      </c>
      <c r="U505" s="6">
        <f t="shared" si="150"/>
        <v>0</v>
      </c>
      <c r="V505" s="31" t="str">
        <f t="shared" si="151"/>
        <v>n.m.</v>
      </c>
      <c r="W505" s="6">
        <f t="shared" si="152"/>
        <v>69570.05</v>
      </c>
      <c r="X505" s="31" t="str">
        <f t="shared" si="153"/>
        <v>n.m.</v>
      </c>
      <c r="Y505" s="6">
        <f t="shared" si="154"/>
        <v>19218.11</v>
      </c>
      <c r="Z505" s="31" t="str">
        <f t="shared" si="155"/>
        <v>n.m.</v>
      </c>
      <c r="AA505" s="6">
        <f t="shared" si="156"/>
        <v>0</v>
      </c>
      <c r="AB505" s="31" t="str">
        <f t="shared" si="157"/>
        <v>n.m.</v>
      </c>
      <c r="AC505" s="6">
        <f t="shared" si="158"/>
        <v>88788.160000000003</v>
      </c>
      <c r="AD505" s="31" t="str">
        <f t="shared" si="159"/>
        <v>n.m.</v>
      </c>
    </row>
    <row r="506" spans="1:30" x14ac:dyDescent="0.25">
      <c r="A506" s="7">
        <f t="shared" si="145"/>
        <v>498</v>
      </c>
      <c r="B506" t="s">
        <v>583</v>
      </c>
      <c r="C506" t="s">
        <v>975</v>
      </c>
      <c r="D506" t="s">
        <v>976</v>
      </c>
      <c r="E506" t="s">
        <v>2327</v>
      </c>
      <c r="F506" t="s">
        <v>2286</v>
      </c>
      <c r="G506" s="3"/>
      <c r="H506" s="3">
        <v>101222.07000000002</v>
      </c>
      <c r="I506" s="3">
        <v>-12920.439999999995</v>
      </c>
      <c r="J506" s="3"/>
      <c r="K506" s="3"/>
      <c r="L506" s="3">
        <f t="shared" si="146"/>
        <v>88301.630000000034</v>
      </c>
      <c r="M506" s="3">
        <f>VLOOKUP(C506,'[1]Schedule C'!$C$302:$Q$797,11,FALSE)</f>
        <v>0</v>
      </c>
      <c r="N506" s="3">
        <f>VLOOKUP(C506,'[1]Schedule C'!$C$302:$Q$797,12,FALSE)</f>
        <v>0</v>
      </c>
      <c r="O506" s="3">
        <f>VLOOKUP(C506,'[1]Schedule C'!$C$302:$Q$797,13,FALSE)</f>
        <v>0</v>
      </c>
      <c r="P506" s="3">
        <f>VLOOKUP(C506,'[1]Schedule C'!$C$302:$Q$797,14,FALSE)</f>
        <v>0</v>
      </c>
      <c r="Q506" s="3">
        <f>VLOOKUP(C506,'[1]Schedule C'!$C$302:$Q$797,15,FALSE)</f>
        <v>0</v>
      </c>
      <c r="R506" s="3">
        <f t="shared" si="147"/>
        <v>0</v>
      </c>
      <c r="S506" s="6">
        <f t="shared" si="148"/>
        <v>0</v>
      </c>
      <c r="T506" s="31" t="str">
        <f t="shared" si="149"/>
        <v>n.m.</v>
      </c>
      <c r="U506" s="6">
        <f t="shared" si="150"/>
        <v>101222.07000000002</v>
      </c>
      <c r="V506" s="31" t="str">
        <f t="shared" si="151"/>
        <v>n.m.</v>
      </c>
      <c r="W506" s="6">
        <f t="shared" si="152"/>
        <v>-12920.439999999995</v>
      </c>
      <c r="X506" s="31" t="str">
        <f t="shared" si="153"/>
        <v>n.m.</v>
      </c>
      <c r="Y506" s="6">
        <f t="shared" si="154"/>
        <v>0</v>
      </c>
      <c r="Z506" s="31" t="str">
        <f t="shared" si="155"/>
        <v>n.m.</v>
      </c>
      <c r="AA506" s="6">
        <f t="shared" si="156"/>
        <v>0</v>
      </c>
      <c r="AB506" s="31" t="str">
        <f t="shared" si="157"/>
        <v>n.m.</v>
      </c>
      <c r="AC506" s="6">
        <f t="shared" si="158"/>
        <v>88301.630000000034</v>
      </c>
      <c r="AD506" s="31" t="str">
        <f t="shared" si="159"/>
        <v>n.m.</v>
      </c>
    </row>
    <row r="507" spans="1:30" x14ac:dyDescent="0.25">
      <c r="A507" s="7">
        <f t="shared" si="145"/>
        <v>499</v>
      </c>
      <c r="B507" t="s">
        <v>583</v>
      </c>
      <c r="C507" t="s">
        <v>977</v>
      </c>
      <c r="D507" t="s">
        <v>951</v>
      </c>
      <c r="E507" t="s">
        <v>2319</v>
      </c>
      <c r="F507" t="s">
        <v>2334</v>
      </c>
      <c r="G507" s="3"/>
      <c r="H507" s="3"/>
      <c r="I507" s="3">
        <v>74903.620000000024</v>
      </c>
      <c r="J507" s="3">
        <v>13035.230000000009</v>
      </c>
      <c r="K507" s="3"/>
      <c r="L507" s="3">
        <f t="shared" si="146"/>
        <v>87938.850000000035</v>
      </c>
      <c r="M507" s="3">
        <f>VLOOKUP(C507,'[1]Schedule C'!$C$302:$Q$797,11,FALSE)</f>
        <v>0</v>
      </c>
      <c r="N507" s="3">
        <f>VLOOKUP(C507,'[1]Schedule C'!$C$302:$Q$797,12,FALSE)</f>
        <v>0</v>
      </c>
      <c r="O507" s="3">
        <f>VLOOKUP(C507,'[1]Schedule C'!$C$302:$Q$797,13,FALSE)</f>
        <v>0</v>
      </c>
      <c r="P507" s="3">
        <f>VLOOKUP(C507,'[1]Schedule C'!$C$302:$Q$797,14,FALSE)</f>
        <v>0</v>
      </c>
      <c r="Q507" s="3">
        <f>VLOOKUP(C507,'[1]Schedule C'!$C$302:$Q$797,15,FALSE)</f>
        <v>0</v>
      </c>
      <c r="R507" s="3">
        <f t="shared" si="147"/>
        <v>0</v>
      </c>
      <c r="S507" s="6">
        <f t="shared" si="148"/>
        <v>0</v>
      </c>
      <c r="T507" s="31" t="str">
        <f t="shared" si="149"/>
        <v>n.m.</v>
      </c>
      <c r="U507" s="6">
        <f t="shared" si="150"/>
        <v>0</v>
      </c>
      <c r="V507" s="31" t="str">
        <f t="shared" si="151"/>
        <v>n.m.</v>
      </c>
      <c r="W507" s="6">
        <f t="shared" si="152"/>
        <v>74903.620000000024</v>
      </c>
      <c r="X507" s="31" t="str">
        <f t="shared" si="153"/>
        <v>n.m.</v>
      </c>
      <c r="Y507" s="6">
        <f t="shared" si="154"/>
        <v>13035.230000000009</v>
      </c>
      <c r="Z507" s="31" t="str">
        <f t="shared" si="155"/>
        <v>n.m.</v>
      </c>
      <c r="AA507" s="6">
        <f t="shared" si="156"/>
        <v>0</v>
      </c>
      <c r="AB507" s="31" t="str">
        <f t="shared" si="157"/>
        <v>n.m.</v>
      </c>
      <c r="AC507" s="6">
        <f t="shared" si="158"/>
        <v>87938.850000000035</v>
      </c>
      <c r="AD507" s="31" t="str">
        <f t="shared" si="159"/>
        <v>n.m.</v>
      </c>
    </row>
    <row r="508" spans="1:30" x14ac:dyDescent="0.25">
      <c r="A508" s="7">
        <f t="shared" si="145"/>
        <v>500</v>
      </c>
      <c r="B508" t="s">
        <v>583</v>
      </c>
      <c r="C508" t="s">
        <v>978</v>
      </c>
      <c r="D508" t="s">
        <v>979</v>
      </c>
      <c r="E508" t="s">
        <v>2323</v>
      </c>
      <c r="F508" t="s">
        <v>2350</v>
      </c>
      <c r="G508" s="3"/>
      <c r="H508" s="3"/>
      <c r="I508" s="3"/>
      <c r="J508" s="3"/>
      <c r="K508" s="3">
        <v>87715.37</v>
      </c>
      <c r="L508" s="3">
        <f t="shared" si="146"/>
        <v>87715.37</v>
      </c>
      <c r="M508" s="3">
        <f>VLOOKUP(C508,'[1]Schedule C'!$C$302:$Q$797,11,FALSE)</f>
        <v>0</v>
      </c>
      <c r="N508" s="3">
        <f>VLOOKUP(C508,'[1]Schedule C'!$C$302:$Q$797,12,FALSE)</f>
        <v>0</v>
      </c>
      <c r="O508" s="3">
        <f>VLOOKUP(C508,'[1]Schedule C'!$C$302:$Q$797,13,FALSE)</f>
        <v>0</v>
      </c>
      <c r="P508" s="3">
        <f>VLOOKUP(C508,'[1]Schedule C'!$C$302:$Q$797,14,FALSE)</f>
        <v>0</v>
      </c>
      <c r="Q508" s="3">
        <f>VLOOKUP(C508,'[1]Schedule C'!$C$302:$Q$797,15,FALSE)</f>
        <v>0</v>
      </c>
      <c r="R508" s="3">
        <f t="shared" si="147"/>
        <v>0</v>
      </c>
      <c r="S508" s="6">
        <f t="shared" si="148"/>
        <v>0</v>
      </c>
      <c r="T508" s="31" t="str">
        <f t="shared" si="149"/>
        <v>n.m.</v>
      </c>
      <c r="U508" s="6">
        <f t="shared" si="150"/>
        <v>0</v>
      </c>
      <c r="V508" s="31" t="str">
        <f t="shared" si="151"/>
        <v>n.m.</v>
      </c>
      <c r="W508" s="6">
        <f t="shared" si="152"/>
        <v>0</v>
      </c>
      <c r="X508" s="31" t="str">
        <f t="shared" si="153"/>
        <v>n.m.</v>
      </c>
      <c r="Y508" s="6">
        <f t="shared" si="154"/>
        <v>0</v>
      </c>
      <c r="Z508" s="31" t="str">
        <f t="shared" si="155"/>
        <v>n.m.</v>
      </c>
      <c r="AA508" s="6">
        <f t="shared" si="156"/>
        <v>87715.37</v>
      </c>
      <c r="AB508" s="31" t="str">
        <f t="shared" si="157"/>
        <v>n.m.</v>
      </c>
      <c r="AC508" s="6">
        <f t="shared" si="158"/>
        <v>87715.37</v>
      </c>
      <c r="AD508" s="31" t="str">
        <f t="shared" si="159"/>
        <v>n.m.</v>
      </c>
    </row>
    <row r="509" spans="1:30" x14ac:dyDescent="0.25">
      <c r="A509" s="7">
        <f t="shared" si="145"/>
        <v>501</v>
      </c>
      <c r="B509" t="s">
        <v>583</v>
      </c>
      <c r="C509" t="s">
        <v>980</v>
      </c>
      <c r="D509" t="s">
        <v>981</v>
      </c>
      <c r="E509" t="s">
        <v>2300</v>
      </c>
      <c r="F509" t="s">
        <v>2289</v>
      </c>
      <c r="G509" s="3">
        <v>86591.389999999927</v>
      </c>
      <c r="H509" s="3"/>
      <c r="I509" s="3"/>
      <c r="J509" s="3"/>
      <c r="K509" s="3"/>
      <c r="L509" s="3">
        <f t="shared" si="146"/>
        <v>86591.389999999927</v>
      </c>
      <c r="M509" s="3">
        <f>VLOOKUP(C509,'[1]Schedule C'!$C$302:$Q$797,11,FALSE)</f>
        <v>0</v>
      </c>
      <c r="N509" s="3">
        <f>VLOOKUP(C509,'[1]Schedule C'!$C$302:$Q$797,12,FALSE)</f>
        <v>0</v>
      </c>
      <c r="O509" s="3">
        <f>VLOOKUP(C509,'[1]Schedule C'!$C$302:$Q$797,13,FALSE)</f>
        <v>0</v>
      </c>
      <c r="P509" s="3">
        <f>VLOOKUP(C509,'[1]Schedule C'!$C$302:$Q$797,14,FALSE)</f>
        <v>0</v>
      </c>
      <c r="Q509" s="3">
        <f>VLOOKUP(C509,'[1]Schedule C'!$C$302:$Q$797,15,FALSE)</f>
        <v>0</v>
      </c>
      <c r="R509" s="3">
        <f t="shared" si="147"/>
        <v>0</v>
      </c>
      <c r="S509" s="6">
        <f t="shared" si="148"/>
        <v>86591.389999999927</v>
      </c>
      <c r="T509" s="31" t="str">
        <f t="shared" si="149"/>
        <v>n.m.</v>
      </c>
      <c r="U509" s="6">
        <f t="shared" si="150"/>
        <v>0</v>
      </c>
      <c r="V509" s="31" t="str">
        <f t="shared" si="151"/>
        <v>n.m.</v>
      </c>
      <c r="W509" s="6">
        <f t="shared" si="152"/>
        <v>0</v>
      </c>
      <c r="X509" s="31" t="str">
        <f t="shared" si="153"/>
        <v>n.m.</v>
      </c>
      <c r="Y509" s="6">
        <f t="shared" si="154"/>
        <v>0</v>
      </c>
      <c r="Z509" s="31" t="str">
        <f t="shared" si="155"/>
        <v>n.m.</v>
      </c>
      <c r="AA509" s="6">
        <f t="shared" si="156"/>
        <v>0</v>
      </c>
      <c r="AB509" s="31" t="str">
        <f t="shared" si="157"/>
        <v>n.m.</v>
      </c>
      <c r="AC509" s="6">
        <f t="shared" si="158"/>
        <v>86591.389999999927</v>
      </c>
      <c r="AD509" s="31" t="str">
        <f t="shared" si="159"/>
        <v>n.m.</v>
      </c>
    </row>
    <row r="510" spans="1:30" x14ac:dyDescent="0.25">
      <c r="A510" s="7">
        <f t="shared" si="145"/>
        <v>502</v>
      </c>
      <c r="B510" t="s">
        <v>583</v>
      </c>
      <c r="C510" t="s">
        <v>982</v>
      </c>
      <c r="D510" t="s">
        <v>983</v>
      </c>
      <c r="E510" t="s">
        <v>2313</v>
      </c>
      <c r="F510" t="s">
        <v>2311</v>
      </c>
      <c r="G510" s="3"/>
      <c r="H510" s="3"/>
      <c r="I510" s="3"/>
      <c r="J510" s="3">
        <v>66189.37</v>
      </c>
      <c r="K510" s="3">
        <v>20322.959999999992</v>
      </c>
      <c r="L510" s="3">
        <f t="shared" si="146"/>
        <v>86512.329999999987</v>
      </c>
      <c r="M510" s="3">
        <f>VLOOKUP(C510,'[1]Schedule C'!$C$302:$Q$797,11,FALSE)</f>
        <v>0</v>
      </c>
      <c r="N510" s="3">
        <f>VLOOKUP(C510,'[1]Schedule C'!$C$302:$Q$797,12,FALSE)</f>
        <v>0</v>
      </c>
      <c r="O510" s="3">
        <f>VLOOKUP(C510,'[1]Schedule C'!$C$302:$Q$797,13,FALSE)</f>
        <v>0</v>
      </c>
      <c r="P510" s="3">
        <f>VLOOKUP(C510,'[1]Schedule C'!$C$302:$Q$797,14,FALSE)</f>
        <v>0</v>
      </c>
      <c r="Q510" s="3">
        <f>VLOOKUP(C510,'[1]Schedule C'!$C$302:$Q$797,15,FALSE)</f>
        <v>0</v>
      </c>
      <c r="R510" s="3">
        <f t="shared" si="147"/>
        <v>0</v>
      </c>
      <c r="S510" s="6">
        <f t="shared" si="148"/>
        <v>0</v>
      </c>
      <c r="T510" s="31" t="str">
        <f t="shared" si="149"/>
        <v>n.m.</v>
      </c>
      <c r="U510" s="6">
        <f t="shared" si="150"/>
        <v>0</v>
      </c>
      <c r="V510" s="31" t="str">
        <f t="shared" si="151"/>
        <v>n.m.</v>
      </c>
      <c r="W510" s="6">
        <f t="shared" si="152"/>
        <v>0</v>
      </c>
      <c r="X510" s="31" t="str">
        <f t="shared" si="153"/>
        <v>n.m.</v>
      </c>
      <c r="Y510" s="6">
        <f t="shared" si="154"/>
        <v>66189.37</v>
      </c>
      <c r="Z510" s="31" t="str">
        <f t="shared" si="155"/>
        <v>n.m.</v>
      </c>
      <c r="AA510" s="6">
        <f t="shared" si="156"/>
        <v>20322.959999999992</v>
      </c>
      <c r="AB510" s="31" t="str">
        <f t="shared" si="157"/>
        <v>n.m.</v>
      </c>
      <c r="AC510" s="6">
        <f t="shared" si="158"/>
        <v>86512.329999999987</v>
      </c>
      <c r="AD510" s="31" t="str">
        <f t="shared" si="159"/>
        <v>n.m.</v>
      </c>
    </row>
    <row r="511" spans="1:30" x14ac:dyDescent="0.25">
      <c r="A511" s="7">
        <f t="shared" si="145"/>
        <v>503</v>
      </c>
      <c r="B511" t="s">
        <v>583</v>
      </c>
      <c r="C511" t="s">
        <v>984</v>
      </c>
      <c r="D511" t="s">
        <v>985</v>
      </c>
      <c r="E511" t="s">
        <v>2314</v>
      </c>
      <c r="F511" t="s">
        <v>2324</v>
      </c>
      <c r="G511" s="3"/>
      <c r="H511" s="3"/>
      <c r="I511" s="3">
        <v>12946</v>
      </c>
      <c r="J511" s="3">
        <v>72951.400000000052</v>
      </c>
      <c r="K511" s="3"/>
      <c r="L511" s="3">
        <f t="shared" si="146"/>
        <v>85897.400000000052</v>
      </c>
      <c r="M511" s="3">
        <f>VLOOKUP(C511,'[1]Schedule C'!$C$302:$Q$797,11,FALSE)</f>
        <v>0</v>
      </c>
      <c r="N511" s="3">
        <f>VLOOKUP(C511,'[1]Schedule C'!$C$302:$Q$797,12,FALSE)</f>
        <v>0</v>
      </c>
      <c r="O511" s="3">
        <f>VLOOKUP(C511,'[1]Schedule C'!$C$302:$Q$797,13,FALSE)</f>
        <v>0</v>
      </c>
      <c r="P511" s="3">
        <f>VLOOKUP(C511,'[1]Schedule C'!$C$302:$Q$797,14,FALSE)</f>
        <v>124713.08700000001</v>
      </c>
      <c r="Q511" s="3">
        <f>VLOOKUP(C511,'[1]Schedule C'!$C$302:$Q$797,15,FALSE)</f>
        <v>0</v>
      </c>
      <c r="R511" s="3">
        <f t="shared" si="147"/>
        <v>124713.08700000001</v>
      </c>
      <c r="S511" s="6">
        <f t="shared" si="148"/>
        <v>0</v>
      </c>
      <c r="T511" s="31" t="str">
        <f t="shared" si="149"/>
        <v>n.m.</v>
      </c>
      <c r="U511" s="6">
        <f t="shared" si="150"/>
        <v>0</v>
      </c>
      <c r="V511" s="31" t="str">
        <f t="shared" si="151"/>
        <v>n.m.</v>
      </c>
      <c r="W511" s="6">
        <f t="shared" si="152"/>
        <v>12946</v>
      </c>
      <c r="X511" s="31" t="str">
        <f t="shared" si="153"/>
        <v>n.m.</v>
      </c>
      <c r="Y511" s="6">
        <f t="shared" si="154"/>
        <v>-51761.686999999962</v>
      </c>
      <c r="Z511" s="31">
        <f t="shared" si="155"/>
        <v>-0.41504615309538412</v>
      </c>
      <c r="AA511" s="6">
        <f t="shared" si="156"/>
        <v>0</v>
      </c>
      <c r="AB511" s="31" t="str">
        <f t="shared" si="157"/>
        <v>n.m.</v>
      </c>
      <c r="AC511" s="6">
        <f t="shared" si="158"/>
        <v>-38815.686999999962</v>
      </c>
      <c r="AD511" s="31">
        <f t="shared" si="159"/>
        <v>-0.31123988615565229</v>
      </c>
    </row>
    <row r="512" spans="1:30" x14ac:dyDescent="0.25">
      <c r="A512" s="7">
        <f t="shared" si="145"/>
        <v>504</v>
      </c>
      <c r="B512" t="s">
        <v>583</v>
      </c>
      <c r="C512" t="s">
        <v>986</v>
      </c>
      <c r="D512" t="s">
        <v>987</v>
      </c>
      <c r="E512" t="s">
        <v>2326</v>
      </c>
      <c r="F512" t="s">
        <v>2333</v>
      </c>
      <c r="G512" s="3"/>
      <c r="H512" s="3"/>
      <c r="I512" s="3">
        <v>71621.010000000009</v>
      </c>
      <c r="J512" s="3">
        <v>14012.14</v>
      </c>
      <c r="K512" s="3"/>
      <c r="L512" s="3">
        <f t="shared" si="146"/>
        <v>85633.150000000009</v>
      </c>
      <c r="M512" s="3">
        <f>VLOOKUP(C512,'[1]Schedule C'!$C$302:$Q$797,11,FALSE)</f>
        <v>0</v>
      </c>
      <c r="N512" s="3">
        <f>VLOOKUP(C512,'[1]Schedule C'!$C$302:$Q$797,12,FALSE)</f>
        <v>0</v>
      </c>
      <c r="O512" s="3">
        <f>VLOOKUP(C512,'[1]Schedule C'!$C$302:$Q$797,13,FALSE)</f>
        <v>0</v>
      </c>
      <c r="P512" s="3">
        <f>VLOOKUP(C512,'[1]Schedule C'!$C$302:$Q$797,14,FALSE)</f>
        <v>0</v>
      </c>
      <c r="Q512" s="3">
        <f>VLOOKUP(C512,'[1]Schedule C'!$C$302:$Q$797,15,FALSE)</f>
        <v>0</v>
      </c>
      <c r="R512" s="3">
        <f t="shared" si="147"/>
        <v>0</v>
      </c>
      <c r="S512" s="6">
        <f t="shared" si="148"/>
        <v>0</v>
      </c>
      <c r="T512" s="31" t="str">
        <f t="shared" si="149"/>
        <v>n.m.</v>
      </c>
      <c r="U512" s="6">
        <f t="shared" si="150"/>
        <v>0</v>
      </c>
      <c r="V512" s="31" t="str">
        <f t="shared" si="151"/>
        <v>n.m.</v>
      </c>
      <c r="W512" s="6">
        <f t="shared" si="152"/>
        <v>71621.010000000009</v>
      </c>
      <c r="X512" s="31" t="str">
        <f t="shared" si="153"/>
        <v>n.m.</v>
      </c>
      <c r="Y512" s="6">
        <f t="shared" si="154"/>
        <v>14012.14</v>
      </c>
      <c r="Z512" s="31" t="str">
        <f t="shared" si="155"/>
        <v>n.m.</v>
      </c>
      <c r="AA512" s="6">
        <f t="shared" si="156"/>
        <v>0</v>
      </c>
      <c r="AB512" s="31" t="str">
        <f t="shared" si="157"/>
        <v>n.m.</v>
      </c>
      <c r="AC512" s="6">
        <f t="shared" si="158"/>
        <v>85633.150000000009</v>
      </c>
      <c r="AD512" s="31" t="str">
        <f t="shared" si="159"/>
        <v>n.m.</v>
      </c>
    </row>
    <row r="513" spans="1:30" x14ac:dyDescent="0.25">
      <c r="A513" s="7">
        <f t="shared" si="145"/>
        <v>505</v>
      </c>
      <c r="B513" t="s">
        <v>583</v>
      </c>
      <c r="C513" t="s">
        <v>988</v>
      </c>
      <c r="D513" t="s">
        <v>989</v>
      </c>
      <c r="E513" t="s">
        <v>2316</v>
      </c>
      <c r="F513" t="s">
        <v>2350</v>
      </c>
      <c r="G513" s="3"/>
      <c r="H513" s="3"/>
      <c r="I513" s="3"/>
      <c r="J513" s="3"/>
      <c r="K513" s="3">
        <v>84840.090000000026</v>
      </c>
      <c r="L513" s="3">
        <f t="shared" si="146"/>
        <v>84840.090000000026</v>
      </c>
      <c r="M513" s="3">
        <f>VLOOKUP(C513,'[1]Schedule C'!$C$302:$Q$797,11,FALSE)</f>
        <v>0</v>
      </c>
      <c r="N513" s="3">
        <f>VLOOKUP(C513,'[1]Schedule C'!$C$302:$Q$797,12,FALSE)</f>
        <v>0</v>
      </c>
      <c r="O513" s="3">
        <f>VLOOKUP(C513,'[1]Schedule C'!$C$302:$Q$797,13,FALSE)</f>
        <v>0</v>
      </c>
      <c r="P513" s="3">
        <f>VLOOKUP(C513,'[1]Schedule C'!$C$302:$Q$797,14,FALSE)</f>
        <v>0</v>
      </c>
      <c r="Q513" s="3">
        <f>VLOOKUP(C513,'[1]Schedule C'!$C$302:$Q$797,15,FALSE)</f>
        <v>0</v>
      </c>
      <c r="R513" s="3">
        <f t="shared" si="147"/>
        <v>0</v>
      </c>
      <c r="S513" s="6">
        <f t="shared" si="148"/>
        <v>0</v>
      </c>
      <c r="T513" s="31" t="str">
        <f t="shared" si="149"/>
        <v>n.m.</v>
      </c>
      <c r="U513" s="6">
        <f t="shared" si="150"/>
        <v>0</v>
      </c>
      <c r="V513" s="31" t="str">
        <f t="shared" si="151"/>
        <v>n.m.</v>
      </c>
      <c r="W513" s="6">
        <f t="shared" si="152"/>
        <v>0</v>
      </c>
      <c r="X513" s="31" t="str">
        <f t="shared" si="153"/>
        <v>n.m.</v>
      </c>
      <c r="Y513" s="6">
        <f t="shared" si="154"/>
        <v>0</v>
      </c>
      <c r="Z513" s="31" t="str">
        <f t="shared" si="155"/>
        <v>n.m.</v>
      </c>
      <c r="AA513" s="6">
        <f t="shared" si="156"/>
        <v>84840.090000000026</v>
      </c>
      <c r="AB513" s="31" t="str">
        <f t="shared" si="157"/>
        <v>n.m.</v>
      </c>
      <c r="AC513" s="6">
        <f t="shared" si="158"/>
        <v>84840.090000000026</v>
      </c>
      <c r="AD513" s="31" t="str">
        <f t="shared" si="159"/>
        <v>n.m.</v>
      </c>
    </row>
    <row r="514" spans="1:30" x14ac:dyDescent="0.25">
      <c r="A514" s="7">
        <f t="shared" si="145"/>
        <v>506</v>
      </c>
      <c r="B514" t="s">
        <v>583</v>
      </c>
      <c r="C514" t="s">
        <v>990</v>
      </c>
      <c r="D514" t="s">
        <v>991</v>
      </c>
      <c r="E514" t="s">
        <v>2306</v>
      </c>
      <c r="F514" t="s">
        <v>2338</v>
      </c>
      <c r="G514" s="3"/>
      <c r="H514" s="3"/>
      <c r="I514" s="3"/>
      <c r="J514" s="3">
        <v>51113.75999999998</v>
      </c>
      <c r="K514" s="3">
        <v>33148.369999999966</v>
      </c>
      <c r="L514" s="3">
        <f t="shared" si="146"/>
        <v>84262.129999999946</v>
      </c>
      <c r="M514" s="3">
        <f>VLOOKUP(C514,'[1]Schedule C'!$C$302:$Q$797,11,FALSE)</f>
        <v>0</v>
      </c>
      <c r="N514" s="3">
        <f>VLOOKUP(C514,'[1]Schedule C'!$C$302:$Q$797,12,FALSE)</f>
        <v>0</v>
      </c>
      <c r="O514" s="3">
        <f>VLOOKUP(C514,'[1]Schedule C'!$C$302:$Q$797,13,FALSE)</f>
        <v>0</v>
      </c>
      <c r="P514" s="3">
        <f>VLOOKUP(C514,'[1]Schedule C'!$C$302:$Q$797,14,FALSE)</f>
        <v>0</v>
      </c>
      <c r="Q514" s="3">
        <f>VLOOKUP(C514,'[1]Schedule C'!$C$302:$Q$797,15,FALSE)</f>
        <v>0</v>
      </c>
      <c r="R514" s="3">
        <f t="shared" si="147"/>
        <v>0</v>
      </c>
      <c r="S514" s="6">
        <f t="shared" si="148"/>
        <v>0</v>
      </c>
      <c r="T514" s="31" t="str">
        <f t="shared" si="149"/>
        <v>n.m.</v>
      </c>
      <c r="U514" s="6">
        <f t="shared" si="150"/>
        <v>0</v>
      </c>
      <c r="V514" s="31" t="str">
        <f t="shared" si="151"/>
        <v>n.m.</v>
      </c>
      <c r="W514" s="6">
        <f t="shared" si="152"/>
        <v>0</v>
      </c>
      <c r="X514" s="31" t="str">
        <f t="shared" si="153"/>
        <v>n.m.</v>
      </c>
      <c r="Y514" s="6">
        <f t="shared" si="154"/>
        <v>51113.75999999998</v>
      </c>
      <c r="Z514" s="31" t="str">
        <f t="shared" si="155"/>
        <v>n.m.</v>
      </c>
      <c r="AA514" s="6">
        <f t="shared" si="156"/>
        <v>33148.369999999966</v>
      </c>
      <c r="AB514" s="31" t="str">
        <f t="shared" si="157"/>
        <v>n.m.</v>
      </c>
      <c r="AC514" s="6">
        <f t="shared" si="158"/>
        <v>84262.129999999946</v>
      </c>
      <c r="AD514" s="31" t="str">
        <f t="shared" si="159"/>
        <v>n.m.</v>
      </c>
    </row>
    <row r="515" spans="1:30" x14ac:dyDescent="0.25">
      <c r="A515" s="7">
        <f t="shared" si="145"/>
        <v>507</v>
      </c>
      <c r="B515" t="s">
        <v>583</v>
      </c>
      <c r="C515" t="s">
        <v>992</v>
      </c>
      <c r="D515" t="s">
        <v>993</v>
      </c>
      <c r="E515" t="s">
        <v>2318</v>
      </c>
      <c r="F515" t="s">
        <v>2350</v>
      </c>
      <c r="G515" s="3"/>
      <c r="H515" s="3"/>
      <c r="I515" s="3"/>
      <c r="J515" s="3">
        <v>86610.09000000004</v>
      </c>
      <c r="K515" s="3">
        <v>-2473.46</v>
      </c>
      <c r="L515" s="3">
        <f t="shared" si="146"/>
        <v>84136.630000000034</v>
      </c>
      <c r="M515" s="3">
        <f>VLOOKUP(C515,'[1]Schedule C'!$C$302:$Q$797,11,FALSE)</f>
        <v>0</v>
      </c>
      <c r="N515" s="3">
        <f>VLOOKUP(C515,'[1]Schedule C'!$C$302:$Q$797,12,FALSE)</f>
        <v>0</v>
      </c>
      <c r="O515" s="3">
        <f>VLOOKUP(C515,'[1]Schedule C'!$C$302:$Q$797,13,FALSE)</f>
        <v>0</v>
      </c>
      <c r="P515" s="3">
        <f>VLOOKUP(C515,'[1]Schedule C'!$C$302:$Q$797,14,FALSE)</f>
        <v>0</v>
      </c>
      <c r="Q515" s="3">
        <f>VLOOKUP(C515,'[1]Schedule C'!$C$302:$Q$797,15,FALSE)</f>
        <v>59751.963000000003</v>
      </c>
      <c r="R515" s="3">
        <f t="shared" si="147"/>
        <v>59751.963000000003</v>
      </c>
      <c r="S515" s="6">
        <f t="shared" si="148"/>
        <v>0</v>
      </c>
      <c r="T515" s="31" t="str">
        <f t="shared" si="149"/>
        <v>n.m.</v>
      </c>
      <c r="U515" s="6">
        <f t="shared" si="150"/>
        <v>0</v>
      </c>
      <c r="V515" s="31" t="str">
        <f t="shared" si="151"/>
        <v>n.m.</v>
      </c>
      <c r="W515" s="6">
        <f t="shared" si="152"/>
        <v>0</v>
      </c>
      <c r="X515" s="31" t="str">
        <f t="shared" si="153"/>
        <v>n.m.</v>
      </c>
      <c r="Y515" s="6">
        <f t="shared" si="154"/>
        <v>86610.09000000004</v>
      </c>
      <c r="Z515" s="31" t="str">
        <f t="shared" si="155"/>
        <v>n.m.</v>
      </c>
      <c r="AA515" s="6">
        <f t="shared" si="156"/>
        <v>-62225.423000000003</v>
      </c>
      <c r="AB515" s="31">
        <f t="shared" si="157"/>
        <v>-1.0413954600955955</v>
      </c>
      <c r="AC515" s="6">
        <f t="shared" si="158"/>
        <v>24384.66700000003</v>
      </c>
      <c r="AD515" s="31">
        <f t="shared" si="159"/>
        <v>0.40809817411354382</v>
      </c>
    </row>
    <row r="516" spans="1:30" x14ac:dyDescent="0.25">
      <c r="A516" s="7">
        <f t="shared" si="145"/>
        <v>508</v>
      </c>
      <c r="B516" t="s">
        <v>583</v>
      </c>
      <c r="C516" t="s">
        <v>994</v>
      </c>
      <c r="D516" t="s">
        <v>995</v>
      </c>
      <c r="E516" t="s">
        <v>2321</v>
      </c>
      <c r="F516" t="s">
        <v>2335</v>
      </c>
      <c r="G516" s="3"/>
      <c r="H516" s="3">
        <v>39306.92</v>
      </c>
      <c r="I516" s="3">
        <v>19097.639999999996</v>
      </c>
      <c r="J516" s="3">
        <v>27113.22</v>
      </c>
      <c r="K516" s="3">
        <v>-1731.93</v>
      </c>
      <c r="L516" s="3">
        <f t="shared" si="146"/>
        <v>83785.850000000006</v>
      </c>
      <c r="M516" s="3">
        <f>VLOOKUP(C516,'[1]Schedule C'!$C$302:$Q$797,11,FALSE)</f>
        <v>0</v>
      </c>
      <c r="N516" s="3">
        <f>VLOOKUP(C516,'[1]Schedule C'!$C$302:$Q$797,12,FALSE)</f>
        <v>0</v>
      </c>
      <c r="O516" s="3">
        <f>VLOOKUP(C516,'[1]Schedule C'!$C$302:$Q$797,13,FALSE)</f>
        <v>0</v>
      </c>
      <c r="P516" s="3">
        <f>VLOOKUP(C516,'[1]Schedule C'!$C$302:$Q$797,14,FALSE)</f>
        <v>0</v>
      </c>
      <c r="Q516" s="3">
        <f>VLOOKUP(C516,'[1]Schedule C'!$C$302:$Q$797,15,FALSE)</f>
        <v>0</v>
      </c>
      <c r="R516" s="3">
        <f t="shared" si="147"/>
        <v>0</v>
      </c>
      <c r="S516" s="6">
        <f t="shared" si="148"/>
        <v>0</v>
      </c>
      <c r="T516" s="31" t="str">
        <f t="shared" si="149"/>
        <v>n.m.</v>
      </c>
      <c r="U516" s="6">
        <f t="shared" si="150"/>
        <v>39306.92</v>
      </c>
      <c r="V516" s="31" t="str">
        <f t="shared" si="151"/>
        <v>n.m.</v>
      </c>
      <c r="W516" s="6">
        <f t="shared" si="152"/>
        <v>19097.639999999996</v>
      </c>
      <c r="X516" s="31" t="str">
        <f t="shared" si="153"/>
        <v>n.m.</v>
      </c>
      <c r="Y516" s="6">
        <f t="shared" si="154"/>
        <v>27113.22</v>
      </c>
      <c r="Z516" s="31" t="str">
        <f t="shared" si="155"/>
        <v>n.m.</v>
      </c>
      <c r="AA516" s="6">
        <f t="shared" si="156"/>
        <v>-1731.93</v>
      </c>
      <c r="AB516" s="31" t="str">
        <f t="shared" si="157"/>
        <v>n.m.</v>
      </c>
      <c r="AC516" s="6">
        <f t="shared" si="158"/>
        <v>83785.850000000006</v>
      </c>
      <c r="AD516" s="31" t="str">
        <f t="shared" si="159"/>
        <v>n.m.</v>
      </c>
    </row>
    <row r="517" spans="1:30" x14ac:dyDescent="0.25">
      <c r="A517" s="7">
        <f t="shared" si="145"/>
        <v>509</v>
      </c>
      <c r="B517" t="s">
        <v>583</v>
      </c>
      <c r="C517" t="s">
        <v>996</v>
      </c>
      <c r="D517" t="s">
        <v>997</v>
      </c>
      <c r="E517" t="s">
        <v>2322</v>
      </c>
      <c r="F517" t="s">
        <v>2341</v>
      </c>
      <c r="G517" s="3"/>
      <c r="H517" s="3">
        <v>83366.75</v>
      </c>
      <c r="I517" s="3"/>
      <c r="J517" s="3"/>
      <c r="K517" s="3"/>
      <c r="L517" s="3">
        <f t="shared" si="146"/>
        <v>83366.75</v>
      </c>
      <c r="M517" s="3">
        <f>VLOOKUP(C517,'[1]Schedule C'!$C$302:$Q$797,11,FALSE)</f>
        <v>0</v>
      </c>
      <c r="N517" s="3">
        <f>VLOOKUP(C517,'[1]Schedule C'!$C$302:$Q$797,12,FALSE)</f>
        <v>0</v>
      </c>
      <c r="O517" s="3">
        <f>VLOOKUP(C517,'[1]Schedule C'!$C$302:$Q$797,13,FALSE)</f>
        <v>0</v>
      </c>
      <c r="P517" s="3">
        <f>VLOOKUP(C517,'[1]Schedule C'!$C$302:$Q$797,14,FALSE)</f>
        <v>0</v>
      </c>
      <c r="Q517" s="3">
        <f>VLOOKUP(C517,'[1]Schedule C'!$C$302:$Q$797,15,FALSE)</f>
        <v>0</v>
      </c>
      <c r="R517" s="3">
        <f t="shared" si="147"/>
        <v>0</v>
      </c>
      <c r="S517" s="6">
        <f t="shared" si="148"/>
        <v>0</v>
      </c>
      <c r="T517" s="31" t="str">
        <f t="shared" si="149"/>
        <v>n.m.</v>
      </c>
      <c r="U517" s="6">
        <f t="shared" si="150"/>
        <v>83366.75</v>
      </c>
      <c r="V517" s="31" t="str">
        <f t="shared" si="151"/>
        <v>n.m.</v>
      </c>
      <c r="W517" s="6">
        <f t="shared" si="152"/>
        <v>0</v>
      </c>
      <c r="X517" s="31" t="str">
        <f t="shared" si="153"/>
        <v>n.m.</v>
      </c>
      <c r="Y517" s="6">
        <f t="shared" si="154"/>
        <v>0</v>
      </c>
      <c r="Z517" s="31" t="str">
        <f t="shared" si="155"/>
        <v>n.m.</v>
      </c>
      <c r="AA517" s="6">
        <f t="shared" si="156"/>
        <v>0</v>
      </c>
      <c r="AB517" s="31" t="str">
        <f t="shared" si="157"/>
        <v>n.m.</v>
      </c>
      <c r="AC517" s="6">
        <f t="shared" si="158"/>
        <v>83366.75</v>
      </c>
      <c r="AD517" s="31" t="str">
        <f t="shared" si="159"/>
        <v>n.m.</v>
      </c>
    </row>
    <row r="518" spans="1:30" x14ac:dyDescent="0.25">
      <c r="A518" s="7">
        <f t="shared" si="145"/>
        <v>510</v>
      </c>
      <c r="B518" t="s">
        <v>583</v>
      </c>
      <c r="C518" t="s">
        <v>998</v>
      </c>
      <c r="D518" t="s">
        <v>999</v>
      </c>
      <c r="E518" t="s">
        <v>2339</v>
      </c>
      <c r="F518" t="s">
        <v>2350</v>
      </c>
      <c r="G518" s="3"/>
      <c r="H518" s="3"/>
      <c r="I518" s="3"/>
      <c r="J518" s="3"/>
      <c r="K518" s="3">
        <v>81852.429999999935</v>
      </c>
      <c r="L518" s="3">
        <f t="shared" si="146"/>
        <v>81852.429999999935</v>
      </c>
      <c r="M518" s="3">
        <f>VLOOKUP(C518,'[1]Schedule C'!$C$302:$Q$797,11,FALSE)</f>
        <v>0</v>
      </c>
      <c r="N518" s="3">
        <f>VLOOKUP(C518,'[1]Schedule C'!$C$302:$Q$797,12,FALSE)</f>
        <v>0</v>
      </c>
      <c r="O518" s="3">
        <f>VLOOKUP(C518,'[1]Schedule C'!$C$302:$Q$797,13,FALSE)</f>
        <v>0</v>
      </c>
      <c r="P518" s="3">
        <f>VLOOKUP(C518,'[1]Schedule C'!$C$302:$Q$797,14,FALSE)</f>
        <v>0</v>
      </c>
      <c r="Q518" s="3">
        <f>VLOOKUP(C518,'[1]Schedule C'!$C$302:$Q$797,15,FALSE)</f>
        <v>0</v>
      </c>
      <c r="R518" s="3">
        <f t="shared" si="147"/>
        <v>0</v>
      </c>
      <c r="S518" s="6">
        <f t="shared" si="148"/>
        <v>0</v>
      </c>
      <c r="T518" s="31" t="str">
        <f t="shared" si="149"/>
        <v>n.m.</v>
      </c>
      <c r="U518" s="6">
        <f t="shared" si="150"/>
        <v>0</v>
      </c>
      <c r="V518" s="31" t="str">
        <f t="shared" si="151"/>
        <v>n.m.</v>
      </c>
      <c r="W518" s="6">
        <f t="shared" si="152"/>
        <v>0</v>
      </c>
      <c r="X518" s="31" t="str">
        <f t="shared" si="153"/>
        <v>n.m.</v>
      </c>
      <c r="Y518" s="6">
        <f t="shared" si="154"/>
        <v>0</v>
      </c>
      <c r="Z518" s="31" t="str">
        <f t="shared" si="155"/>
        <v>n.m.</v>
      </c>
      <c r="AA518" s="6">
        <f t="shared" si="156"/>
        <v>81852.429999999935</v>
      </c>
      <c r="AB518" s="31" t="str">
        <f t="shared" si="157"/>
        <v>n.m.</v>
      </c>
      <c r="AC518" s="6">
        <f t="shared" si="158"/>
        <v>81852.429999999935</v>
      </c>
      <c r="AD518" s="31" t="str">
        <f t="shared" si="159"/>
        <v>n.m.</v>
      </c>
    </row>
    <row r="519" spans="1:30" x14ac:dyDescent="0.25">
      <c r="A519" s="7">
        <f t="shared" si="145"/>
        <v>511</v>
      </c>
      <c r="B519" t="s">
        <v>583</v>
      </c>
      <c r="C519" t="s">
        <v>1000</v>
      </c>
      <c r="D519" t="s">
        <v>1001</v>
      </c>
      <c r="E519" t="s">
        <v>2317</v>
      </c>
      <c r="F519" t="s">
        <v>2324</v>
      </c>
      <c r="G519" s="3"/>
      <c r="H519" s="3"/>
      <c r="I519" s="3">
        <v>78323.540000000008</v>
      </c>
      <c r="J519" s="3">
        <v>2708.0399999999995</v>
      </c>
      <c r="K519" s="3"/>
      <c r="L519" s="3">
        <f t="shared" si="146"/>
        <v>81031.58</v>
      </c>
      <c r="M519" s="3">
        <f>VLOOKUP(C519,'[1]Schedule C'!$C$302:$Q$797,11,FALSE)</f>
        <v>0</v>
      </c>
      <c r="N519" s="3">
        <f>VLOOKUP(C519,'[1]Schedule C'!$C$302:$Q$797,12,FALSE)</f>
        <v>0</v>
      </c>
      <c r="O519" s="3">
        <f>VLOOKUP(C519,'[1]Schedule C'!$C$302:$Q$797,13,FALSE)</f>
        <v>68648.474000000002</v>
      </c>
      <c r="P519" s="3">
        <f>VLOOKUP(C519,'[1]Schedule C'!$C$302:$Q$797,14,FALSE)</f>
        <v>70.56</v>
      </c>
      <c r="Q519" s="3">
        <f>VLOOKUP(C519,'[1]Schedule C'!$C$302:$Q$797,15,FALSE)</f>
        <v>0</v>
      </c>
      <c r="R519" s="3">
        <f t="shared" si="147"/>
        <v>68719.034</v>
      </c>
      <c r="S519" s="6">
        <f t="shared" si="148"/>
        <v>0</v>
      </c>
      <c r="T519" s="31" t="str">
        <f t="shared" si="149"/>
        <v>n.m.</v>
      </c>
      <c r="U519" s="6">
        <f t="shared" si="150"/>
        <v>0</v>
      </c>
      <c r="V519" s="31" t="str">
        <f t="shared" si="151"/>
        <v>n.m.</v>
      </c>
      <c r="W519" s="6">
        <f t="shared" si="152"/>
        <v>9675.0660000000062</v>
      </c>
      <c r="X519" s="31">
        <f t="shared" si="153"/>
        <v>0.14093635934281665</v>
      </c>
      <c r="Y519" s="6">
        <f t="shared" si="154"/>
        <v>2637.4799999999996</v>
      </c>
      <c r="Z519" s="31">
        <f t="shared" si="155"/>
        <v>37.379251700680264</v>
      </c>
      <c r="AA519" s="6">
        <f t="shared" si="156"/>
        <v>0</v>
      </c>
      <c r="AB519" s="31" t="str">
        <f t="shared" si="157"/>
        <v>n.m.</v>
      </c>
      <c r="AC519" s="6">
        <f t="shared" si="158"/>
        <v>12312.546000000002</v>
      </c>
      <c r="AD519" s="31">
        <f t="shared" si="159"/>
        <v>0.17917227998286475</v>
      </c>
    </row>
    <row r="520" spans="1:30" x14ac:dyDescent="0.25">
      <c r="A520" s="7">
        <f t="shared" si="145"/>
        <v>512</v>
      </c>
      <c r="B520" t="s">
        <v>583</v>
      </c>
      <c r="C520" t="s">
        <v>1002</v>
      </c>
      <c r="D520" t="s">
        <v>1003</v>
      </c>
      <c r="E520" t="s">
        <v>2321</v>
      </c>
      <c r="F520" t="s">
        <v>2318</v>
      </c>
      <c r="G520" s="3"/>
      <c r="H520" s="3">
        <v>1639.26</v>
      </c>
      <c r="I520" s="3">
        <v>76488.999999999985</v>
      </c>
      <c r="J520" s="3">
        <v>2636.2500000000005</v>
      </c>
      <c r="K520" s="3"/>
      <c r="L520" s="3">
        <f t="shared" si="146"/>
        <v>80764.50999999998</v>
      </c>
      <c r="M520" s="3">
        <f>VLOOKUP(C520,'[1]Schedule C'!$C$302:$Q$797,11,FALSE)</f>
        <v>0</v>
      </c>
      <c r="N520" s="3">
        <f>VLOOKUP(C520,'[1]Schedule C'!$C$302:$Q$797,12,FALSE)</f>
        <v>0</v>
      </c>
      <c r="O520" s="3">
        <f>VLOOKUP(C520,'[1]Schedule C'!$C$302:$Q$797,13,FALSE)</f>
        <v>0</v>
      </c>
      <c r="P520" s="3">
        <f>VLOOKUP(C520,'[1]Schedule C'!$C$302:$Q$797,14,FALSE)</f>
        <v>0</v>
      </c>
      <c r="Q520" s="3">
        <f>VLOOKUP(C520,'[1]Schedule C'!$C$302:$Q$797,15,FALSE)</f>
        <v>0</v>
      </c>
      <c r="R520" s="3">
        <f t="shared" si="147"/>
        <v>0</v>
      </c>
      <c r="S520" s="6">
        <f t="shared" si="148"/>
        <v>0</v>
      </c>
      <c r="T520" s="31" t="str">
        <f t="shared" si="149"/>
        <v>n.m.</v>
      </c>
      <c r="U520" s="6">
        <f t="shared" si="150"/>
        <v>1639.26</v>
      </c>
      <c r="V520" s="31" t="str">
        <f t="shared" si="151"/>
        <v>n.m.</v>
      </c>
      <c r="W520" s="6">
        <f t="shared" si="152"/>
        <v>76488.999999999985</v>
      </c>
      <c r="X520" s="31" t="str">
        <f t="shared" si="153"/>
        <v>n.m.</v>
      </c>
      <c r="Y520" s="6">
        <f t="shared" si="154"/>
        <v>2636.2500000000005</v>
      </c>
      <c r="Z520" s="31" t="str">
        <f t="shared" si="155"/>
        <v>n.m.</v>
      </c>
      <c r="AA520" s="6">
        <f t="shared" si="156"/>
        <v>0</v>
      </c>
      <c r="AB520" s="31" t="str">
        <f t="shared" si="157"/>
        <v>n.m.</v>
      </c>
      <c r="AC520" s="6">
        <f t="shared" si="158"/>
        <v>80764.50999999998</v>
      </c>
      <c r="AD520" s="31" t="str">
        <f t="shared" si="159"/>
        <v>n.m.</v>
      </c>
    </row>
    <row r="521" spans="1:30" x14ac:dyDescent="0.25">
      <c r="A521" s="7">
        <f t="shared" si="145"/>
        <v>513</v>
      </c>
      <c r="B521" t="s">
        <v>583</v>
      </c>
      <c r="C521" t="s">
        <v>1004</v>
      </c>
      <c r="D521" t="s">
        <v>683</v>
      </c>
      <c r="E521" t="s">
        <v>2300</v>
      </c>
      <c r="F521" t="s">
        <v>2317</v>
      </c>
      <c r="G521" s="3">
        <v>105370.28999999995</v>
      </c>
      <c r="H521" s="3">
        <v>-24976.79999999997</v>
      </c>
      <c r="I521" s="3">
        <v>147.27999999999997</v>
      </c>
      <c r="J521" s="3"/>
      <c r="K521" s="3"/>
      <c r="L521" s="3">
        <f t="shared" si="146"/>
        <v>80540.769999999975</v>
      </c>
      <c r="M521" s="3">
        <f>VLOOKUP(C521,'[1]Schedule C'!$C$302:$Q$797,11,FALSE)</f>
        <v>0</v>
      </c>
      <c r="N521" s="3">
        <f>VLOOKUP(C521,'[1]Schedule C'!$C$302:$Q$797,12,FALSE)</f>
        <v>0</v>
      </c>
      <c r="O521" s="3">
        <f>VLOOKUP(C521,'[1]Schedule C'!$C$302:$Q$797,13,FALSE)</f>
        <v>0</v>
      </c>
      <c r="P521" s="3">
        <f>VLOOKUP(C521,'[1]Schedule C'!$C$302:$Q$797,14,FALSE)</f>
        <v>0</v>
      </c>
      <c r="Q521" s="3">
        <f>VLOOKUP(C521,'[1]Schedule C'!$C$302:$Q$797,15,FALSE)</f>
        <v>0</v>
      </c>
      <c r="R521" s="3">
        <f t="shared" si="147"/>
        <v>0</v>
      </c>
      <c r="S521" s="6">
        <f t="shared" si="148"/>
        <v>105370.28999999995</v>
      </c>
      <c r="T521" s="31" t="str">
        <f t="shared" si="149"/>
        <v>n.m.</v>
      </c>
      <c r="U521" s="6">
        <f t="shared" si="150"/>
        <v>-24976.79999999997</v>
      </c>
      <c r="V521" s="31" t="str">
        <f t="shared" si="151"/>
        <v>n.m.</v>
      </c>
      <c r="W521" s="6">
        <f t="shared" si="152"/>
        <v>147.27999999999997</v>
      </c>
      <c r="X521" s="31" t="str">
        <f t="shared" si="153"/>
        <v>n.m.</v>
      </c>
      <c r="Y521" s="6">
        <f t="shared" si="154"/>
        <v>0</v>
      </c>
      <c r="Z521" s="31" t="str">
        <f t="shared" si="155"/>
        <v>n.m.</v>
      </c>
      <c r="AA521" s="6">
        <f t="shared" si="156"/>
        <v>0</v>
      </c>
      <c r="AB521" s="31" t="str">
        <f t="shared" si="157"/>
        <v>n.m.</v>
      </c>
      <c r="AC521" s="6">
        <f t="shared" si="158"/>
        <v>80540.769999999975</v>
      </c>
      <c r="AD521" s="31" t="str">
        <f t="shared" si="159"/>
        <v>n.m.</v>
      </c>
    </row>
    <row r="522" spans="1:30" x14ac:dyDescent="0.25">
      <c r="A522" s="7">
        <f t="shared" si="145"/>
        <v>514</v>
      </c>
      <c r="B522" t="s">
        <v>583</v>
      </c>
      <c r="C522" t="s">
        <v>1005</v>
      </c>
      <c r="D522" t="s">
        <v>1006</v>
      </c>
      <c r="E522" t="s">
        <v>2314</v>
      </c>
      <c r="F522" t="s">
        <v>2313</v>
      </c>
      <c r="G522" s="3"/>
      <c r="H522" s="3"/>
      <c r="I522" s="3">
        <v>12946</v>
      </c>
      <c r="J522" s="3">
        <v>67132.659999999916</v>
      </c>
      <c r="K522" s="3"/>
      <c r="L522" s="3">
        <f t="shared" si="146"/>
        <v>80078.659999999916</v>
      </c>
      <c r="M522" s="3">
        <f>VLOOKUP(C522,'[1]Schedule C'!$C$302:$Q$797,11,FALSE)</f>
        <v>0</v>
      </c>
      <c r="N522" s="3">
        <f>VLOOKUP(C522,'[1]Schedule C'!$C$302:$Q$797,12,FALSE)</f>
        <v>0</v>
      </c>
      <c r="O522" s="3">
        <f>VLOOKUP(C522,'[1]Schedule C'!$C$302:$Q$797,13,FALSE)</f>
        <v>0</v>
      </c>
      <c r="P522" s="3">
        <f>VLOOKUP(C522,'[1]Schedule C'!$C$302:$Q$797,14,FALSE)</f>
        <v>124713.08700000001</v>
      </c>
      <c r="Q522" s="3">
        <f>VLOOKUP(C522,'[1]Schedule C'!$C$302:$Q$797,15,FALSE)</f>
        <v>0</v>
      </c>
      <c r="R522" s="3">
        <f t="shared" si="147"/>
        <v>124713.08700000001</v>
      </c>
      <c r="S522" s="6">
        <f t="shared" si="148"/>
        <v>0</v>
      </c>
      <c r="T522" s="31" t="str">
        <f t="shared" si="149"/>
        <v>n.m.</v>
      </c>
      <c r="U522" s="6">
        <f t="shared" si="150"/>
        <v>0</v>
      </c>
      <c r="V522" s="31" t="str">
        <f t="shared" si="151"/>
        <v>n.m.</v>
      </c>
      <c r="W522" s="6">
        <f t="shared" si="152"/>
        <v>12946</v>
      </c>
      <c r="X522" s="31" t="str">
        <f t="shared" si="153"/>
        <v>n.m.</v>
      </c>
      <c r="Y522" s="6">
        <f t="shared" si="154"/>
        <v>-57580.427000000098</v>
      </c>
      <c r="Z522" s="31">
        <f t="shared" si="155"/>
        <v>-0.46170316512171727</v>
      </c>
      <c r="AA522" s="6">
        <f t="shared" si="156"/>
        <v>0</v>
      </c>
      <c r="AB522" s="31" t="str">
        <f t="shared" si="157"/>
        <v>n.m.</v>
      </c>
      <c r="AC522" s="6">
        <f t="shared" si="158"/>
        <v>-44634.427000000098</v>
      </c>
      <c r="AD522" s="31">
        <f t="shared" si="159"/>
        <v>-0.35789689818198545</v>
      </c>
    </row>
    <row r="523" spans="1:30" x14ac:dyDescent="0.25">
      <c r="A523" s="7">
        <f t="shared" ref="A523:A586" si="160">A522+1</f>
        <v>515</v>
      </c>
      <c r="B523" t="s">
        <v>583</v>
      </c>
      <c r="C523" t="s">
        <v>1007</v>
      </c>
      <c r="D523" t="s">
        <v>1008</v>
      </c>
      <c r="E523" t="s">
        <v>2349</v>
      </c>
      <c r="F523" t="s">
        <v>2294</v>
      </c>
      <c r="G523" s="3">
        <v>53963.539999999994</v>
      </c>
      <c r="H523" s="3">
        <v>24892.519999999997</v>
      </c>
      <c r="I523" s="3"/>
      <c r="J523" s="3"/>
      <c r="K523" s="3"/>
      <c r="L523" s="3">
        <f t="shared" si="146"/>
        <v>78856.06</v>
      </c>
      <c r="M523" s="3">
        <f>VLOOKUP(C523,'[1]Schedule C'!$C$302:$Q$797,11,FALSE)</f>
        <v>11.143000000000001</v>
      </c>
      <c r="N523" s="3">
        <f>VLOOKUP(C523,'[1]Schedule C'!$C$302:$Q$797,12,FALSE)</f>
        <v>0</v>
      </c>
      <c r="O523" s="3">
        <f>VLOOKUP(C523,'[1]Schedule C'!$C$302:$Q$797,13,FALSE)</f>
        <v>0</v>
      </c>
      <c r="P523" s="3">
        <f>VLOOKUP(C523,'[1]Schedule C'!$C$302:$Q$797,14,FALSE)</f>
        <v>0</v>
      </c>
      <c r="Q523" s="3">
        <f>VLOOKUP(C523,'[1]Schedule C'!$C$302:$Q$797,15,FALSE)</f>
        <v>0</v>
      </c>
      <c r="R523" s="3">
        <f t="shared" si="147"/>
        <v>11.143000000000001</v>
      </c>
      <c r="S523" s="6">
        <f t="shared" si="148"/>
        <v>53952.396999999997</v>
      </c>
      <c r="T523" s="31">
        <f t="shared" si="149"/>
        <v>4841.8197074396476</v>
      </c>
      <c r="U523" s="6">
        <f t="shared" si="150"/>
        <v>24892.519999999997</v>
      </c>
      <c r="V523" s="31" t="str">
        <f t="shared" si="151"/>
        <v>n.m.</v>
      </c>
      <c r="W523" s="6">
        <f t="shared" si="152"/>
        <v>0</v>
      </c>
      <c r="X523" s="31" t="str">
        <f t="shared" si="153"/>
        <v>n.m.</v>
      </c>
      <c r="Y523" s="6">
        <f t="shared" si="154"/>
        <v>0</v>
      </c>
      <c r="Z523" s="31" t="str">
        <f t="shared" si="155"/>
        <v>n.m.</v>
      </c>
      <c r="AA523" s="6">
        <f t="shared" si="156"/>
        <v>0</v>
      </c>
      <c r="AB523" s="31" t="str">
        <f t="shared" si="157"/>
        <v>n.m.</v>
      </c>
      <c r="AC523" s="6">
        <f t="shared" si="158"/>
        <v>78844.917000000001</v>
      </c>
      <c r="AD523" s="31">
        <f t="shared" si="159"/>
        <v>7075.735170061922</v>
      </c>
    </row>
    <row r="524" spans="1:30" x14ac:dyDescent="0.25">
      <c r="A524" s="7">
        <f t="shared" si="160"/>
        <v>516</v>
      </c>
      <c r="B524" t="s">
        <v>583</v>
      </c>
      <c r="C524" t="s">
        <v>1009</v>
      </c>
      <c r="D524" t="s">
        <v>1010</v>
      </c>
      <c r="E524" t="s">
        <v>2314</v>
      </c>
      <c r="F524" t="s">
        <v>2324</v>
      </c>
      <c r="G524" s="3"/>
      <c r="H524" s="3"/>
      <c r="I524" s="3">
        <v>-253306.54000000007</v>
      </c>
      <c r="J524" s="3">
        <v>331395.95999999996</v>
      </c>
      <c r="K524" s="3"/>
      <c r="L524" s="3">
        <f t="shared" si="146"/>
        <v>78089.419999999896</v>
      </c>
      <c r="M524" s="3">
        <f>VLOOKUP(C524,'[1]Schedule C'!$C$302:$Q$797,11,FALSE)</f>
        <v>0</v>
      </c>
      <c r="N524" s="3">
        <f>VLOOKUP(C524,'[1]Schedule C'!$C$302:$Q$797,12,FALSE)</f>
        <v>0</v>
      </c>
      <c r="O524" s="3">
        <f>VLOOKUP(C524,'[1]Schedule C'!$C$302:$Q$797,13,FALSE)</f>
        <v>0</v>
      </c>
      <c r="P524" s="3">
        <f>VLOOKUP(C524,'[1]Schedule C'!$C$302:$Q$797,14,FALSE)</f>
        <v>0</v>
      </c>
      <c r="Q524" s="3">
        <f>VLOOKUP(C524,'[1]Schedule C'!$C$302:$Q$797,15,FALSE)</f>
        <v>0</v>
      </c>
      <c r="R524" s="3">
        <f t="shared" si="147"/>
        <v>0</v>
      </c>
      <c r="S524" s="6">
        <f t="shared" si="148"/>
        <v>0</v>
      </c>
      <c r="T524" s="31" t="str">
        <f t="shared" si="149"/>
        <v>n.m.</v>
      </c>
      <c r="U524" s="6">
        <f t="shared" si="150"/>
        <v>0</v>
      </c>
      <c r="V524" s="31" t="str">
        <f t="shared" si="151"/>
        <v>n.m.</v>
      </c>
      <c r="W524" s="6">
        <f t="shared" si="152"/>
        <v>-253306.54000000007</v>
      </c>
      <c r="X524" s="31" t="str">
        <f t="shared" si="153"/>
        <v>n.m.</v>
      </c>
      <c r="Y524" s="6">
        <f t="shared" si="154"/>
        <v>331395.95999999996</v>
      </c>
      <c r="Z524" s="31" t="str">
        <f t="shared" si="155"/>
        <v>n.m.</v>
      </c>
      <c r="AA524" s="6">
        <f t="shared" si="156"/>
        <v>0</v>
      </c>
      <c r="AB524" s="31" t="str">
        <f t="shared" si="157"/>
        <v>n.m.</v>
      </c>
      <c r="AC524" s="6">
        <f t="shared" si="158"/>
        <v>78089.419999999896</v>
      </c>
      <c r="AD524" s="31" t="str">
        <f t="shared" si="159"/>
        <v>n.m.</v>
      </c>
    </row>
    <row r="525" spans="1:30" x14ac:dyDescent="0.25">
      <c r="A525" s="7">
        <f t="shared" si="160"/>
        <v>517</v>
      </c>
      <c r="B525" t="s">
        <v>583</v>
      </c>
      <c r="C525" t="s">
        <v>1011</v>
      </c>
      <c r="D525" t="s">
        <v>1012</v>
      </c>
      <c r="E525" t="s">
        <v>2334</v>
      </c>
      <c r="F525" t="s">
        <v>2350</v>
      </c>
      <c r="G525" s="3"/>
      <c r="H525" s="3"/>
      <c r="I525" s="3"/>
      <c r="J525" s="3">
        <v>61295.049999999974</v>
      </c>
      <c r="K525" s="3">
        <v>15746.089999999993</v>
      </c>
      <c r="L525" s="3">
        <f t="shared" si="146"/>
        <v>77041.13999999997</v>
      </c>
      <c r="M525" s="3">
        <f>VLOOKUP(C525,'[1]Schedule C'!$C$302:$Q$797,11,FALSE)</f>
        <v>0</v>
      </c>
      <c r="N525" s="3">
        <f>VLOOKUP(C525,'[1]Schedule C'!$C$302:$Q$797,12,FALSE)</f>
        <v>0</v>
      </c>
      <c r="O525" s="3">
        <f>VLOOKUP(C525,'[1]Schedule C'!$C$302:$Q$797,13,FALSE)</f>
        <v>0</v>
      </c>
      <c r="P525" s="3">
        <f>VLOOKUP(C525,'[1]Schedule C'!$C$302:$Q$797,14,FALSE)</f>
        <v>0</v>
      </c>
      <c r="Q525" s="3">
        <f>VLOOKUP(C525,'[1]Schedule C'!$C$302:$Q$797,15,FALSE)</f>
        <v>0</v>
      </c>
      <c r="R525" s="3">
        <f t="shared" si="147"/>
        <v>0</v>
      </c>
      <c r="S525" s="6">
        <f t="shared" si="148"/>
        <v>0</v>
      </c>
      <c r="T525" s="31" t="str">
        <f t="shared" si="149"/>
        <v>n.m.</v>
      </c>
      <c r="U525" s="6">
        <f t="shared" si="150"/>
        <v>0</v>
      </c>
      <c r="V525" s="31" t="str">
        <f t="shared" si="151"/>
        <v>n.m.</v>
      </c>
      <c r="W525" s="6">
        <f t="shared" si="152"/>
        <v>0</v>
      </c>
      <c r="X525" s="31" t="str">
        <f t="shared" si="153"/>
        <v>n.m.</v>
      </c>
      <c r="Y525" s="6">
        <f t="shared" si="154"/>
        <v>61295.049999999974</v>
      </c>
      <c r="Z525" s="31" t="str">
        <f t="shared" si="155"/>
        <v>n.m.</v>
      </c>
      <c r="AA525" s="6">
        <f t="shared" si="156"/>
        <v>15746.089999999993</v>
      </c>
      <c r="AB525" s="31" t="str">
        <f t="shared" si="157"/>
        <v>n.m.</v>
      </c>
      <c r="AC525" s="6">
        <f t="shared" si="158"/>
        <v>77041.13999999997</v>
      </c>
      <c r="AD525" s="31" t="str">
        <f t="shared" si="159"/>
        <v>n.m.</v>
      </c>
    </row>
    <row r="526" spans="1:30" x14ac:dyDescent="0.25">
      <c r="A526" s="7">
        <f t="shared" si="160"/>
        <v>518</v>
      </c>
      <c r="B526" t="s">
        <v>583</v>
      </c>
      <c r="C526" t="s">
        <v>1013</v>
      </c>
      <c r="D526" t="s">
        <v>1014</v>
      </c>
      <c r="E526" t="s">
        <v>2294</v>
      </c>
      <c r="F526" t="s">
        <v>2299</v>
      </c>
      <c r="G526" s="3"/>
      <c r="H526" s="3">
        <v>71256.240000000034</v>
      </c>
      <c r="I526" s="3">
        <v>4357.0200000000004</v>
      </c>
      <c r="J526" s="3"/>
      <c r="K526" s="3"/>
      <c r="L526" s="3">
        <f t="shared" si="146"/>
        <v>75613.260000000038</v>
      </c>
      <c r="M526" s="3">
        <f>VLOOKUP(C526,'[1]Schedule C'!$C$302:$Q$797,11,FALSE)</f>
        <v>0</v>
      </c>
      <c r="N526" s="3">
        <f>VLOOKUP(C526,'[1]Schedule C'!$C$302:$Q$797,12,FALSE)</f>
        <v>58517.09</v>
      </c>
      <c r="O526" s="3">
        <f>VLOOKUP(C526,'[1]Schedule C'!$C$302:$Q$797,13,FALSE)</f>
        <v>35.99</v>
      </c>
      <c r="P526" s="3">
        <f>VLOOKUP(C526,'[1]Schedule C'!$C$302:$Q$797,14,FALSE)</f>
        <v>0</v>
      </c>
      <c r="Q526" s="3">
        <f>VLOOKUP(C526,'[1]Schedule C'!$C$302:$Q$797,15,FALSE)</f>
        <v>0</v>
      </c>
      <c r="R526" s="3">
        <f t="shared" si="147"/>
        <v>58553.079999999994</v>
      </c>
      <c r="S526" s="6">
        <f t="shared" si="148"/>
        <v>0</v>
      </c>
      <c r="T526" s="31" t="str">
        <f t="shared" si="149"/>
        <v>n.m.</v>
      </c>
      <c r="U526" s="6">
        <f t="shared" si="150"/>
        <v>12739.150000000038</v>
      </c>
      <c r="V526" s="31">
        <f t="shared" si="151"/>
        <v>0.21769964979461623</v>
      </c>
      <c r="W526" s="6">
        <f t="shared" si="152"/>
        <v>4321.0300000000007</v>
      </c>
      <c r="X526" s="31">
        <f t="shared" si="153"/>
        <v>120.06196165601557</v>
      </c>
      <c r="Y526" s="6">
        <f t="shared" si="154"/>
        <v>0</v>
      </c>
      <c r="Z526" s="31" t="str">
        <f t="shared" si="155"/>
        <v>n.m.</v>
      </c>
      <c r="AA526" s="6">
        <f t="shared" si="156"/>
        <v>0</v>
      </c>
      <c r="AB526" s="31" t="str">
        <f t="shared" si="157"/>
        <v>n.m.</v>
      </c>
      <c r="AC526" s="6">
        <f t="shared" si="158"/>
        <v>17060.180000000044</v>
      </c>
      <c r="AD526" s="31">
        <f t="shared" si="159"/>
        <v>0.29136264053060995</v>
      </c>
    </row>
    <row r="527" spans="1:30" x14ac:dyDescent="0.25">
      <c r="A527" s="7">
        <f t="shared" si="160"/>
        <v>519</v>
      </c>
      <c r="B527" t="s">
        <v>583</v>
      </c>
      <c r="C527" t="s">
        <v>1015</v>
      </c>
      <c r="D527" t="s">
        <v>1016</v>
      </c>
      <c r="E527" t="s">
        <v>2314</v>
      </c>
      <c r="F527" t="s">
        <v>2313</v>
      </c>
      <c r="G527" s="3"/>
      <c r="H527" s="3"/>
      <c r="I527" s="3">
        <v>12946</v>
      </c>
      <c r="J527" s="3">
        <v>61586.520000000011</v>
      </c>
      <c r="K527" s="3"/>
      <c r="L527" s="3">
        <f t="shared" si="146"/>
        <v>74532.520000000019</v>
      </c>
      <c r="M527" s="3">
        <f>VLOOKUP(C527,'[1]Schedule C'!$C$302:$Q$797,11,FALSE)</f>
        <v>0</v>
      </c>
      <c r="N527" s="3">
        <f>VLOOKUP(C527,'[1]Schedule C'!$C$302:$Q$797,12,FALSE)</f>
        <v>0</v>
      </c>
      <c r="O527" s="3">
        <f>VLOOKUP(C527,'[1]Schedule C'!$C$302:$Q$797,13,FALSE)</f>
        <v>0</v>
      </c>
      <c r="P527" s="3">
        <f>VLOOKUP(C527,'[1]Schedule C'!$C$302:$Q$797,14,FALSE)</f>
        <v>124713.08700000001</v>
      </c>
      <c r="Q527" s="3">
        <f>VLOOKUP(C527,'[1]Schedule C'!$C$302:$Q$797,15,FALSE)</f>
        <v>0</v>
      </c>
      <c r="R527" s="3">
        <f t="shared" si="147"/>
        <v>124713.08700000001</v>
      </c>
      <c r="S527" s="6">
        <f t="shared" si="148"/>
        <v>0</v>
      </c>
      <c r="T527" s="31" t="str">
        <f t="shared" si="149"/>
        <v>n.m.</v>
      </c>
      <c r="U527" s="6">
        <f t="shared" si="150"/>
        <v>0</v>
      </c>
      <c r="V527" s="31" t="str">
        <f t="shared" si="151"/>
        <v>n.m.</v>
      </c>
      <c r="W527" s="6">
        <f t="shared" si="152"/>
        <v>12946</v>
      </c>
      <c r="X527" s="31" t="str">
        <f t="shared" si="153"/>
        <v>n.m.</v>
      </c>
      <c r="Y527" s="6">
        <f t="shared" si="154"/>
        <v>-63126.567000000003</v>
      </c>
      <c r="Z527" s="31">
        <f t="shared" si="155"/>
        <v>-0.50617436003328176</v>
      </c>
      <c r="AA527" s="6">
        <f t="shared" si="156"/>
        <v>0</v>
      </c>
      <c r="AB527" s="31" t="str">
        <f t="shared" si="157"/>
        <v>n.m.</v>
      </c>
      <c r="AC527" s="6">
        <f t="shared" si="158"/>
        <v>-50180.566999999995</v>
      </c>
      <c r="AD527" s="31">
        <f t="shared" si="159"/>
        <v>-0.40236809309354993</v>
      </c>
    </row>
    <row r="528" spans="1:30" x14ac:dyDescent="0.25">
      <c r="A528" s="7">
        <f t="shared" si="160"/>
        <v>520</v>
      </c>
      <c r="B528" t="s">
        <v>583</v>
      </c>
      <c r="C528" t="s">
        <v>1017</v>
      </c>
      <c r="D528" t="s">
        <v>1018</v>
      </c>
      <c r="E528" t="s">
        <v>2334</v>
      </c>
      <c r="F528" t="s">
        <v>2338</v>
      </c>
      <c r="G528" s="3"/>
      <c r="H528" s="3"/>
      <c r="I528" s="3"/>
      <c r="J528" s="3">
        <v>50006.170000000013</v>
      </c>
      <c r="K528" s="3">
        <v>24310.059999999983</v>
      </c>
      <c r="L528" s="3">
        <f t="shared" si="146"/>
        <v>74316.23</v>
      </c>
      <c r="M528" s="3">
        <f>VLOOKUP(C528,'[1]Schedule C'!$C$302:$Q$797,11,FALSE)</f>
        <v>0</v>
      </c>
      <c r="N528" s="3">
        <f>VLOOKUP(C528,'[1]Schedule C'!$C$302:$Q$797,12,FALSE)</f>
        <v>0</v>
      </c>
      <c r="O528" s="3">
        <f>VLOOKUP(C528,'[1]Schedule C'!$C$302:$Q$797,13,FALSE)</f>
        <v>0</v>
      </c>
      <c r="P528" s="3">
        <f>VLOOKUP(C528,'[1]Schedule C'!$C$302:$Q$797,14,FALSE)</f>
        <v>0</v>
      </c>
      <c r="Q528" s="3">
        <f>VLOOKUP(C528,'[1]Schedule C'!$C$302:$Q$797,15,FALSE)</f>
        <v>0</v>
      </c>
      <c r="R528" s="3">
        <f t="shared" si="147"/>
        <v>0</v>
      </c>
      <c r="S528" s="6">
        <f t="shared" si="148"/>
        <v>0</v>
      </c>
      <c r="T528" s="31" t="str">
        <f t="shared" si="149"/>
        <v>n.m.</v>
      </c>
      <c r="U528" s="6">
        <f t="shared" si="150"/>
        <v>0</v>
      </c>
      <c r="V528" s="31" t="str">
        <f t="shared" si="151"/>
        <v>n.m.</v>
      </c>
      <c r="W528" s="6">
        <f t="shared" si="152"/>
        <v>0</v>
      </c>
      <c r="X528" s="31" t="str">
        <f t="shared" si="153"/>
        <v>n.m.</v>
      </c>
      <c r="Y528" s="6">
        <f t="shared" si="154"/>
        <v>50006.170000000013</v>
      </c>
      <c r="Z528" s="31" t="str">
        <f t="shared" si="155"/>
        <v>n.m.</v>
      </c>
      <c r="AA528" s="6">
        <f t="shared" si="156"/>
        <v>24310.059999999983</v>
      </c>
      <c r="AB528" s="31" t="str">
        <f t="shared" si="157"/>
        <v>n.m.</v>
      </c>
      <c r="AC528" s="6">
        <f t="shared" si="158"/>
        <v>74316.23</v>
      </c>
      <c r="AD528" s="31" t="str">
        <f t="shared" si="159"/>
        <v>n.m.</v>
      </c>
    </row>
    <row r="529" spans="1:30" x14ac:dyDescent="0.25">
      <c r="A529" s="7">
        <f t="shared" si="160"/>
        <v>521</v>
      </c>
      <c r="B529" t="s">
        <v>583</v>
      </c>
      <c r="C529" t="s">
        <v>1019</v>
      </c>
      <c r="D529" t="s">
        <v>1020</v>
      </c>
      <c r="E529" t="s">
        <v>2341</v>
      </c>
      <c r="F529" t="s">
        <v>2286</v>
      </c>
      <c r="G529" s="3"/>
      <c r="H529" s="3">
        <v>47407.43</v>
      </c>
      <c r="I529" s="3">
        <v>26588.260000000013</v>
      </c>
      <c r="J529" s="3"/>
      <c r="K529" s="3"/>
      <c r="L529" s="3">
        <f t="shared" si="146"/>
        <v>73995.690000000017</v>
      </c>
      <c r="M529" s="3">
        <f>VLOOKUP(C529,'[1]Schedule C'!$C$302:$Q$797,11,FALSE)</f>
        <v>0</v>
      </c>
      <c r="N529" s="3">
        <f>VLOOKUP(C529,'[1]Schedule C'!$C$302:$Q$797,12,FALSE)</f>
        <v>0</v>
      </c>
      <c r="O529" s="3">
        <f>VLOOKUP(C529,'[1]Schedule C'!$C$302:$Q$797,13,FALSE)</f>
        <v>0</v>
      </c>
      <c r="P529" s="3">
        <f>VLOOKUP(C529,'[1]Schedule C'!$C$302:$Q$797,14,FALSE)</f>
        <v>0</v>
      </c>
      <c r="Q529" s="3">
        <f>VLOOKUP(C529,'[1]Schedule C'!$C$302:$Q$797,15,FALSE)</f>
        <v>0</v>
      </c>
      <c r="R529" s="3">
        <f t="shared" si="147"/>
        <v>0</v>
      </c>
      <c r="S529" s="6">
        <f t="shared" si="148"/>
        <v>0</v>
      </c>
      <c r="T529" s="31" t="str">
        <f t="shared" si="149"/>
        <v>n.m.</v>
      </c>
      <c r="U529" s="6">
        <f t="shared" si="150"/>
        <v>47407.43</v>
      </c>
      <c r="V529" s="31" t="str">
        <f t="shared" si="151"/>
        <v>n.m.</v>
      </c>
      <c r="W529" s="6">
        <f t="shared" si="152"/>
        <v>26588.260000000013</v>
      </c>
      <c r="X529" s="31" t="str">
        <f t="shared" si="153"/>
        <v>n.m.</v>
      </c>
      <c r="Y529" s="6">
        <f t="shared" si="154"/>
        <v>0</v>
      </c>
      <c r="Z529" s="31" t="str">
        <f t="shared" si="155"/>
        <v>n.m.</v>
      </c>
      <c r="AA529" s="6">
        <f t="shared" si="156"/>
        <v>0</v>
      </c>
      <c r="AB529" s="31" t="str">
        <f t="shared" si="157"/>
        <v>n.m.</v>
      </c>
      <c r="AC529" s="6">
        <f t="shared" si="158"/>
        <v>73995.690000000017</v>
      </c>
      <c r="AD529" s="31" t="str">
        <f t="shared" si="159"/>
        <v>n.m.</v>
      </c>
    </row>
    <row r="530" spans="1:30" x14ac:dyDescent="0.25">
      <c r="A530" s="7">
        <f t="shared" si="160"/>
        <v>522</v>
      </c>
      <c r="B530" t="s">
        <v>583</v>
      </c>
      <c r="C530" t="s">
        <v>1021</v>
      </c>
      <c r="D530" t="s">
        <v>1022</v>
      </c>
      <c r="E530" t="s">
        <v>2327</v>
      </c>
      <c r="F530" t="s">
        <v>2299</v>
      </c>
      <c r="G530" s="3"/>
      <c r="H530" s="3">
        <v>71024.85000000002</v>
      </c>
      <c r="I530" s="3">
        <v>469.44000000000005</v>
      </c>
      <c r="J530" s="3"/>
      <c r="K530" s="3"/>
      <c r="L530" s="3">
        <f t="shared" si="146"/>
        <v>71494.290000000023</v>
      </c>
      <c r="M530" s="3">
        <f>VLOOKUP(C530,'[1]Schedule C'!$C$302:$Q$797,11,FALSE)</f>
        <v>0</v>
      </c>
      <c r="N530" s="3">
        <f>VLOOKUP(C530,'[1]Schedule C'!$C$302:$Q$797,12,FALSE)</f>
        <v>0</v>
      </c>
      <c r="O530" s="3">
        <f>VLOOKUP(C530,'[1]Schedule C'!$C$302:$Q$797,13,FALSE)</f>
        <v>0</v>
      </c>
      <c r="P530" s="3">
        <f>VLOOKUP(C530,'[1]Schedule C'!$C$302:$Q$797,14,FALSE)</f>
        <v>0</v>
      </c>
      <c r="Q530" s="3">
        <f>VLOOKUP(C530,'[1]Schedule C'!$C$302:$Q$797,15,FALSE)</f>
        <v>0</v>
      </c>
      <c r="R530" s="3">
        <f t="shared" si="147"/>
        <v>0</v>
      </c>
      <c r="S530" s="6">
        <f t="shared" si="148"/>
        <v>0</v>
      </c>
      <c r="T530" s="31" t="str">
        <f t="shared" si="149"/>
        <v>n.m.</v>
      </c>
      <c r="U530" s="6">
        <f t="shared" si="150"/>
        <v>71024.85000000002</v>
      </c>
      <c r="V530" s="31" t="str">
        <f t="shared" si="151"/>
        <v>n.m.</v>
      </c>
      <c r="W530" s="6">
        <f t="shared" si="152"/>
        <v>469.44000000000005</v>
      </c>
      <c r="X530" s="31" t="str">
        <f t="shared" si="153"/>
        <v>n.m.</v>
      </c>
      <c r="Y530" s="6">
        <f t="shared" si="154"/>
        <v>0</v>
      </c>
      <c r="Z530" s="31" t="str">
        <f t="shared" si="155"/>
        <v>n.m.</v>
      </c>
      <c r="AA530" s="6">
        <f t="shared" si="156"/>
        <v>0</v>
      </c>
      <c r="AB530" s="31" t="str">
        <f t="shared" si="157"/>
        <v>n.m.</v>
      </c>
      <c r="AC530" s="6">
        <f t="shared" si="158"/>
        <v>71494.290000000023</v>
      </c>
      <c r="AD530" s="31" t="str">
        <f t="shared" si="159"/>
        <v>n.m.</v>
      </c>
    </row>
    <row r="531" spans="1:30" x14ac:dyDescent="0.25">
      <c r="A531" s="7">
        <f t="shared" si="160"/>
        <v>523</v>
      </c>
      <c r="B531" t="s">
        <v>583</v>
      </c>
      <c r="C531" t="s">
        <v>1023</v>
      </c>
      <c r="D531" t="s">
        <v>1024</v>
      </c>
      <c r="E531" t="s">
        <v>2307</v>
      </c>
      <c r="F531" t="s">
        <v>2289</v>
      </c>
      <c r="G531" s="3">
        <v>71349.039999999979</v>
      </c>
      <c r="H531" s="3"/>
      <c r="I531" s="3"/>
      <c r="J531" s="3"/>
      <c r="K531" s="3"/>
      <c r="L531" s="3">
        <f t="shared" si="146"/>
        <v>71349.039999999979</v>
      </c>
      <c r="M531" s="3">
        <f>VLOOKUP(C531,'[1]Schedule C'!$C$302:$Q$797,11,FALSE)</f>
        <v>64134.41</v>
      </c>
      <c r="N531" s="3">
        <f>VLOOKUP(C531,'[1]Schedule C'!$C$302:$Q$797,12,FALSE)</f>
        <v>0</v>
      </c>
      <c r="O531" s="3">
        <f>VLOOKUP(C531,'[1]Schedule C'!$C$302:$Q$797,13,FALSE)</f>
        <v>0</v>
      </c>
      <c r="P531" s="3">
        <f>VLOOKUP(C531,'[1]Schedule C'!$C$302:$Q$797,14,FALSE)</f>
        <v>0</v>
      </c>
      <c r="Q531" s="3">
        <f>VLOOKUP(C531,'[1]Schedule C'!$C$302:$Q$797,15,FALSE)</f>
        <v>0</v>
      </c>
      <c r="R531" s="3">
        <f t="shared" si="147"/>
        <v>64134.41</v>
      </c>
      <c r="S531" s="6">
        <f t="shared" si="148"/>
        <v>7214.6299999999756</v>
      </c>
      <c r="T531" s="31">
        <f t="shared" si="149"/>
        <v>0.11249234225433703</v>
      </c>
      <c r="U531" s="6">
        <f t="shared" si="150"/>
        <v>0</v>
      </c>
      <c r="V531" s="31" t="str">
        <f t="shared" si="151"/>
        <v>n.m.</v>
      </c>
      <c r="W531" s="6">
        <f t="shared" si="152"/>
        <v>0</v>
      </c>
      <c r="X531" s="31" t="str">
        <f t="shared" si="153"/>
        <v>n.m.</v>
      </c>
      <c r="Y531" s="6">
        <f t="shared" si="154"/>
        <v>0</v>
      </c>
      <c r="Z531" s="31" t="str">
        <f t="shared" si="155"/>
        <v>n.m.</v>
      </c>
      <c r="AA531" s="6">
        <f t="shared" si="156"/>
        <v>0</v>
      </c>
      <c r="AB531" s="31" t="str">
        <f t="shared" si="157"/>
        <v>n.m.</v>
      </c>
      <c r="AC531" s="6">
        <f t="shared" si="158"/>
        <v>7214.6299999999756</v>
      </c>
      <c r="AD531" s="31">
        <f t="shared" si="159"/>
        <v>0.11249234225433703</v>
      </c>
    </row>
    <row r="532" spans="1:30" x14ac:dyDescent="0.25">
      <c r="A532" s="7">
        <f t="shared" si="160"/>
        <v>524</v>
      </c>
      <c r="B532" t="s">
        <v>583</v>
      </c>
      <c r="C532" t="s">
        <v>1025</v>
      </c>
      <c r="D532" t="s">
        <v>1026</v>
      </c>
      <c r="E532" t="s">
        <v>2317</v>
      </c>
      <c r="F532" t="s">
        <v>2320</v>
      </c>
      <c r="G532" s="3"/>
      <c r="H532" s="3"/>
      <c r="I532" s="3">
        <v>69385.119999999981</v>
      </c>
      <c r="J532" s="3">
        <v>1803.2699999999968</v>
      </c>
      <c r="K532" s="3"/>
      <c r="L532" s="3">
        <f t="shared" si="146"/>
        <v>71188.389999999985</v>
      </c>
      <c r="M532" s="3">
        <f>VLOOKUP(C532,'[1]Schedule C'!$C$302:$Q$797,11,FALSE)</f>
        <v>0</v>
      </c>
      <c r="N532" s="3">
        <f>VLOOKUP(C532,'[1]Schedule C'!$C$302:$Q$797,12,FALSE)</f>
        <v>0</v>
      </c>
      <c r="O532" s="3">
        <f>VLOOKUP(C532,'[1]Schedule C'!$C$302:$Q$797,13,FALSE)</f>
        <v>0</v>
      </c>
      <c r="P532" s="3">
        <f>VLOOKUP(C532,'[1]Schedule C'!$C$302:$Q$797,14,FALSE)</f>
        <v>0</v>
      </c>
      <c r="Q532" s="3">
        <f>VLOOKUP(C532,'[1]Schedule C'!$C$302:$Q$797,15,FALSE)</f>
        <v>0</v>
      </c>
      <c r="R532" s="3">
        <f t="shared" si="147"/>
        <v>0</v>
      </c>
      <c r="S532" s="6">
        <f t="shared" si="148"/>
        <v>0</v>
      </c>
      <c r="T532" s="31" t="str">
        <f t="shared" si="149"/>
        <v>n.m.</v>
      </c>
      <c r="U532" s="6">
        <f t="shared" si="150"/>
        <v>0</v>
      </c>
      <c r="V532" s="31" t="str">
        <f t="shared" si="151"/>
        <v>n.m.</v>
      </c>
      <c r="W532" s="6">
        <f t="shared" si="152"/>
        <v>69385.119999999981</v>
      </c>
      <c r="X532" s="31" t="str">
        <f t="shared" si="153"/>
        <v>n.m.</v>
      </c>
      <c r="Y532" s="6">
        <f t="shared" si="154"/>
        <v>1803.2699999999968</v>
      </c>
      <c r="Z532" s="31" t="str">
        <f t="shared" si="155"/>
        <v>n.m.</v>
      </c>
      <c r="AA532" s="6">
        <f t="shared" si="156"/>
        <v>0</v>
      </c>
      <c r="AB532" s="31" t="str">
        <f t="shared" si="157"/>
        <v>n.m.</v>
      </c>
      <c r="AC532" s="6">
        <f t="shared" si="158"/>
        <v>71188.389999999985</v>
      </c>
      <c r="AD532" s="31" t="str">
        <f t="shared" si="159"/>
        <v>n.m.</v>
      </c>
    </row>
    <row r="533" spans="1:30" x14ac:dyDescent="0.25">
      <c r="A533" s="7">
        <f t="shared" si="160"/>
        <v>525</v>
      </c>
      <c r="B533" t="s">
        <v>583</v>
      </c>
      <c r="C533" t="s">
        <v>1027</v>
      </c>
      <c r="D533" t="s">
        <v>1028</v>
      </c>
      <c r="E533" t="s">
        <v>2314</v>
      </c>
      <c r="F533" t="s">
        <v>2342</v>
      </c>
      <c r="G533" s="3"/>
      <c r="H533" s="3"/>
      <c r="I533" s="3">
        <v>112.32000000000001</v>
      </c>
      <c r="J533" s="3">
        <v>69372.380000000034</v>
      </c>
      <c r="K533" s="3"/>
      <c r="L533" s="3">
        <f t="shared" si="146"/>
        <v>69484.700000000041</v>
      </c>
      <c r="M533" s="3">
        <f>VLOOKUP(C533,'[1]Schedule C'!$C$302:$Q$797,11,FALSE)</f>
        <v>0</v>
      </c>
      <c r="N533" s="3">
        <f>VLOOKUP(C533,'[1]Schedule C'!$C$302:$Q$797,12,FALSE)</f>
        <v>0</v>
      </c>
      <c r="O533" s="3">
        <f>VLOOKUP(C533,'[1]Schedule C'!$C$302:$Q$797,13,FALSE)</f>
        <v>0</v>
      </c>
      <c r="P533" s="3">
        <f>VLOOKUP(C533,'[1]Schedule C'!$C$302:$Q$797,14,FALSE)</f>
        <v>0</v>
      </c>
      <c r="Q533" s="3">
        <f>VLOOKUP(C533,'[1]Schedule C'!$C$302:$Q$797,15,FALSE)</f>
        <v>0</v>
      </c>
      <c r="R533" s="3">
        <f t="shared" si="147"/>
        <v>0</v>
      </c>
      <c r="S533" s="6">
        <f t="shared" si="148"/>
        <v>0</v>
      </c>
      <c r="T533" s="31" t="str">
        <f t="shared" si="149"/>
        <v>n.m.</v>
      </c>
      <c r="U533" s="6">
        <f t="shared" si="150"/>
        <v>0</v>
      </c>
      <c r="V533" s="31" t="str">
        <f t="shared" si="151"/>
        <v>n.m.</v>
      </c>
      <c r="W533" s="6">
        <f t="shared" si="152"/>
        <v>112.32000000000001</v>
      </c>
      <c r="X533" s="31" t="str">
        <f t="shared" si="153"/>
        <v>n.m.</v>
      </c>
      <c r="Y533" s="6">
        <f t="shared" si="154"/>
        <v>69372.380000000034</v>
      </c>
      <c r="Z533" s="31" t="str">
        <f t="shared" si="155"/>
        <v>n.m.</v>
      </c>
      <c r="AA533" s="6">
        <f t="shared" si="156"/>
        <v>0</v>
      </c>
      <c r="AB533" s="31" t="str">
        <f t="shared" si="157"/>
        <v>n.m.</v>
      </c>
      <c r="AC533" s="6">
        <f t="shared" si="158"/>
        <v>69484.700000000041</v>
      </c>
      <c r="AD533" s="31" t="str">
        <f t="shared" si="159"/>
        <v>n.m.</v>
      </c>
    </row>
    <row r="534" spans="1:30" x14ac:dyDescent="0.25">
      <c r="A534" s="7">
        <f t="shared" si="160"/>
        <v>526</v>
      </c>
      <c r="B534" t="s">
        <v>583</v>
      </c>
      <c r="C534" t="s">
        <v>1029</v>
      </c>
      <c r="D534" t="s">
        <v>1030</v>
      </c>
      <c r="E534" t="s">
        <v>2349</v>
      </c>
      <c r="F534" t="s">
        <v>2287</v>
      </c>
      <c r="G534" s="3">
        <v>51439.390000000014</v>
      </c>
      <c r="H534" s="3">
        <v>16209.149999999996</v>
      </c>
      <c r="I534" s="3">
        <v>861.88999999999987</v>
      </c>
      <c r="J534" s="3"/>
      <c r="K534" s="3"/>
      <c r="L534" s="3">
        <f t="shared" si="146"/>
        <v>68510.430000000008</v>
      </c>
      <c r="M534" s="3">
        <f>VLOOKUP(C534,'[1]Schedule C'!$C$302:$Q$797,11,FALSE)</f>
        <v>6.7</v>
      </c>
      <c r="N534" s="3">
        <f>VLOOKUP(C534,'[1]Schedule C'!$C$302:$Q$797,12,FALSE)</f>
        <v>0</v>
      </c>
      <c r="O534" s="3">
        <f>VLOOKUP(C534,'[1]Schedule C'!$C$302:$Q$797,13,FALSE)</f>
        <v>0</v>
      </c>
      <c r="P534" s="3">
        <f>VLOOKUP(C534,'[1]Schedule C'!$C$302:$Q$797,14,FALSE)</f>
        <v>0</v>
      </c>
      <c r="Q534" s="3">
        <f>VLOOKUP(C534,'[1]Schedule C'!$C$302:$Q$797,15,FALSE)</f>
        <v>0</v>
      </c>
      <c r="R534" s="3">
        <f t="shared" si="147"/>
        <v>6.7</v>
      </c>
      <c r="S534" s="6">
        <f t="shared" si="148"/>
        <v>51432.690000000017</v>
      </c>
      <c r="T534" s="31">
        <f t="shared" si="149"/>
        <v>7676.5208955223907</v>
      </c>
      <c r="U534" s="6">
        <f t="shared" si="150"/>
        <v>16209.149999999996</v>
      </c>
      <c r="V534" s="31" t="str">
        <f t="shared" si="151"/>
        <v>n.m.</v>
      </c>
      <c r="W534" s="6">
        <f t="shared" si="152"/>
        <v>861.88999999999987</v>
      </c>
      <c r="X534" s="31" t="str">
        <f t="shared" si="153"/>
        <v>n.m.</v>
      </c>
      <c r="Y534" s="6">
        <f t="shared" si="154"/>
        <v>0</v>
      </c>
      <c r="Z534" s="31" t="str">
        <f t="shared" si="155"/>
        <v>n.m.</v>
      </c>
      <c r="AA534" s="6">
        <f t="shared" si="156"/>
        <v>0</v>
      </c>
      <c r="AB534" s="31" t="str">
        <f t="shared" si="157"/>
        <v>n.m.</v>
      </c>
      <c r="AC534" s="6">
        <f t="shared" si="158"/>
        <v>68503.73000000001</v>
      </c>
      <c r="AD534" s="31">
        <f t="shared" si="159"/>
        <v>10224.437313432838</v>
      </c>
    </row>
    <row r="535" spans="1:30" x14ac:dyDescent="0.25">
      <c r="A535" s="7">
        <f t="shared" si="160"/>
        <v>527</v>
      </c>
      <c r="B535" t="s">
        <v>583</v>
      </c>
      <c r="C535" t="s">
        <v>1031</v>
      </c>
      <c r="D535" t="s">
        <v>759</v>
      </c>
      <c r="E535" t="s">
        <v>2320</v>
      </c>
      <c r="F535" t="s">
        <v>2350</v>
      </c>
      <c r="G535" s="3"/>
      <c r="H535" s="3"/>
      <c r="I535" s="3"/>
      <c r="J535" s="3">
        <v>68223.929999999935</v>
      </c>
      <c r="K535" s="3">
        <v>38.849999999999852</v>
      </c>
      <c r="L535" s="3">
        <f t="shared" si="146"/>
        <v>68262.779999999941</v>
      </c>
      <c r="M535" s="3">
        <f>VLOOKUP(C535,'[1]Schedule C'!$C$302:$Q$797,11,FALSE)</f>
        <v>0</v>
      </c>
      <c r="N535" s="3">
        <f>VLOOKUP(C535,'[1]Schedule C'!$C$302:$Q$797,12,FALSE)</f>
        <v>0</v>
      </c>
      <c r="O535" s="3">
        <f>VLOOKUP(C535,'[1]Schedule C'!$C$302:$Q$797,13,FALSE)</f>
        <v>0</v>
      </c>
      <c r="P535" s="3">
        <f>VLOOKUP(C535,'[1]Schedule C'!$C$302:$Q$797,14,FALSE)</f>
        <v>0</v>
      </c>
      <c r="Q535" s="3">
        <f>VLOOKUP(C535,'[1]Schedule C'!$C$302:$Q$797,15,FALSE)</f>
        <v>183716.27799999999</v>
      </c>
      <c r="R535" s="3">
        <f t="shared" si="147"/>
        <v>183716.27799999999</v>
      </c>
      <c r="S535" s="6">
        <f t="shared" si="148"/>
        <v>0</v>
      </c>
      <c r="T535" s="31" t="str">
        <f t="shared" si="149"/>
        <v>n.m.</v>
      </c>
      <c r="U535" s="6">
        <f t="shared" si="150"/>
        <v>0</v>
      </c>
      <c r="V535" s="31" t="str">
        <f t="shared" si="151"/>
        <v>n.m.</v>
      </c>
      <c r="W535" s="6">
        <f t="shared" si="152"/>
        <v>0</v>
      </c>
      <c r="X535" s="31" t="str">
        <f t="shared" si="153"/>
        <v>n.m.</v>
      </c>
      <c r="Y535" s="6">
        <f t="shared" si="154"/>
        <v>68223.929999999935</v>
      </c>
      <c r="Z535" s="31" t="str">
        <f t="shared" si="155"/>
        <v>n.m.</v>
      </c>
      <c r="AA535" s="6">
        <f t="shared" si="156"/>
        <v>-183677.42799999999</v>
      </c>
      <c r="AB535" s="31">
        <f t="shared" si="157"/>
        <v>-0.99978853261984757</v>
      </c>
      <c r="AC535" s="6">
        <f t="shared" si="158"/>
        <v>-115453.49800000005</v>
      </c>
      <c r="AD535" s="31">
        <f t="shared" si="159"/>
        <v>-0.62843368729688753</v>
      </c>
    </row>
    <row r="536" spans="1:30" x14ac:dyDescent="0.25">
      <c r="A536" s="7">
        <f t="shared" si="160"/>
        <v>528</v>
      </c>
      <c r="B536" t="s">
        <v>583</v>
      </c>
      <c r="C536" t="s">
        <v>1032</v>
      </c>
      <c r="D536" t="s">
        <v>1033</v>
      </c>
      <c r="E536" t="s">
        <v>2310</v>
      </c>
      <c r="F536" t="s">
        <v>2338</v>
      </c>
      <c r="G536" s="3"/>
      <c r="H536" s="3"/>
      <c r="I536" s="3"/>
      <c r="J536" s="3"/>
      <c r="K536" s="3">
        <v>67456.459999999963</v>
      </c>
      <c r="L536" s="3">
        <f t="shared" si="146"/>
        <v>67456.459999999963</v>
      </c>
      <c r="M536" s="3">
        <f>VLOOKUP(C536,'[1]Schedule C'!$C$302:$Q$797,11,FALSE)</f>
        <v>0</v>
      </c>
      <c r="N536" s="3">
        <f>VLOOKUP(C536,'[1]Schedule C'!$C$302:$Q$797,12,FALSE)</f>
        <v>0</v>
      </c>
      <c r="O536" s="3">
        <f>VLOOKUP(C536,'[1]Schedule C'!$C$302:$Q$797,13,FALSE)</f>
        <v>0</v>
      </c>
      <c r="P536" s="3">
        <f>VLOOKUP(C536,'[1]Schedule C'!$C$302:$Q$797,14,FALSE)</f>
        <v>90361.152999999991</v>
      </c>
      <c r="Q536" s="3">
        <f>VLOOKUP(C536,'[1]Schedule C'!$C$302:$Q$797,15,FALSE)</f>
        <v>117880.6</v>
      </c>
      <c r="R536" s="3">
        <f t="shared" si="147"/>
        <v>208241.753</v>
      </c>
      <c r="S536" s="6">
        <f t="shared" si="148"/>
        <v>0</v>
      </c>
      <c r="T536" s="31" t="str">
        <f t="shared" si="149"/>
        <v>n.m.</v>
      </c>
      <c r="U536" s="6">
        <f t="shared" si="150"/>
        <v>0</v>
      </c>
      <c r="V536" s="31" t="str">
        <f t="shared" si="151"/>
        <v>n.m.</v>
      </c>
      <c r="W536" s="6">
        <f t="shared" si="152"/>
        <v>0</v>
      </c>
      <c r="X536" s="31" t="str">
        <f t="shared" si="153"/>
        <v>n.m.</v>
      </c>
      <c r="Y536" s="6">
        <f t="shared" si="154"/>
        <v>-90361.152999999991</v>
      </c>
      <c r="Z536" s="31">
        <f t="shared" si="155"/>
        <v>-1</v>
      </c>
      <c r="AA536" s="6">
        <f t="shared" si="156"/>
        <v>-50424.140000000043</v>
      </c>
      <c r="AB536" s="31">
        <f t="shared" si="157"/>
        <v>-0.42775605146224266</v>
      </c>
      <c r="AC536" s="6">
        <f t="shared" si="158"/>
        <v>-140785.29300000003</v>
      </c>
      <c r="AD536" s="31">
        <f t="shared" si="159"/>
        <v>-0.67606659554004056</v>
      </c>
    </row>
    <row r="537" spans="1:30" x14ac:dyDescent="0.25">
      <c r="A537" s="7">
        <f t="shared" si="160"/>
        <v>529</v>
      </c>
      <c r="B537" t="s">
        <v>583</v>
      </c>
      <c r="C537" t="s">
        <v>1034</v>
      </c>
      <c r="D537" t="s">
        <v>1035</v>
      </c>
      <c r="E537" t="s">
        <v>2310</v>
      </c>
      <c r="F537" t="s">
        <v>2350</v>
      </c>
      <c r="G537" s="3"/>
      <c r="H537" s="3"/>
      <c r="I537" s="3"/>
      <c r="J537" s="3"/>
      <c r="K537" s="3">
        <v>67033.210000000021</v>
      </c>
      <c r="L537" s="3">
        <f t="shared" si="146"/>
        <v>67033.210000000021</v>
      </c>
      <c r="M537" s="3">
        <f>VLOOKUP(C537,'[1]Schedule C'!$C$302:$Q$797,11,FALSE)</f>
        <v>0</v>
      </c>
      <c r="N537" s="3">
        <f>VLOOKUP(C537,'[1]Schedule C'!$C$302:$Q$797,12,FALSE)</f>
        <v>0</v>
      </c>
      <c r="O537" s="3">
        <f>VLOOKUP(C537,'[1]Schedule C'!$C$302:$Q$797,13,FALSE)</f>
        <v>0</v>
      </c>
      <c r="P537" s="3">
        <f>VLOOKUP(C537,'[1]Schedule C'!$C$302:$Q$797,14,FALSE)</f>
        <v>0</v>
      </c>
      <c r="Q537" s="3">
        <f>VLOOKUP(C537,'[1]Schedule C'!$C$302:$Q$797,15,FALSE)</f>
        <v>0</v>
      </c>
      <c r="R537" s="3">
        <f t="shared" si="147"/>
        <v>0</v>
      </c>
      <c r="S537" s="6">
        <f t="shared" si="148"/>
        <v>0</v>
      </c>
      <c r="T537" s="31" t="str">
        <f t="shared" si="149"/>
        <v>n.m.</v>
      </c>
      <c r="U537" s="6">
        <f t="shared" si="150"/>
        <v>0</v>
      </c>
      <c r="V537" s="31" t="str">
        <f t="shared" si="151"/>
        <v>n.m.</v>
      </c>
      <c r="W537" s="6">
        <f t="shared" si="152"/>
        <v>0</v>
      </c>
      <c r="X537" s="31" t="str">
        <f t="shared" si="153"/>
        <v>n.m.</v>
      </c>
      <c r="Y537" s="6">
        <f t="shared" si="154"/>
        <v>0</v>
      </c>
      <c r="Z537" s="31" t="str">
        <f t="shared" si="155"/>
        <v>n.m.</v>
      </c>
      <c r="AA537" s="6">
        <f t="shared" si="156"/>
        <v>67033.210000000021</v>
      </c>
      <c r="AB537" s="31" t="str">
        <f t="shared" si="157"/>
        <v>n.m.</v>
      </c>
      <c r="AC537" s="6">
        <f t="shared" si="158"/>
        <v>67033.210000000021</v>
      </c>
      <c r="AD537" s="31" t="str">
        <f t="shared" si="159"/>
        <v>n.m.</v>
      </c>
    </row>
    <row r="538" spans="1:30" x14ac:dyDescent="0.25">
      <c r="A538" s="7">
        <f t="shared" si="160"/>
        <v>530</v>
      </c>
      <c r="B538" t="s">
        <v>583</v>
      </c>
      <c r="C538" t="s">
        <v>1036</v>
      </c>
      <c r="D538" t="s">
        <v>1037</v>
      </c>
      <c r="E538" t="s">
        <v>2310</v>
      </c>
      <c r="F538" t="s">
        <v>2338</v>
      </c>
      <c r="G538" s="3"/>
      <c r="H538" s="3"/>
      <c r="I538" s="3"/>
      <c r="J538" s="3"/>
      <c r="K538" s="3">
        <v>66949.390000000043</v>
      </c>
      <c r="L538" s="3">
        <f t="shared" si="146"/>
        <v>66949.390000000043</v>
      </c>
      <c r="M538" s="3">
        <f>VLOOKUP(C538,'[1]Schedule C'!$C$302:$Q$797,11,FALSE)</f>
        <v>0</v>
      </c>
      <c r="N538" s="3">
        <f>VLOOKUP(C538,'[1]Schedule C'!$C$302:$Q$797,12,FALSE)</f>
        <v>0</v>
      </c>
      <c r="O538" s="3">
        <f>VLOOKUP(C538,'[1]Schedule C'!$C$302:$Q$797,13,FALSE)</f>
        <v>0</v>
      </c>
      <c r="P538" s="3">
        <f>VLOOKUP(C538,'[1]Schedule C'!$C$302:$Q$797,14,FALSE)</f>
        <v>0</v>
      </c>
      <c r="Q538" s="3">
        <f>VLOOKUP(C538,'[1]Schedule C'!$C$302:$Q$797,15,FALSE)</f>
        <v>145001.883</v>
      </c>
      <c r="R538" s="3">
        <f t="shared" si="147"/>
        <v>145001.883</v>
      </c>
      <c r="S538" s="6">
        <f t="shared" si="148"/>
        <v>0</v>
      </c>
      <c r="T538" s="31" t="str">
        <f t="shared" si="149"/>
        <v>n.m.</v>
      </c>
      <c r="U538" s="6">
        <f t="shared" si="150"/>
        <v>0</v>
      </c>
      <c r="V538" s="31" t="str">
        <f t="shared" si="151"/>
        <v>n.m.</v>
      </c>
      <c r="W538" s="6">
        <f t="shared" si="152"/>
        <v>0</v>
      </c>
      <c r="X538" s="31" t="str">
        <f t="shared" si="153"/>
        <v>n.m.</v>
      </c>
      <c r="Y538" s="6">
        <f t="shared" si="154"/>
        <v>0</v>
      </c>
      <c r="Z538" s="31" t="str">
        <f t="shared" si="155"/>
        <v>n.m.</v>
      </c>
      <c r="AA538" s="6">
        <f t="shared" si="156"/>
        <v>-78052.492999999959</v>
      </c>
      <c r="AB538" s="31">
        <f t="shared" si="157"/>
        <v>-0.53828606487820552</v>
      </c>
      <c r="AC538" s="6">
        <f t="shared" si="158"/>
        <v>-78052.492999999959</v>
      </c>
      <c r="AD538" s="31">
        <f t="shared" si="159"/>
        <v>-0.53828606487820552</v>
      </c>
    </row>
    <row r="539" spans="1:30" x14ac:dyDescent="0.25">
      <c r="A539" s="7">
        <f t="shared" si="160"/>
        <v>531</v>
      </c>
      <c r="B539" t="s">
        <v>583</v>
      </c>
      <c r="C539" t="s">
        <v>1038</v>
      </c>
      <c r="D539" t="s">
        <v>1039</v>
      </c>
      <c r="E539" t="s">
        <v>2325</v>
      </c>
      <c r="F539" t="s">
        <v>2335</v>
      </c>
      <c r="G539" s="3"/>
      <c r="H539" s="3"/>
      <c r="I539" s="3"/>
      <c r="J539" s="3">
        <v>66806.569999999992</v>
      </c>
      <c r="K539" s="3">
        <v>-187.2700000000001</v>
      </c>
      <c r="L539" s="3">
        <f t="shared" si="146"/>
        <v>66619.299999999988</v>
      </c>
      <c r="M539" s="3">
        <f>VLOOKUP(C539,'[1]Schedule C'!$C$302:$Q$797,11,FALSE)</f>
        <v>0</v>
      </c>
      <c r="N539" s="3">
        <f>VLOOKUP(C539,'[1]Schedule C'!$C$302:$Q$797,12,FALSE)</f>
        <v>0</v>
      </c>
      <c r="O539" s="3">
        <f>VLOOKUP(C539,'[1]Schedule C'!$C$302:$Q$797,13,FALSE)</f>
        <v>0</v>
      </c>
      <c r="P539" s="3">
        <f>VLOOKUP(C539,'[1]Schedule C'!$C$302:$Q$797,14,FALSE)</f>
        <v>0</v>
      </c>
      <c r="Q539" s="3">
        <f>VLOOKUP(C539,'[1]Schedule C'!$C$302:$Q$797,15,FALSE)</f>
        <v>0</v>
      </c>
      <c r="R539" s="3">
        <f t="shared" si="147"/>
        <v>0</v>
      </c>
      <c r="S539" s="6">
        <f t="shared" si="148"/>
        <v>0</v>
      </c>
      <c r="T539" s="31" t="str">
        <f t="shared" si="149"/>
        <v>n.m.</v>
      </c>
      <c r="U539" s="6">
        <f t="shared" si="150"/>
        <v>0</v>
      </c>
      <c r="V539" s="31" t="str">
        <f t="shared" si="151"/>
        <v>n.m.</v>
      </c>
      <c r="W539" s="6">
        <f t="shared" si="152"/>
        <v>0</v>
      </c>
      <c r="X539" s="31" t="str">
        <f t="shared" si="153"/>
        <v>n.m.</v>
      </c>
      <c r="Y539" s="6">
        <f t="shared" si="154"/>
        <v>66806.569999999992</v>
      </c>
      <c r="Z539" s="31" t="str">
        <f t="shared" si="155"/>
        <v>n.m.</v>
      </c>
      <c r="AA539" s="6">
        <f t="shared" si="156"/>
        <v>-187.2700000000001</v>
      </c>
      <c r="AB539" s="31" t="str">
        <f t="shared" si="157"/>
        <v>n.m.</v>
      </c>
      <c r="AC539" s="6">
        <f t="shared" si="158"/>
        <v>66619.299999999988</v>
      </c>
      <c r="AD539" s="31" t="str">
        <f t="shared" si="159"/>
        <v>n.m.</v>
      </c>
    </row>
    <row r="540" spans="1:30" x14ac:dyDescent="0.25">
      <c r="A540" s="7">
        <f t="shared" si="160"/>
        <v>532</v>
      </c>
      <c r="B540" t="s">
        <v>583</v>
      </c>
      <c r="C540" t="s">
        <v>1040</v>
      </c>
      <c r="D540" t="s">
        <v>1041</v>
      </c>
      <c r="E540" t="s">
        <v>2310</v>
      </c>
      <c r="F540" t="s">
        <v>2350</v>
      </c>
      <c r="G540" s="3"/>
      <c r="H540" s="3"/>
      <c r="I540" s="3"/>
      <c r="J540" s="3"/>
      <c r="K540" s="3">
        <v>65591.319999999949</v>
      </c>
      <c r="L540" s="3">
        <f t="shared" si="146"/>
        <v>65591.319999999949</v>
      </c>
      <c r="M540" s="3">
        <f>VLOOKUP(C540,'[1]Schedule C'!$C$302:$Q$797,11,FALSE)</f>
        <v>0</v>
      </c>
      <c r="N540" s="3">
        <f>VLOOKUP(C540,'[1]Schedule C'!$C$302:$Q$797,12,FALSE)</f>
        <v>0</v>
      </c>
      <c r="O540" s="3">
        <f>VLOOKUP(C540,'[1]Schedule C'!$C$302:$Q$797,13,FALSE)</f>
        <v>0</v>
      </c>
      <c r="P540" s="3">
        <f>VLOOKUP(C540,'[1]Schedule C'!$C$302:$Q$797,14,FALSE)</f>
        <v>0</v>
      </c>
      <c r="Q540" s="3">
        <f>VLOOKUP(C540,'[1]Schedule C'!$C$302:$Q$797,15,FALSE)</f>
        <v>0</v>
      </c>
      <c r="R540" s="3">
        <f t="shared" si="147"/>
        <v>0</v>
      </c>
      <c r="S540" s="6">
        <f t="shared" si="148"/>
        <v>0</v>
      </c>
      <c r="T540" s="31" t="str">
        <f t="shared" si="149"/>
        <v>n.m.</v>
      </c>
      <c r="U540" s="6">
        <f t="shared" si="150"/>
        <v>0</v>
      </c>
      <c r="V540" s="31" t="str">
        <f t="shared" si="151"/>
        <v>n.m.</v>
      </c>
      <c r="W540" s="6">
        <f t="shared" si="152"/>
        <v>0</v>
      </c>
      <c r="X540" s="31" t="str">
        <f t="shared" si="153"/>
        <v>n.m.</v>
      </c>
      <c r="Y540" s="6">
        <f t="shared" si="154"/>
        <v>0</v>
      </c>
      <c r="Z540" s="31" t="str">
        <f t="shared" si="155"/>
        <v>n.m.</v>
      </c>
      <c r="AA540" s="6">
        <f t="shared" si="156"/>
        <v>65591.319999999949</v>
      </c>
      <c r="AB540" s="31" t="str">
        <f t="shared" si="157"/>
        <v>n.m.</v>
      </c>
      <c r="AC540" s="6">
        <f t="shared" si="158"/>
        <v>65591.319999999949</v>
      </c>
      <c r="AD540" s="31" t="str">
        <f t="shared" si="159"/>
        <v>n.m.</v>
      </c>
    </row>
    <row r="541" spans="1:30" x14ac:dyDescent="0.25">
      <c r="A541" s="7">
        <f t="shared" si="160"/>
        <v>533</v>
      </c>
      <c r="B541" t="s">
        <v>583</v>
      </c>
      <c r="C541" t="s">
        <v>1042</v>
      </c>
      <c r="D541" t="s">
        <v>1043</v>
      </c>
      <c r="E541" t="s">
        <v>2319</v>
      </c>
      <c r="F541" t="s">
        <v>2324</v>
      </c>
      <c r="G541" s="3"/>
      <c r="H541" s="3"/>
      <c r="I541" s="3">
        <v>62572.060000000049</v>
      </c>
      <c r="J541" s="3">
        <v>1809.6699999999996</v>
      </c>
      <c r="K541" s="3"/>
      <c r="L541" s="3">
        <f t="shared" si="146"/>
        <v>64381.730000000047</v>
      </c>
      <c r="M541" s="3">
        <f>VLOOKUP(C541,'[1]Schedule C'!$C$302:$Q$797,11,FALSE)</f>
        <v>0</v>
      </c>
      <c r="N541" s="3">
        <f>VLOOKUP(C541,'[1]Schedule C'!$C$302:$Q$797,12,FALSE)</f>
        <v>0</v>
      </c>
      <c r="O541" s="3">
        <f>VLOOKUP(C541,'[1]Schedule C'!$C$302:$Q$797,13,FALSE)</f>
        <v>3546.8839999999982</v>
      </c>
      <c r="P541" s="3">
        <f>VLOOKUP(C541,'[1]Schedule C'!$C$302:$Q$797,14,FALSE)</f>
        <v>0</v>
      </c>
      <c r="Q541" s="3">
        <f>VLOOKUP(C541,'[1]Schedule C'!$C$302:$Q$797,15,FALSE)</f>
        <v>0</v>
      </c>
      <c r="R541" s="3">
        <f t="shared" si="147"/>
        <v>3546.8839999999982</v>
      </c>
      <c r="S541" s="6">
        <f t="shared" si="148"/>
        <v>0</v>
      </c>
      <c r="T541" s="31" t="str">
        <f t="shared" si="149"/>
        <v>n.m.</v>
      </c>
      <c r="U541" s="6">
        <f t="shared" si="150"/>
        <v>0</v>
      </c>
      <c r="V541" s="31" t="str">
        <f t="shared" si="151"/>
        <v>n.m.</v>
      </c>
      <c r="W541" s="6">
        <f t="shared" si="152"/>
        <v>59025.17600000005</v>
      </c>
      <c r="X541" s="31">
        <f t="shared" si="153"/>
        <v>16.641417086095874</v>
      </c>
      <c r="Y541" s="6">
        <f t="shared" si="154"/>
        <v>1809.6699999999996</v>
      </c>
      <c r="Z541" s="31" t="str">
        <f t="shared" si="155"/>
        <v>n.m.</v>
      </c>
      <c r="AA541" s="6">
        <f t="shared" si="156"/>
        <v>0</v>
      </c>
      <c r="AB541" s="31" t="str">
        <f t="shared" si="157"/>
        <v>n.m.</v>
      </c>
      <c r="AC541" s="6">
        <f t="shared" si="158"/>
        <v>60834.846000000049</v>
      </c>
      <c r="AD541" s="31">
        <f t="shared" si="159"/>
        <v>17.151631121852329</v>
      </c>
    </row>
    <row r="542" spans="1:30" x14ac:dyDescent="0.25">
      <c r="A542" s="7">
        <f t="shared" si="160"/>
        <v>534</v>
      </c>
      <c r="B542" t="s">
        <v>583</v>
      </c>
      <c r="C542" t="s">
        <v>1044</v>
      </c>
      <c r="D542" t="s">
        <v>1045</v>
      </c>
      <c r="E542" t="s">
        <v>2321</v>
      </c>
      <c r="F542" t="s">
        <v>2286</v>
      </c>
      <c r="G542" s="3"/>
      <c r="H542" s="3">
        <v>1039.0400000000002</v>
      </c>
      <c r="I542" s="3">
        <v>61178.000000000007</v>
      </c>
      <c r="J542" s="3"/>
      <c r="K542" s="3"/>
      <c r="L542" s="3">
        <f t="shared" si="146"/>
        <v>62217.040000000008</v>
      </c>
      <c r="M542" s="3">
        <f>VLOOKUP(C542,'[1]Schedule C'!$C$302:$Q$797,11,FALSE)</f>
        <v>0</v>
      </c>
      <c r="N542" s="3">
        <f>VLOOKUP(C542,'[1]Schedule C'!$C$302:$Q$797,12,FALSE)</f>
        <v>0</v>
      </c>
      <c r="O542" s="3">
        <f>VLOOKUP(C542,'[1]Schedule C'!$C$302:$Q$797,13,FALSE)</f>
        <v>0</v>
      </c>
      <c r="P542" s="3">
        <f>VLOOKUP(C542,'[1]Schedule C'!$C$302:$Q$797,14,FALSE)</f>
        <v>0</v>
      </c>
      <c r="Q542" s="3">
        <f>VLOOKUP(C542,'[1]Schedule C'!$C$302:$Q$797,15,FALSE)</f>
        <v>0</v>
      </c>
      <c r="R542" s="3">
        <f t="shared" si="147"/>
        <v>0</v>
      </c>
      <c r="S542" s="6">
        <f t="shared" si="148"/>
        <v>0</v>
      </c>
      <c r="T542" s="31" t="str">
        <f t="shared" si="149"/>
        <v>n.m.</v>
      </c>
      <c r="U542" s="6">
        <f t="shared" si="150"/>
        <v>1039.0400000000002</v>
      </c>
      <c r="V542" s="31" t="str">
        <f t="shared" si="151"/>
        <v>n.m.</v>
      </c>
      <c r="W542" s="6">
        <f t="shared" si="152"/>
        <v>61178.000000000007</v>
      </c>
      <c r="X542" s="31" t="str">
        <f t="shared" si="153"/>
        <v>n.m.</v>
      </c>
      <c r="Y542" s="6">
        <f t="shared" si="154"/>
        <v>0</v>
      </c>
      <c r="Z542" s="31" t="str">
        <f t="shared" si="155"/>
        <v>n.m.</v>
      </c>
      <c r="AA542" s="6">
        <f t="shared" si="156"/>
        <v>0</v>
      </c>
      <c r="AB542" s="31" t="str">
        <f t="shared" si="157"/>
        <v>n.m.</v>
      </c>
      <c r="AC542" s="6">
        <f t="shared" si="158"/>
        <v>62217.040000000008</v>
      </c>
      <c r="AD542" s="31" t="str">
        <f t="shared" si="159"/>
        <v>n.m.</v>
      </c>
    </row>
    <row r="543" spans="1:30" x14ac:dyDescent="0.25">
      <c r="A543" s="7">
        <f t="shared" si="160"/>
        <v>535</v>
      </c>
      <c r="B543" t="s">
        <v>583</v>
      </c>
      <c r="C543" t="s">
        <v>1046</v>
      </c>
      <c r="D543" t="s">
        <v>1047</v>
      </c>
      <c r="E543" t="s">
        <v>2334</v>
      </c>
      <c r="F543" t="s">
        <v>2350</v>
      </c>
      <c r="G543" s="3"/>
      <c r="H543" s="3"/>
      <c r="I543" s="3"/>
      <c r="J543" s="3">
        <v>51275.749999999964</v>
      </c>
      <c r="K543" s="3">
        <v>10793.779999999993</v>
      </c>
      <c r="L543" s="3">
        <f t="shared" si="146"/>
        <v>62069.529999999955</v>
      </c>
      <c r="M543" s="3">
        <f>VLOOKUP(C543,'[1]Schedule C'!$C$302:$Q$797,11,FALSE)</f>
        <v>0</v>
      </c>
      <c r="N543" s="3">
        <f>VLOOKUP(C543,'[1]Schedule C'!$C$302:$Q$797,12,FALSE)</f>
        <v>0</v>
      </c>
      <c r="O543" s="3">
        <f>VLOOKUP(C543,'[1]Schedule C'!$C$302:$Q$797,13,FALSE)</f>
        <v>0</v>
      </c>
      <c r="P543" s="3">
        <f>VLOOKUP(C543,'[1]Schedule C'!$C$302:$Q$797,14,FALSE)</f>
        <v>0</v>
      </c>
      <c r="Q543" s="3">
        <f>VLOOKUP(C543,'[1]Schedule C'!$C$302:$Q$797,15,FALSE)</f>
        <v>0</v>
      </c>
      <c r="R543" s="3">
        <f t="shared" si="147"/>
        <v>0</v>
      </c>
      <c r="S543" s="6">
        <f t="shared" si="148"/>
        <v>0</v>
      </c>
      <c r="T543" s="31" t="str">
        <f t="shared" si="149"/>
        <v>n.m.</v>
      </c>
      <c r="U543" s="6">
        <f t="shared" si="150"/>
        <v>0</v>
      </c>
      <c r="V543" s="31" t="str">
        <f t="shared" si="151"/>
        <v>n.m.</v>
      </c>
      <c r="W543" s="6">
        <f t="shared" si="152"/>
        <v>0</v>
      </c>
      <c r="X543" s="31" t="str">
        <f t="shared" si="153"/>
        <v>n.m.</v>
      </c>
      <c r="Y543" s="6">
        <f t="shared" si="154"/>
        <v>51275.749999999964</v>
      </c>
      <c r="Z543" s="31" t="str">
        <f t="shared" si="155"/>
        <v>n.m.</v>
      </c>
      <c r="AA543" s="6">
        <f t="shared" si="156"/>
        <v>10793.779999999993</v>
      </c>
      <c r="AB543" s="31" t="str">
        <f t="shared" si="157"/>
        <v>n.m.</v>
      </c>
      <c r="AC543" s="6">
        <f t="shared" si="158"/>
        <v>62069.529999999955</v>
      </c>
      <c r="AD543" s="31" t="str">
        <f t="shared" si="159"/>
        <v>n.m.</v>
      </c>
    </row>
    <row r="544" spans="1:30" x14ac:dyDescent="0.25">
      <c r="A544" s="7">
        <f t="shared" si="160"/>
        <v>536</v>
      </c>
      <c r="B544" t="s">
        <v>583</v>
      </c>
      <c r="C544" t="s">
        <v>1048</v>
      </c>
      <c r="D544" t="s">
        <v>1049</v>
      </c>
      <c r="E544" t="s">
        <v>2321</v>
      </c>
      <c r="F544" t="s">
        <v>2330</v>
      </c>
      <c r="G544" s="3"/>
      <c r="H544" s="3">
        <v>30600</v>
      </c>
      <c r="I544" s="3">
        <v>30877.000000000015</v>
      </c>
      <c r="J544" s="3">
        <v>296.19</v>
      </c>
      <c r="K544" s="3"/>
      <c r="L544" s="3">
        <f t="shared" si="146"/>
        <v>61773.190000000017</v>
      </c>
      <c r="M544" s="3">
        <f>VLOOKUP(C544,'[1]Schedule C'!$C$302:$Q$797,11,FALSE)</f>
        <v>0</v>
      </c>
      <c r="N544" s="3">
        <f>VLOOKUP(C544,'[1]Schedule C'!$C$302:$Q$797,12,FALSE)</f>
        <v>0</v>
      </c>
      <c r="O544" s="3">
        <f>VLOOKUP(C544,'[1]Schedule C'!$C$302:$Q$797,13,FALSE)</f>
        <v>0</v>
      </c>
      <c r="P544" s="3">
        <f>VLOOKUP(C544,'[1]Schedule C'!$C$302:$Q$797,14,FALSE)</f>
        <v>0</v>
      </c>
      <c r="Q544" s="3">
        <f>VLOOKUP(C544,'[1]Schedule C'!$C$302:$Q$797,15,FALSE)</f>
        <v>0</v>
      </c>
      <c r="R544" s="3">
        <f t="shared" si="147"/>
        <v>0</v>
      </c>
      <c r="S544" s="6">
        <f t="shared" si="148"/>
        <v>0</v>
      </c>
      <c r="T544" s="31" t="str">
        <f t="shared" si="149"/>
        <v>n.m.</v>
      </c>
      <c r="U544" s="6">
        <f t="shared" si="150"/>
        <v>30600</v>
      </c>
      <c r="V544" s="31" t="str">
        <f t="shared" si="151"/>
        <v>n.m.</v>
      </c>
      <c r="W544" s="6">
        <f t="shared" si="152"/>
        <v>30877.000000000015</v>
      </c>
      <c r="X544" s="31" t="str">
        <f t="shared" si="153"/>
        <v>n.m.</v>
      </c>
      <c r="Y544" s="6">
        <f t="shared" si="154"/>
        <v>296.19</v>
      </c>
      <c r="Z544" s="31" t="str">
        <f t="shared" si="155"/>
        <v>n.m.</v>
      </c>
      <c r="AA544" s="6">
        <f t="shared" si="156"/>
        <v>0</v>
      </c>
      <c r="AB544" s="31" t="str">
        <f t="shared" si="157"/>
        <v>n.m.</v>
      </c>
      <c r="AC544" s="6">
        <f t="shared" si="158"/>
        <v>61773.190000000017</v>
      </c>
      <c r="AD544" s="31" t="str">
        <f t="shared" si="159"/>
        <v>n.m.</v>
      </c>
    </row>
    <row r="545" spans="1:30" x14ac:dyDescent="0.25">
      <c r="A545" s="7">
        <f t="shared" si="160"/>
        <v>537</v>
      </c>
      <c r="B545" t="s">
        <v>583</v>
      </c>
      <c r="C545" t="s">
        <v>1050</v>
      </c>
      <c r="D545" t="s">
        <v>1051</v>
      </c>
      <c r="E545" t="s">
        <v>2301</v>
      </c>
      <c r="F545" t="s">
        <v>2294</v>
      </c>
      <c r="G545" s="3">
        <v>60618.360000000044</v>
      </c>
      <c r="H545" s="3">
        <v>894.45999999999992</v>
      </c>
      <c r="I545" s="3"/>
      <c r="J545" s="3"/>
      <c r="K545" s="3"/>
      <c r="L545" s="3">
        <f t="shared" si="146"/>
        <v>61512.820000000043</v>
      </c>
      <c r="M545" s="3">
        <f>VLOOKUP(C545,'[1]Schedule C'!$C$302:$Q$797,11,FALSE)</f>
        <v>0</v>
      </c>
      <c r="N545" s="3">
        <f>VLOOKUP(C545,'[1]Schedule C'!$C$302:$Q$797,12,FALSE)</f>
        <v>0</v>
      </c>
      <c r="O545" s="3">
        <f>VLOOKUP(C545,'[1]Schedule C'!$C$302:$Q$797,13,FALSE)</f>
        <v>0</v>
      </c>
      <c r="P545" s="3">
        <f>VLOOKUP(C545,'[1]Schedule C'!$C$302:$Q$797,14,FALSE)</f>
        <v>0</v>
      </c>
      <c r="Q545" s="3">
        <f>VLOOKUP(C545,'[1]Schedule C'!$C$302:$Q$797,15,FALSE)</f>
        <v>0</v>
      </c>
      <c r="R545" s="3">
        <f t="shared" si="147"/>
        <v>0</v>
      </c>
      <c r="S545" s="6">
        <f t="shared" si="148"/>
        <v>60618.360000000044</v>
      </c>
      <c r="T545" s="31" t="str">
        <f t="shared" si="149"/>
        <v>n.m.</v>
      </c>
      <c r="U545" s="6">
        <f t="shared" si="150"/>
        <v>894.45999999999992</v>
      </c>
      <c r="V545" s="31" t="str">
        <f t="shared" si="151"/>
        <v>n.m.</v>
      </c>
      <c r="W545" s="6">
        <f t="shared" si="152"/>
        <v>0</v>
      </c>
      <c r="X545" s="31" t="str">
        <f t="shared" si="153"/>
        <v>n.m.</v>
      </c>
      <c r="Y545" s="6">
        <f t="shared" si="154"/>
        <v>0</v>
      </c>
      <c r="Z545" s="31" t="str">
        <f t="shared" si="155"/>
        <v>n.m.</v>
      </c>
      <c r="AA545" s="6">
        <f t="shared" si="156"/>
        <v>0</v>
      </c>
      <c r="AB545" s="31" t="str">
        <f t="shared" si="157"/>
        <v>n.m.</v>
      </c>
      <c r="AC545" s="6">
        <f t="shared" si="158"/>
        <v>61512.820000000043</v>
      </c>
      <c r="AD545" s="31" t="str">
        <f t="shared" si="159"/>
        <v>n.m.</v>
      </c>
    </row>
    <row r="546" spans="1:30" x14ac:dyDescent="0.25">
      <c r="A546" s="7">
        <f t="shared" si="160"/>
        <v>538</v>
      </c>
      <c r="B546" t="s">
        <v>583</v>
      </c>
      <c r="C546" t="s">
        <v>1052</v>
      </c>
      <c r="D546" t="s">
        <v>1053</v>
      </c>
      <c r="E546" t="s">
        <v>2338</v>
      </c>
      <c r="F546" t="s">
        <v>2350</v>
      </c>
      <c r="G546" s="3"/>
      <c r="H546" s="3"/>
      <c r="I546" s="3"/>
      <c r="J546" s="3"/>
      <c r="K546" s="3">
        <v>60390.91</v>
      </c>
      <c r="L546" s="3">
        <f t="shared" si="146"/>
        <v>60390.91</v>
      </c>
      <c r="M546" s="3">
        <f>VLOOKUP(C546,'[1]Schedule C'!$C$302:$Q$797,11,FALSE)</f>
        <v>0</v>
      </c>
      <c r="N546" s="3">
        <f>VLOOKUP(C546,'[1]Schedule C'!$C$302:$Q$797,12,FALSE)</f>
        <v>0</v>
      </c>
      <c r="O546" s="3">
        <f>VLOOKUP(C546,'[1]Schedule C'!$C$302:$Q$797,13,FALSE)</f>
        <v>0</v>
      </c>
      <c r="P546" s="3">
        <f>VLOOKUP(C546,'[1]Schedule C'!$C$302:$Q$797,14,FALSE)</f>
        <v>0</v>
      </c>
      <c r="Q546" s="3">
        <f>VLOOKUP(C546,'[1]Schedule C'!$C$302:$Q$797,15,FALSE)</f>
        <v>0</v>
      </c>
      <c r="R546" s="3">
        <f t="shared" si="147"/>
        <v>0</v>
      </c>
      <c r="S546" s="6">
        <f t="shared" si="148"/>
        <v>0</v>
      </c>
      <c r="T546" s="31" t="str">
        <f t="shared" si="149"/>
        <v>n.m.</v>
      </c>
      <c r="U546" s="6">
        <f t="shared" si="150"/>
        <v>0</v>
      </c>
      <c r="V546" s="31" t="str">
        <f t="shared" si="151"/>
        <v>n.m.</v>
      </c>
      <c r="W546" s="6">
        <f t="shared" si="152"/>
        <v>0</v>
      </c>
      <c r="X546" s="31" t="str">
        <f t="shared" si="153"/>
        <v>n.m.</v>
      </c>
      <c r="Y546" s="6">
        <f t="shared" si="154"/>
        <v>0</v>
      </c>
      <c r="Z546" s="31" t="str">
        <f t="shared" si="155"/>
        <v>n.m.</v>
      </c>
      <c r="AA546" s="6">
        <f t="shared" si="156"/>
        <v>60390.91</v>
      </c>
      <c r="AB546" s="31" t="str">
        <f t="shared" si="157"/>
        <v>n.m.</v>
      </c>
      <c r="AC546" s="6">
        <f t="shared" si="158"/>
        <v>60390.91</v>
      </c>
      <c r="AD546" s="31" t="str">
        <f t="shared" si="159"/>
        <v>n.m.</v>
      </c>
    </row>
    <row r="547" spans="1:30" x14ac:dyDescent="0.25">
      <c r="A547" s="7">
        <f t="shared" si="160"/>
        <v>539</v>
      </c>
      <c r="B547" t="s">
        <v>583</v>
      </c>
      <c r="C547" t="s">
        <v>1054</v>
      </c>
      <c r="D547" t="s">
        <v>943</v>
      </c>
      <c r="E547" t="s">
        <v>2320</v>
      </c>
      <c r="F547" t="s">
        <v>2279</v>
      </c>
      <c r="G547" s="3"/>
      <c r="H547" s="3"/>
      <c r="I547" s="3"/>
      <c r="J547" s="3">
        <v>55492.120000000017</v>
      </c>
      <c r="K547" s="3">
        <v>4648.1500000000005</v>
      </c>
      <c r="L547" s="3">
        <f t="shared" si="146"/>
        <v>60140.270000000019</v>
      </c>
      <c r="M547" s="3">
        <f>VLOOKUP(C547,'[1]Schedule C'!$C$302:$Q$797,11,FALSE)</f>
        <v>0</v>
      </c>
      <c r="N547" s="3">
        <f>VLOOKUP(C547,'[1]Schedule C'!$C$302:$Q$797,12,FALSE)</f>
        <v>0</v>
      </c>
      <c r="O547" s="3">
        <f>VLOOKUP(C547,'[1]Schedule C'!$C$302:$Q$797,13,FALSE)</f>
        <v>0</v>
      </c>
      <c r="P547" s="3">
        <f>VLOOKUP(C547,'[1]Schedule C'!$C$302:$Q$797,14,FALSE)</f>
        <v>0</v>
      </c>
      <c r="Q547" s="3">
        <f>VLOOKUP(C547,'[1]Schedule C'!$C$302:$Q$797,15,FALSE)</f>
        <v>0</v>
      </c>
      <c r="R547" s="3">
        <f t="shared" si="147"/>
        <v>0</v>
      </c>
      <c r="S547" s="6">
        <f t="shared" si="148"/>
        <v>0</v>
      </c>
      <c r="T547" s="31" t="str">
        <f t="shared" si="149"/>
        <v>n.m.</v>
      </c>
      <c r="U547" s="6">
        <f t="shared" si="150"/>
        <v>0</v>
      </c>
      <c r="V547" s="31" t="str">
        <f t="shared" si="151"/>
        <v>n.m.</v>
      </c>
      <c r="W547" s="6">
        <f t="shared" si="152"/>
        <v>0</v>
      </c>
      <c r="X547" s="31" t="str">
        <f t="shared" si="153"/>
        <v>n.m.</v>
      </c>
      <c r="Y547" s="6">
        <f t="shared" si="154"/>
        <v>55492.120000000017</v>
      </c>
      <c r="Z547" s="31" t="str">
        <f t="shared" si="155"/>
        <v>n.m.</v>
      </c>
      <c r="AA547" s="6">
        <f t="shared" si="156"/>
        <v>4648.1500000000005</v>
      </c>
      <c r="AB547" s="31" t="str">
        <f t="shared" si="157"/>
        <v>n.m.</v>
      </c>
      <c r="AC547" s="6">
        <f t="shared" si="158"/>
        <v>60140.270000000019</v>
      </c>
      <c r="AD547" s="31" t="str">
        <f t="shared" si="159"/>
        <v>n.m.</v>
      </c>
    </row>
    <row r="548" spans="1:30" x14ac:dyDescent="0.25">
      <c r="A548" s="7">
        <f t="shared" si="160"/>
        <v>540</v>
      </c>
      <c r="B548" t="s">
        <v>583</v>
      </c>
      <c r="C548" t="s">
        <v>1055</v>
      </c>
      <c r="D548" t="s">
        <v>1056</v>
      </c>
      <c r="E548" t="s">
        <v>2281</v>
      </c>
      <c r="F548" t="s">
        <v>2321</v>
      </c>
      <c r="G548" s="3"/>
      <c r="H548" s="3">
        <v>59887.569999999992</v>
      </c>
      <c r="I548" s="3"/>
      <c r="J548" s="3"/>
      <c r="K548" s="3"/>
      <c r="L548" s="3">
        <f t="shared" si="146"/>
        <v>59887.569999999992</v>
      </c>
      <c r="M548" s="3">
        <f>VLOOKUP(C548,'[1]Schedule C'!$C$302:$Q$797,11,FALSE)</f>
        <v>0</v>
      </c>
      <c r="N548" s="3">
        <f>VLOOKUP(C548,'[1]Schedule C'!$C$302:$Q$797,12,FALSE)</f>
        <v>0</v>
      </c>
      <c r="O548" s="3">
        <f>VLOOKUP(C548,'[1]Schedule C'!$C$302:$Q$797,13,FALSE)</f>
        <v>0</v>
      </c>
      <c r="P548" s="3">
        <f>VLOOKUP(C548,'[1]Schedule C'!$C$302:$Q$797,14,FALSE)</f>
        <v>0</v>
      </c>
      <c r="Q548" s="3">
        <f>VLOOKUP(C548,'[1]Schedule C'!$C$302:$Q$797,15,FALSE)</f>
        <v>0</v>
      </c>
      <c r="R548" s="3">
        <f t="shared" si="147"/>
        <v>0</v>
      </c>
      <c r="S548" s="6">
        <f t="shared" si="148"/>
        <v>0</v>
      </c>
      <c r="T548" s="31" t="str">
        <f t="shared" si="149"/>
        <v>n.m.</v>
      </c>
      <c r="U548" s="6">
        <f t="shared" si="150"/>
        <v>59887.569999999992</v>
      </c>
      <c r="V548" s="31" t="str">
        <f t="shared" si="151"/>
        <v>n.m.</v>
      </c>
      <c r="W548" s="6">
        <f t="shared" si="152"/>
        <v>0</v>
      </c>
      <c r="X548" s="31" t="str">
        <f t="shared" si="153"/>
        <v>n.m.</v>
      </c>
      <c r="Y548" s="6">
        <f t="shared" si="154"/>
        <v>0</v>
      </c>
      <c r="Z548" s="31" t="str">
        <f t="shared" si="155"/>
        <v>n.m.</v>
      </c>
      <c r="AA548" s="6">
        <f t="shared" si="156"/>
        <v>0</v>
      </c>
      <c r="AB548" s="31" t="str">
        <f t="shared" si="157"/>
        <v>n.m.</v>
      </c>
      <c r="AC548" s="6">
        <f t="shared" si="158"/>
        <v>59887.569999999992</v>
      </c>
      <c r="AD548" s="31" t="str">
        <f t="shared" si="159"/>
        <v>n.m.</v>
      </c>
    </row>
    <row r="549" spans="1:30" x14ac:dyDescent="0.25">
      <c r="A549" s="7">
        <f t="shared" si="160"/>
        <v>541</v>
      </c>
      <c r="B549" t="s">
        <v>583</v>
      </c>
      <c r="C549" t="s">
        <v>1057</v>
      </c>
      <c r="D549" t="s">
        <v>1058</v>
      </c>
      <c r="E549" t="s">
        <v>2283</v>
      </c>
      <c r="F549" t="s">
        <v>2318</v>
      </c>
      <c r="G549" s="3"/>
      <c r="H549" s="3">
        <v>32094.329999999987</v>
      </c>
      <c r="I549" s="3">
        <v>17642.230000000007</v>
      </c>
      <c r="J549" s="3">
        <v>9751.3799999999974</v>
      </c>
      <c r="K549" s="3"/>
      <c r="L549" s="3">
        <f t="shared" si="146"/>
        <v>59487.939999999995</v>
      </c>
      <c r="M549" s="3">
        <f>VLOOKUP(C549,'[1]Schedule C'!$C$302:$Q$797,11,FALSE)</f>
        <v>0</v>
      </c>
      <c r="N549" s="3">
        <f>VLOOKUP(C549,'[1]Schedule C'!$C$302:$Q$797,12,FALSE)</f>
        <v>0</v>
      </c>
      <c r="O549" s="3">
        <f>VLOOKUP(C549,'[1]Schedule C'!$C$302:$Q$797,13,FALSE)</f>
        <v>0</v>
      </c>
      <c r="P549" s="3">
        <f>VLOOKUP(C549,'[1]Schedule C'!$C$302:$Q$797,14,FALSE)</f>
        <v>0</v>
      </c>
      <c r="Q549" s="3">
        <f>VLOOKUP(C549,'[1]Schedule C'!$C$302:$Q$797,15,FALSE)</f>
        <v>0</v>
      </c>
      <c r="R549" s="3">
        <f t="shared" si="147"/>
        <v>0</v>
      </c>
      <c r="S549" s="6">
        <f t="shared" si="148"/>
        <v>0</v>
      </c>
      <c r="T549" s="31" t="str">
        <f t="shared" si="149"/>
        <v>n.m.</v>
      </c>
      <c r="U549" s="6">
        <f t="shared" si="150"/>
        <v>32094.329999999987</v>
      </c>
      <c r="V549" s="31" t="str">
        <f t="shared" si="151"/>
        <v>n.m.</v>
      </c>
      <c r="W549" s="6">
        <f t="shared" si="152"/>
        <v>17642.230000000007</v>
      </c>
      <c r="X549" s="31" t="str">
        <f t="shared" si="153"/>
        <v>n.m.</v>
      </c>
      <c r="Y549" s="6">
        <f t="shared" si="154"/>
        <v>9751.3799999999974</v>
      </c>
      <c r="Z549" s="31" t="str">
        <f t="shared" si="155"/>
        <v>n.m.</v>
      </c>
      <c r="AA549" s="6">
        <f t="shared" si="156"/>
        <v>0</v>
      </c>
      <c r="AB549" s="31" t="str">
        <f t="shared" si="157"/>
        <v>n.m.</v>
      </c>
      <c r="AC549" s="6">
        <f t="shared" si="158"/>
        <v>59487.939999999995</v>
      </c>
      <c r="AD549" s="31" t="str">
        <f t="shared" si="159"/>
        <v>n.m.</v>
      </c>
    </row>
    <row r="550" spans="1:30" x14ac:dyDescent="0.25">
      <c r="A550" s="7">
        <f t="shared" si="160"/>
        <v>542</v>
      </c>
      <c r="B550" t="s">
        <v>583</v>
      </c>
      <c r="C550" t="s">
        <v>1059</v>
      </c>
      <c r="D550" t="s">
        <v>1060</v>
      </c>
      <c r="E550" t="s">
        <v>2281</v>
      </c>
      <c r="F550" t="s">
        <v>2321</v>
      </c>
      <c r="G550" s="3"/>
      <c r="H550" s="3">
        <v>59469.389999999992</v>
      </c>
      <c r="I550" s="3"/>
      <c r="J550" s="3"/>
      <c r="K550" s="3"/>
      <c r="L550" s="3">
        <f t="shared" si="146"/>
        <v>59469.389999999992</v>
      </c>
      <c r="M550" s="3">
        <f>VLOOKUP(C550,'[1]Schedule C'!$C$302:$Q$797,11,FALSE)</f>
        <v>0</v>
      </c>
      <c r="N550" s="3">
        <f>VLOOKUP(C550,'[1]Schedule C'!$C$302:$Q$797,12,FALSE)</f>
        <v>0</v>
      </c>
      <c r="O550" s="3">
        <f>VLOOKUP(C550,'[1]Schedule C'!$C$302:$Q$797,13,FALSE)</f>
        <v>-79760.510000000068</v>
      </c>
      <c r="P550" s="3">
        <f>VLOOKUP(C550,'[1]Schedule C'!$C$302:$Q$797,14,FALSE)</f>
        <v>-141.73000000000002</v>
      </c>
      <c r="Q550" s="3">
        <f>VLOOKUP(C550,'[1]Schedule C'!$C$302:$Q$797,15,FALSE)</f>
        <v>0</v>
      </c>
      <c r="R550" s="3">
        <f t="shared" si="147"/>
        <v>-79902.240000000063</v>
      </c>
      <c r="S550" s="6">
        <f t="shared" si="148"/>
        <v>0</v>
      </c>
      <c r="T550" s="31" t="str">
        <f t="shared" si="149"/>
        <v>n.m.</v>
      </c>
      <c r="U550" s="6">
        <f t="shared" si="150"/>
        <v>59469.389999999992</v>
      </c>
      <c r="V550" s="31" t="str">
        <f t="shared" si="151"/>
        <v>n.m.</v>
      </c>
      <c r="W550" s="6">
        <f t="shared" si="152"/>
        <v>79760.510000000068</v>
      </c>
      <c r="X550" s="31">
        <f t="shared" si="153"/>
        <v>-1</v>
      </c>
      <c r="Y550" s="6">
        <f t="shared" si="154"/>
        <v>141.73000000000002</v>
      </c>
      <c r="Z550" s="31">
        <f t="shared" si="155"/>
        <v>-1</v>
      </c>
      <c r="AA550" s="6">
        <f t="shared" si="156"/>
        <v>0</v>
      </c>
      <c r="AB550" s="31" t="str">
        <f t="shared" si="157"/>
        <v>n.m.</v>
      </c>
      <c r="AC550" s="6">
        <f t="shared" si="158"/>
        <v>139371.63000000006</v>
      </c>
      <c r="AD550" s="31">
        <f t="shared" si="159"/>
        <v>-1.7442768813490079</v>
      </c>
    </row>
    <row r="551" spans="1:30" x14ac:dyDescent="0.25">
      <c r="A551" s="7">
        <f t="shared" si="160"/>
        <v>543</v>
      </c>
      <c r="B551" t="s">
        <v>583</v>
      </c>
      <c r="C551" t="s">
        <v>1061</v>
      </c>
      <c r="D551" t="s">
        <v>1062</v>
      </c>
      <c r="E551" t="s">
        <v>2327</v>
      </c>
      <c r="F551" t="s">
        <v>2299</v>
      </c>
      <c r="G551" s="3"/>
      <c r="H551" s="3">
        <v>59083.35</v>
      </c>
      <c r="I551" s="3">
        <v>229.83999999999997</v>
      </c>
      <c r="J551" s="3"/>
      <c r="K551" s="3"/>
      <c r="L551" s="3">
        <f t="shared" si="146"/>
        <v>59313.189999999995</v>
      </c>
      <c r="M551" s="3">
        <f>VLOOKUP(C551,'[1]Schedule C'!$C$302:$Q$797,11,FALSE)</f>
        <v>0</v>
      </c>
      <c r="N551" s="3">
        <f>VLOOKUP(C551,'[1]Schedule C'!$C$302:$Q$797,12,FALSE)</f>
        <v>0</v>
      </c>
      <c r="O551" s="3">
        <f>VLOOKUP(C551,'[1]Schedule C'!$C$302:$Q$797,13,FALSE)</f>
        <v>0</v>
      </c>
      <c r="P551" s="3">
        <f>VLOOKUP(C551,'[1]Schedule C'!$C$302:$Q$797,14,FALSE)</f>
        <v>0</v>
      </c>
      <c r="Q551" s="3">
        <f>VLOOKUP(C551,'[1]Schedule C'!$C$302:$Q$797,15,FALSE)</f>
        <v>0</v>
      </c>
      <c r="R551" s="3">
        <f t="shared" si="147"/>
        <v>0</v>
      </c>
      <c r="S551" s="6">
        <f t="shared" si="148"/>
        <v>0</v>
      </c>
      <c r="T551" s="31" t="str">
        <f t="shared" si="149"/>
        <v>n.m.</v>
      </c>
      <c r="U551" s="6">
        <f t="shared" si="150"/>
        <v>59083.35</v>
      </c>
      <c r="V551" s="31" t="str">
        <f t="shared" si="151"/>
        <v>n.m.</v>
      </c>
      <c r="W551" s="6">
        <f t="shared" si="152"/>
        <v>229.83999999999997</v>
      </c>
      <c r="X551" s="31" t="str">
        <f t="shared" si="153"/>
        <v>n.m.</v>
      </c>
      <c r="Y551" s="6">
        <f t="shared" si="154"/>
        <v>0</v>
      </c>
      <c r="Z551" s="31" t="str">
        <f t="shared" si="155"/>
        <v>n.m.</v>
      </c>
      <c r="AA551" s="6">
        <f t="shared" si="156"/>
        <v>0</v>
      </c>
      <c r="AB551" s="31" t="str">
        <f t="shared" si="157"/>
        <v>n.m.</v>
      </c>
      <c r="AC551" s="6">
        <f t="shared" si="158"/>
        <v>59313.189999999995</v>
      </c>
      <c r="AD551" s="31" t="str">
        <f t="shared" si="159"/>
        <v>n.m.</v>
      </c>
    </row>
    <row r="552" spans="1:30" x14ac:dyDescent="0.25">
      <c r="A552" s="7">
        <f t="shared" si="160"/>
        <v>544</v>
      </c>
      <c r="B552" t="s">
        <v>583</v>
      </c>
      <c r="C552" t="s">
        <v>1063</v>
      </c>
      <c r="D552" t="s">
        <v>1064</v>
      </c>
      <c r="E552" t="s">
        <v>2334</v>
      </c>
      <c r="F552" t="s">
        <v>2306</v>
      </c>
      <c r="G552" s="3"/>
      <c r="H552" s="3"/>
      <c r="I552" s="3"/>
      <c r="J552" s="3">
        <v>59009.279999999977</v>
      </c>
      <c r="K552" s="3"/>
      <c r="L552" s="3">
        <f t="shared" si="146"/>
        <v>59009.279999999977</v>
      </c>
      <c r="M552" s="3">
        <f>VLOOKUP(C552,'[1]Schedule C'!$C$302:$Q$797,11,FALSE)</f>
        <v>0</v>
      </c>
      <c r="N552" s="3">
        <f>VLOOKUP(C552,'[1]Schedule C'!$C$302:$Q$797,12,FALSE)</f>
        <v>0</v>
      </c>
      <c r="O552" s="3">
        <f>VLOOKUP(C552,'[1]Schedule C'!$C$302:$Q$797,13,FALSE)</f>
        <v>0</v>
      </c>
      <c r="P552" s="3">
        <f>VLOOKUP(C552,'[1]Schedule C'!$C$302:$Q$797,14,FALSE)</f>
        <v>0</v>
      </c>
      <c r="Q552" s="3">
        <f>VLOOKUP(C552,'[1]Schedule C'!$C$302:$Q$797,15,FALSE)</f>
        <v>0</v>
      </c>
      <c r="R552" s="3">
        <f t="shared" si="147"/>
        <v>0</v>
      </c>
      <c r="S552" s="6">
        <f t="shared" si="148"/>
        <v>0</v>
      </c>
      <c r="T552" s="31" t="str">
        <f t="shared" si="149"/>
        <v>n.m.</v>
      </c>
      <c r="U552" s="6">
        <f t="shared" si="150"/>
        <v>0</v>
      </c>
      <c r="V552" s="31" t="str">
        <f t="shared" si="151"/>
        <v>n.m.</v>
      </c>
      <c r="W552" s="6">
        <f t="shared" si="152"/>
        <v>0</v>
      </c>
      <c r="X552" s="31" t="str">
        <f t="shared" si="153"/>
        <v>n.m.</v>
      </c>
      <c r="Y552" s="6">
        <f t="shared" si="154"/>
        <v>59009.279999999977</v>
      </c>
      <c r="Z552" s="31" t="str">
        <f t="shared" si="155"/>
        <v>n.m.</v>
      </c>
      <c r="AA552" s="6">
        <f t="shared" si="156"/>
        <v>0</v>
      </c>
      <c r="AB552" s="31" t="str">
        <f t="shared" si="157"/>
        <v>n.m.</v>
      </c>
      <c r="AC552" s="6">
        <f t="shared" si="158"/>
        <v>59009.279999999977</v>
      </c>
      <c r="AD552" s="31" t="str">
        <f t="shared" si="159"/>
        <v>n.m.</v>
      </c>
    </row>
    <row r="553" spans="1:30" x14ac:dyDescent="0.25">
      <c r="A553" s="7">
        <f t="shared" si="160"/>
        <v>545</v>
      </c>
      <c r="B553" t="s">
        <v>583</v>
      </c>
      <c r="C553" t="s">
        <v>1065</v>
      </c>
      <c r="D553" t="s">
        <v>1066</v>
      </c>
      <c r="E553" t="s">
        <v>2295</v>
      </c>
      <c r="F553" t="s">
        <v>2302</v>
      </c>
      <c r="G553" s="3">
        <v>58433.260000000009</v>
      </c>
      <c r="H553" s="3"/>
      <c r="I553" s="3"/>
      <c r="J553" s="3"/>
      <c r="K553" s="3"/>
      <c r="L553" s="3">
        <f t="shared" si="146"/>
        <v>58433.260000000009</v>
      </c>
      <c r="M553" s="3">
        <f>VLOOKUP(C553,'[1]Schedule C'!$C$302:$Q$797,11,FALSE)</f>
        <v>0</v>
      </c>
      <c r="N553" s="3">
        <f>VLOOKUP(C553,'[1]Schedule C'!$C$302:$Q$797,12,FALSE)</f>
        <v>0</v>
      </c>
      <c r="O553" s="3">
        <f>VLOOKUP(C553,'[1]Schedule C'!$C$302:$Q$797,13,FALSE)</f>
        <v>0</v>
      </c>
      <c r="P553" s="3">
        <f>VLOOKUP(C553,'[1]Schedule C'!$C$302:$Q$797,14,FALSE)</f>
        <v>0</v>
      </c>
      <c r="Q553" s="3">
        <f>VLOOKUP(C553,'[1]Schedule C'!$C$302:$Q$797,15,FALSE)</f>
        <v>0</v>
      </c>
      <c r="R553" s="3">
        <f t="shared" si="147"/>
        <v>0</v>
      </c>
      <c r="S553" s="6">
        <f t="shared" si="148"/>
        <v>58433.260000000009</v>
      </c>
      <c r="T553" s="31" t="str">
        <f t="shared" si="149"/>
        <v>n.m.</v>
      </c>
      <c r="U553" s="6">
        <f t="shared" si="150"/>
        <v>0</v>
      </c>
      <c r="V553" s="31" t="str">
        <f t="shared" si="151"/>
        <v>n.m.</v>
      </c>
      <c r="W553" s="6">
        <f t="shared" si="152"/>
        <v>0</v>
      </c>
      <c r="X553" s="31" t="str">
        <f t="shared" si="153"/>
        <v>n.m.</v>
      </c>
      <c r="Y553" s="6">
        <f t="shared" si="154"/>
        <v>0</v>
      </c>
      <c r="Z553" s="31" t="str">
        <f t="shared" si="155"/>
        <v>n.m.</v>
      </c>
      <c r="AA553" s="6">
        <f t="shared" si="156"/>
        <v>0</v>
      </c>
      <c r="AB553" s="31" t="str">
        <f t="shared" si="157"/>
        <v>n.m.</v>
      </c>
      <c r="AC553" s="6">
        <f t="shared" si="158"/>
        <v>58433.260000000009</v>
      </c>
      <c r="AD553" s="31" t="str">
        <f t="shared" si="159"/>
        <v>n.m.</v>
      </c>
    </row>
    <row r="554" spans="1:30" x14ac:dyDescent="0.25">
      <c r="A554" s="7">
        <f t="shared" si="160"/>
        <v>546</v>
      </c>
      <c r="B554" t="s">
        <v>583</v>
      </c>
      <c r="C554" t="s">
        <v>1067</v>
      </c>
      <c r="D554" t="s">
        <v>1068</v>
      </c>
      <c r="E554" t="s">
        <v>2332</v>
      </c>
      <c r="F554" t="s">
        <v>2314</v>
      </c>
      <c r="G554" s="3"/>
      <c r="H554" s="3"/>
      <c r="I554" s="3">
        <v>58422.770000000033</v>
      </c>
      <c r="J554" s="3"/>
      <c r="K554" s="3"/>
      <c r="L554" s="3">
        <f t="shared" si="146"/>
        <v>58422.770000000033</v>
      </c>
      <c r="M554" s="3">
        <f>VLOOKUP(C554,'[1]Schedule C'!$C$302:$Q$797,11,FALSE)</f>
        <v>0</v>
      </c>
      <c r="N554" s="3">
        <f>VLOOKUP(C554,'[1]Schedule C'!$C$302:$Q$797,12,FALSE)</f>
        <v>0</v>
      </c>
      <c r="O554" s="3">
        <f>VLOOKUP(C554,'[1]Schedule C'!$C$302:$Q$797,13,FALSE)</f>
        <v>80633.728999999992</v>
      </c>
      <c r="P554" s="3">
        <f>VLOOKUP(C554,'[1]Schedule C'!$C$302:$Q$797,14,FALSE)</f>
        <v>53.650000000000006</v>
      </c>
      <c r="Q554" s="3">
        <f>VLOOKUP(C554,'[1]Schedule C'!$C$302:$Q$797,15,FALSE)</f>
        <v>0</v>
      </c>
      <c r="R554" s="3">
        <f t="shared" si="147"/>
        <v>80687.378999999986</v>
      </c>
      <c r="S554" s="6">
        <f t="shared" si="148"/>
        <v>0</v>
      </c>
      <c r="T554" s="31" t="str">
        <f t="shared" si="149"/>
        <v>n.m.</v>
      </c>
      <c r="U554" s="6">
        <f t="shared" si="150"/>
        <v>0</v>
      </c>
      <c r="V554" s="31" t="str">
        <f t="shared" si="151"/>
        <v>n.m.</v>
      </c>
      <c r="W554" s="6">
        <f t="shared" si="152"/>
        <v>-22210.958999999959</v>
      </c>
      <c r="X554" s="31">
        <f t="shared" si="153"/>
        <v>-0.27545494020250461</v>
      </c>
      <c r="Y554" s="6">
        <f t="shared" si="154"/>
        <v>-53.650000000000006</v>
      </c>
      <c r="Z554" s="31">
        <f t="shared" si="155"/>
        <v>-1</v>
      </c>
      <c r="AA554" s="6">
        <f t="shared" si="156"/>
        <v>0</v>
      </c>
      <c r="AB554" s="31" t="str">
        <f t="shared" si="157"/>
        <v>n.m.</v>
      </c>
      <c r="AC554" s="6">
        <f t="shared" si="158"/>
        <v>-22264.608999999953</v>
      </c>
      <c r="AD554" s="31">
        <f t="shared" si="159"/>
        <v>-0.27593669884852695</v>
      </c>
    </row>
    <row r="555" spans="1:30" x14ac:dyDescent="0.25">
      <c r="A555" s="7">
        <f t="shared" si="160"/>
        <v>547</v>
      </c>
      <c r="B555" t="s">
        <v>583</v>
      </c>
      <c r="C555" t="s">
        <v>1069</v>
      </c>
      <c r="D555" t="s">
        <v>1070</v>
      </c>
      <c r="E555" t="s">
        <v>2313</v>
      </c>
      <c r="F555" t="s">
        <v>2337</v>
      </c>
      <c r="G555" s="3"/>
      <c r="H555" s="3"/>
      <c r="I555" s="3"/>
      <c r="J555" s="3">
        <v>27112.120000000003</v>
      </c>
      <c r="K555" s="3">
        <v>30771.699999999997</v>
      </c>
      <c r="L555" s="3">
        <f t="shared" si="146"/>
        <v>57883.82</v>
      </c>
      <c r="M555" s="3">
        <f>VLOOKUP(C555,'[1]Schedule C'!$C$302:$Q$797,11,FALSE)</f>
        <v>0</v>
      </c>
      <c r="N555" s="3">
        <f>VLOOKUP(C555,'[1]Schedule C'!$C$302:$Q$797,12,FALSE)</f>
        <v>0</v>
      </c>
      <c r="O555" s="3">
        <f>VLOOKUP(C555,'[1]Schedule C'!$C$302:$Q$797,13,FALSE)</f>
        <v>0</v>
      </c>
      <c r="P555" s="3">
        <f>VLOOKUP(C555,'[1]Schedule C'!$C$302:$Q$797,14,FALSE)</f>
        <v>0</v>
      </c>
      <c r="Q555" s="3">
        <f>VLOOKUP(C555,'[1]Schedule C'!$C$302:$Q$797,15,FALSE)</f>
        <v>0</v>
      </c>
      <c r="R555" s="3">
        <f t="shared" si="147"/>
        <v>0</v>
      </c>
      <c r="S555" s="6">
        <f t="shared" si="148"/>
        <v>0</v>
      </c>
      <c r="T555" s="31" t="str">
        <f t="shared" si="149"/>
        <v>n.m.</v>
      </c>
      <c r="U555" s="6">
        <f t="shared" si="150"/>
        <v>0</v>
      </c>
      <c r="V555" s="31" t="str">
        <f t="shared" si="151"/>
        <v>n.m.</v>
      </c>
      <c r="W555" s="6">
        <f t="shared" si="152"/>
        <v>0</v>
      </c>
      <c r="X555" s="31" t="str">
        <f t="shared" si="153"/>
        <v>n.m.</v>
      </c>
      <c r="Y555" s="6">
        <f t="shared" si="154"/>
        <v>27112.120000000003</v>
      </c>
      <c r="Z555" s="31" t="str">
        <f t="shared" si="155"/>
        <v>n.m.</v>
      </c>
      <c r="AA555" s="6">
        <f t="shared" si="156"/>
        <v>30771.699999999997</v>
      </c>
      <c r="AB555" s="31" t="str">
        <f t="shared" si="157"/>
        <v>n.m.</v>
      </c>
      <c r="AC555" s="6">
        <f t="shared" si="158"/>
        <v>57883.82</v>
      </c>
      <c r="AD555" s="31" t="str">
        <f t="shared" si="159"/>
        <v>n.m.</v>
      </c>
    </row>
    <row r="556" spans="1:30" x14ac:dyDescent="0.25">
      <c r="A556" s="7">
        <f t="shared" si="160"/>
        <v>548</v>
      </c>
      <c r="B556" t="s">
        <v>583</v>
      </c>
      <c r="C556" t="s">
        <v>1071</v>
      </c>
      <c r="D556" t="s">
        <v>1072</v>
      </c>
      <c r="E556" t="s">
        <v>2349</v>
      </c>
      <c r="F556" s="29">
        <v>42217</v>
      </c>
      <c r="G556" s="3">
        <v>57605.97</v>
      </c>
      <c r="H556" s="3"/>
      <c r="I556" s="3"/>
      <c r="J556" s="3"/>
      <c r="K556" s="3"/>
      <c r="L556" s="3">
        <f t="shared" si="146"/>
        <v>57605.97</v>
      </c>
      <c r="M556" s="3">
        <f>VLOOKUP(C556,'[1]Schedule C'!$C$302:$Q$797,11,FALSE)</f>
        <v>-1873928.0330000003</v>
      </c>
      <c r="N556" s="3">
        <f>VLOOKUP(C556,'[1]Schedule C'!$C$302:$Q$797,12,FALSE)</f>
        <v>0</v>
      </c>
      <c r="O556" s="3">
        <f>VLOOKUP(C556,'[1]Schedule C'!$C$302:$Q$797,13,FALSE)</f>
        <v>0</v>
      </c>
      <c r="P556" s="3">
        <f>VLOOKUP(C556,'[1]Schedule C'!$C$302:$Q$797,14,FALSE)</f>
        <v>0</v>
      </c>
      <c r="Q556" s="3">
        <f>VLOOKUP(C556,'[1]Schedule C'!$C$302:$Q$797,15,FALSE)</f>
        <v>0</v>
      </c>
      <c r="R556" s="3">
        <f t="shared" si="147"/>
        <v>-1873928.0330000003</v>
      </c>
      <c r="S556" s="6">
        <f t="shared" si="148"/>
        <v>1931534.0030000003</v>
      </c>
      <c r="T556" s="31">
        <f t="shared" si="149"/>
        <v>-1.0307407589755608</v>
      </c>
      <c r="U556" s="6">
        <f t="shared" si="150"/>
        <v>0</v>
      </c>
      <c r="V556" s="31" t="str">
        <f t="shared" si="151"/>
        <v>n.m.</v>
      </c>
      <c r="W556" s="6">
        <f t="shared" si="152"/>
        <v>0</v>
      </c>
      <c r="X556" s="31" t="str">
        <f t="shared" si="153"/>
        <v>n.m.</v>
      </c>
      <c r="Y556" s="6">
        <f t="shared" si="154"/>
        <v>0</v>
      </c>
      <c r="Z556" s="31" t="str">
        <f t="shared" si="155"/>
        <v>n.m.</v>
      </c>
      <c r="AA556" s="6">
        <f t="shared" si="156"/>
        <v>0</v>
      </c>
      <c r="AB556" s="31" t="str">
        <f t="shared" si="157"/>
        <v>n.m.</v>
      </c>
      <c r="AC556" s="6">
        <f t="shared" si="158"/>
        <v>1931534.0030000003</v>
      </c>
      <c r="AD556" s="31">
        <f t="shared" si="159"/>
        <v>-1.0307407589755608</v>
      </c>
    </row>
    <row r="557" spans="1:30" x14ac:dyDescent="0.25">
      <c r="A557" s="7">
        <f t="shared" si="160"/>
        <v>549</v>
      </c>
      <c r="B557" t="s">
        <v>583</v>
      </c>
      <c r="C557" t="s">
        <v>1073</v>
      </c>
      <c r="D557" t="s">
        <v>1074</v>
      </c>
      <c r="E557" t="s">
        <v>2321</v>
      </c>
      <c r="F557" t="s">
        <v>2313</v>
      </c>
      <c r="G557" s="3"/>
      <c r="H557" s="3">
        <v>51825.45</v>
      </c>
      <c r="I557" s="3">
        <v>-43156.98000000001</v>
      </c>
      <c r="J557" s="3">
        <v>48814.579999999987</v>
      </c>
      <c r="K557" s="3"/>
      <c r="L557" s="3">
        <f t="shared" si="146"/>
        <v>57483.049999999974</v>
      </c>
      <c r="M557" s="3">
        <f>VLOOKUP(C557,'[1]Schedule C'!$C$302:$Q$797,11,FALSE)</f>
        <v>0</v>
      </c>
      <c r="N557" s="3">
        <f>VLOOKUP(C557,'[1]Schedule C'!$C$302:$Q$797,12,FALSE)</f>
        <v>0</v>
      </c>
      <c r="O557" s="3">
        <f>VLOOKUP(C557,'[1]Schedule C'!$C$302:$Q$797,13,FALSE)</f>
        <v>0</v>
      </c>
      <c r="P557" s="3">
        <f>VLOOKUP(C557,'[1]Schedule C'!$C$302:$Q$797,14,FALSE)</f>
        <v>0</v>
      </c>
      <c r="Q557" s="3">
        <f>VLOOKUP(C557,'[1]Schedule C'!$C$302:$Q$797,15,FALSE)</f>
        <v>0</v>
      </c>
      <c r="R557" s="3">
        <f t="shared" si="147"/>
        <v>0</v>
      </c>
      <c r="S557" s="6">
        <f t="shared" si="148"/>
        <v>0</v>
      </c>
      <c r="T557" s="31" t="str">
        <f t="shared" si="149"/>
        <v>n.m.</v>
      </c>
      <c r="U557" s="6">
        <f t="shared" si="150"/>
        <v>51825.45</v>
      </c>
      <c r="V557" s="31" t="str">
        <f t="shared" si="151"/>
        <v>n.m.</v>
      </c>
      <c r="W557" s="6">
        <f t="shared" si="152"/>
        <v>-43156.98000000001</v>
      </c>
      <c r="X557" s="31" t="str">
        <f t="shared" si="153"/>
        <v>n.m.</v>
      </c>
      <c r="Y557" s="6">
        <f t="shared" si="154"/>
        <v>48814.579999999987</v>
      </c>
      <c r="Z557" s="31" t="str">
        <f t="shared" si="155"/>
        <v>n.m.</v>
      </c>
      <c r="AA557" s="6">
        <f t="shared" si="156"/>
        <v>0</v>
      </c>
      <c r="AB557" s="31" t="str">
        <f t="shared" si="157"/>
        <v>n.m.</v>
      </c>
      <c r="AC557" s="6">
        <f t="shared" si="158"/>
        <v>57483.049999999974</v>
      </c>
      <c r="AD557" s="31" t="str">
        <f t="shared" si="159"/>
        <v>n.m.</v>
      </c>
    </row>
    <row r="558" spans="1:30" x14ac:dyDescent="0.25">
      <c r="A558" s="7">
        <f t="shared" si="160"/>
        <v>550</v>
      </c>
      <c r="B558" t="s">
        <v>583</v>
      </c>
      <c r="C558" t="s">
        <v>1075</v>
      </c>
      <c r="D558" t="s">
        <v>1076</v>
      </c>
      <c r="E558" t="s">
        <v>2280</v>
      </c>
      <c r="F558" t="s">
        <v>2294</v>
      </c>
      <c r="G558" s="3">
        <v>49877.010000000009</v>
      </c>
      <c r="H558" s="3">
        <v>6829.3599999999979</v>
      </c>
      <c r="I558" s="3"/>
      <c r="J558" s="3"/>
      <c r="K558" s="3"/>
      <c r="L558" s="3">
        <f t="shared" si="146"/>
        <v>56706.37000000001</v>
      </c>
      <c r="M558" s="3">
        <f>VLOOKUP(C558,'[1]Schedule C'!$C$302:$Q$797,11,FALSE)</f>
        <v>0</v>
      </c>
      <c r="N558" s="3">
        <f>VLOOKUP(C558,'[1]Schedule C'!$C$302:$Q$797,12,FALSE)</f>
        <v>0</v>
      </c>
      <c r="O558" s="3">
        <f>VLOOKUP(C558,'[1]Schedule C'!$C$302:$Q$797,13,FALSE)</f>
        <v>0</v>
      </c>
      <c r="P558" s="3">
        <f>VLOOKUP(C558,'[1]Schedule C'!$C$302:$Q$797,14,FALSE)</f>
        <v>0</v>
      </c>
      <c r="Q558" s="3">
        <f>VLOOKUP(C558,'[1]Schedule C'!$C$302:$Q$797,15,FALSE)</f>
        <v>0</v>
      </c>
      <c r="R558" s="3">
        <f t="shared" si="147"/>
        <v>0</v>
      </c>
      <c r="S558" s="6">
        <f t="shared" si="148"/>
        <v>49877.010000000009</v>
      </c>
      <c r="T558" s="31" t="str">
        <f t="shared" si="149"/>
        <v>n.m.</v>
      </c>
      <c r="U558" s="6">
        <f t="shared" si="150"/>
        <v>6829.3599999999979</v>
      </c>
      <c r="V558" s="31" t="str">
        <f t="shared" si="151"/>
        <v>n.m.</v>
      </c>
      <c r="W558" s="6">
        <f t="shared" si="152"/>
        <v>0</v>
      </c>
      <c r="X558" s="31" t="str">
        <f t="shared" si="153"/>
        <v>n.m.</v>
      </c>
      <c r="Y558" s="6">
        <f t="shared" si="154"/>
        <v>0</v>
      </c>
      <c r="Z558" s="31" t="str">
        <f t="shared" si="155"/>
        <v>n.m.</v>
      </c>
      <c r="AA558" s="6">
        <f t="shared" si="156"/>
        <v>0</v>
      </c>
      <c r="AB558" s="31" t="str">
        <f t="shared" si="157"/>
        <v>n.m.</v>
      </c>
      <c r="AC558" s="6">
        <f t="shared" si="158"/>
        <v>56706.37000000001</v>
      </c>
      <c r="AD558" s="31" t="str">
        <f t="shared" si="159"/>
        <v>n.m.</v>
      </c>
    </row>
    <row r="559" spans="1:30" x14ac:dyDescent="0.25">
      <c r="A559" s="7">
        <f t="shared" si="160"/>
        <v>551</v>
      </c>
      <c r="B559" t="s">
        <v>583</v>
      </c>
      <c r="C559" t="s">
        <v>1077</v>
      </c>
      <c r="D559" t="s">
        <v>1078</v>
      </c>
      <c r="E559" t="s">
        <v>2327</v>
      </c>
      <c r="F559" t="s">
        <v>2309</v>
      </c>
      <c r="G559" s="3"/>
      <c r="H559" s="3">
        <v>60892.01999999996</v>
      </c>
      <c r="I559" s="3">
        <v>-23222.479999999978</v>
      </c>
      <c r="J559" s="3">
        <v>9225.690000000006</v>
      </c>
      <c r="K559" s="3">
        <v>9343.9499999999989</v>
      </c>
      <c r="L559" s="3">
        <f t="shared" si="146"/>
        <v>56239.179999999978</v>
      </c>
      <c r="M559" s="3">
        <f>VLOOKUP(C559,'[1]Schedule C'!$C$302:$Q$797,11,FALSE)</f>
        <v>0</v>
      </c>
      <c r="N559" s="3">
        <f>VLOOKUP(C559,'[1]Schedule C'!$C$302:$Q$797,12,FALSE)</f>
        <v>0</v>
      </c>
      <c r="O559" s="3">
        <f>VLOOKUP(C559,'[1]Schedule C'!$C$302:$Q$797,13,FALSE)</f>
        <v>43275.358999999989</v>
      </c>
      <c r="P559" s="3">
        <f>VLOOKUP(C559,'[1]Schedule C'!$C$302:$Q$797,14,FALSE)</f>
        <v>0</v>
      </c>
      <c r="Q559" s="3">
        <f>VLOOKUP(C559,'[1]Schedule C'!$C$302:$Q$797,15,FALSE)</f>
        <v>0</v>
      </c>
      <c r="R559" s="3">
        <f t="shared" si="147"/>
        <v>43275.358999999989</v>
      </c>
      <c r="S559" s="6">
        <f t="shared" si="148"/>
        <v>0</v>
      </c>
      <c r="T559" s="31" t="str">
        <f t="shared" si="149"/>
        <v>n.m.</v>
      </c>
      <c r="U559" s="6">
        <f t="shared" si="150"/>
        <v>60892.01999999996</v>
      </c>
      <c r="V559" s="31" t="str">
        <f t="shared" si="151"/>
        <v>n.m.</v>
      </c>
      <c r="W559" s="6">
        <f t="shared" si="152"/>
        <v>-66497.838999999964</v>
      </c>
      <c r="X559" s="31">
        <f t="shared" si="153"/>
        <v>-1.5366213137596381</v>
      </c>
      <c r="Y559" s="6">
        <f t="shared" si="154"/>
        <v>9225.690000000006</v>
      </c>
      <c r="Z559" s="31" t="str">
        <f t="shared" si="155"/>
        <v>n.m.</v>
      </c>
      <c r="AA559" s="6">
        <f t="shared" si="156"/>
        <v>9343.9499999999989</v>
      </c>
      <c r="AB559" s="31" t="str">
        <f t="shared" si="157"/>
        <v>n.m.</v>
      </c>
      <c r="AC559" s="6">
        <f t="shared" si="158"/>
        <v>12963.820999999989</v>
      </c>
      <c r="AD559" s="31">
        <f t="shared" si="159"/>
        <v>0.29956587997340456</v>
      </c>
    </row>
    <row r="560" spans="1:30" x14ac:dyDescent="0.25">
      <c r="A560" s="7">
        <f t="shared" si="160"/>
        <v>552</v>
      </c>
      <c r="B560" t="s">
        <v>583</v>
      </c>
      <c r="C560" t="s">
        <v>1079</v>
      </c>
      <c r="D560" t="s">
        <v>1080</v>
      </c>
      <c r="E560" t="s">
        <v>2330</v>
      </c>
      <c r="F560" t="s">
        <v>2279</v>
      </c>
      <c r="G560" s="3"/>
      <c r="H560" s="3"/>
      <c r="I560" s="3"/>
      <c r="J560" s="3">
        <v>58724.840000000047</v>
      </c>
      <c r="K560" s="3">
        <v>-2504.2099999999996</v>
      </c>
      <c r="L560" s="3">
        <f t="shared" si="146"/>
        <v>56220.630000000048</v>
      </c>
      <c r="M560" s="3">
        <f>VLOOKUP(C560,'[1]Schedule C'!$C$302:$Q$797,11,FALSE)</f>
        <v>0</v>
      </c>
      <c r="N560" s="3">
        <f>VLOOKUP(C560,'[1]Schedule C'!$C$302:$Q$797,12,FALSE)</f>
        <v>0</v>
      </c>
      <c r="O560" s="3">
        <f>VLOOKUP(C560,'[1]Schedule C'!$C$302:$Q$797,13,FALSE)</f>
        <v>0</v>
      </c>
      <c r="P560" s="3">
        <f>VLOOKUP(C560,'[1]Schedule C'!$C$302:$Q$797,14,FALSE)</f>
        <v>0</v>
      </c>
      <c r="Q560" s="3">
        <f>VLOOKUP(C560,'[1]Schedule C'!$C$302:$Q$797,15,FALSE)</f>
        <v>0</v>
      </c>
      <c r="R560" s="3">
        <f t="shared" si="147"/>
        <v>0</v>
      </c>
      <c r="S560" s="6">
        <f t="shared" si="148"/>
        <v>0</v>
      </c>
      <c r="T560" s="31" t="str">
        <f t="shared" si="149"/>
        <v>n.m.</v>
      </c>
      <c r="U560" s="6">
        <f t="shared" si="150"/>
        <v>0</v>
      </c>
      <c r="V560" s="31" t="str">
        <f t="shared" si="151"/>
        <v>n.m.</v>
      </c>
      <c r="W560" s="6">
        <f t="shared" si="152"/>
        <v>0</v>
      </c>
      <c r="X560" s="31" t="str">
        <f t="shared" si="153"/>
        <v>n.m.</v>
      </c>
      <c r="Y560" s="6">
        <f t="shared" si="154"/>
        <v>58724.840000000047</v>
      </c>
      <c r="Z560" s="31" t="str">
        <f t="shared" si="155"/>
        <v>n.m.</v>
      </c>
      <c r="AA560" s="6">
        <f t="shared" si="156"/>
        <v>-2504.2099999999996</v>
      </c>
      <c r="AB560" s="31" t="str">
        <f t="shared" si="157"/>
        <v>n.m.</v>
      </c>
      <c r="AC560" s="6">
        <f t="shared" si="158"/>
        <v>56220.630000000048</v>
      </c>
      <c r="AD560" s="31" t="str">
        <f t="shared" si="159"/>
        <v>n.m.</v>
      </c>
    </row>
    <row r="561" spans="1:30" x14ac:dyDescent="0.25">
      <c r="A561" s="7">
        <f t="shared" si="160"/>
        <v>553</v>
      </c>
      <c r="B561" t="s">
        <v>583</v>
      </c>
      <c r="C561" t="s">
        <v>1081</v>
      </c>
      <c r="D561" t="s">
        <v>1082</v>
      </c>
      <c r="E561" t="s">
        <v>2314</v>
      </c>
      <c r="F561" t="s">
        <v>2342</v>
      </c>
      <c r="G561" s="3"/>
      <c r="H561" s="3"/>
      <c r="I561" s="3">
        <v>45139.82</v>
      </c>
      <c r="J561" s="3">
        <v>10708.760000000004</v>
      </c>
      <c r="K561" s="3"/>
      <c r="L561" s="3">
        <f t="shared" ref="L561:L624" si="161">SUM(G561:K561)</f>
        <v>55848.58</v>
      </c>
      <c r="M561" s="3">
        <f>VLOOKUP(C561,'[1]Schedule C'!$C$302:$Q$797,11,FALSE)</f>
        <v>0</v>
      </c>
      <c r="N561" s="3">
        <f>VLOOKUP(C561,'[1]Schedule C'!$C$302:$Q$797,12,FALSE)</f>
        <v>0</v>
      </c>
      <c r="O561" s="3">
        <f>VLOOKUP(C561,'[1]Schedule C'!$C$302:$Q$797,13,FALSE)</f>
        <v>0</v>
      </c>
      <c r="P561" s="3">
        <f>VLOOKUP(C561,'[1]Schedule C'!$C$302:$Q$797,14,FALSE)</f>
        <v>0</v>
      </c>
      <c r="Q561" s="3">
        <f>VLOOKUP(C561,'[1]Schedule C'!$C$302:$Q$797,15,FALSE)</f>
        <v>50077.911999999997</v>
      </c>
      <c r="R561" s="3">
        <f t="shared" ref="R561:R624" si="162">SUM(M561:Q561)</f>
        <v>50077.911999999997</v>
      </c>
      <c r="S561" s="6">
        <f t="shared" ref="S561:S624" si="163">G561-M561</f>
        <v>0</v>
      </c>
      <c r="T561" s="31" t="str">
        <f t="shared" ref="T561:T624" si="164">IFERROR(S561/M561,"n.m.")</f>
        <v>n.m.</v>
      </c>
      <c r="U561" s="6">
        <f t="shared" ref="U561:U624" si="165">H561-N561</f>
        <v>0</v>
      </c>
      <c r="V561" s="31" t="str">
        <f t="shared" ref="V561:V624" si="166">IFERROR(U561/N561,"n.m.")</f>
        <v>n.m.</v>
      </c>
      <c r="W561" s="6">
        <f t="shared" ref="W561:W624" si="167">I561-O561</f>
        <v>45139.82</v>
      </c>
      <c r="X561" s="31" t="str">
        <f t="shared" ref="X561:X624" si="168">IFERROR(W561/O561,"n.m.")</f>
        <v>n.m.</v>
      </c>
      <c r="Y561" s="6">
        <f t="shared" ref="Y561:Y624" si="169">J561-P561</f>
        <v>10708.760000000004</v>
      </c>
      <c r="Z561" s="31" t="str">
        <f t="shared" ref="Z561:Z624" si="170">IFERROR(Y561/P561,"n.m.")</f>
        <v>n.m.</v>
      </c>
      <c r="AA561" s="6">
        <f t="shared" ref="AA561:AA624" si="171">K561-Q561</f>
        <v>-50077.911999999997</v>
      </c>
      <c r="AB561" s="31">
        <f t="shared" ref="AB561:AB624" si="172">IFERROR(AA561/Q561,"n.m.")</f>
        <v>-1</v>
      </c>
      <c r="AC561" s="6">
        <f t="shared" ref="AC561:AC624" si="173">L561-R561</f>
        <v>5770.6680000000051</v>
      </c>
      <c r="AD561" s="31">
        <f t="shared" ref="AD561:AD624" si="174">IFERROR(AC561/R561,"n.m.")</f>
        <v>0.11523379808646984</v>
      </c>
    </row>
    <row r="562" spans="1:30" x14ac:dyDescent="0.25">
      <c r="A562" s="7">
        <f t="shared" si="160"/>
        <v>554</v>
      </c>
      <c r="B562" t="s">
        <v>583</v>
      </c>
      <c r="C562" t="s">
        <v>1083</v>
      </c>
      <c r="D562" t="s">
        <v>1084</v>
      </c>
      <c r="E562" t="s">
        <v>2327</v>
      </c>
      <c r="F562" t="s">
        <v>2299</v>
      </c>
      <c r="G562" s="3"/>
      <c r="H562" s="3">
        <v>54831.889999999985</v>
      </c>
      <c r="I562" s="3">
        <v>132.05000000000001</v>
      </c>
      <c r="J562" s="3"/>
      <c r="K562" s="3"/>
      <c r="L562" s="3">
        <f t="shared" si="161"/>
        <v>54963.939999999988</v>
      </c>
      <c r="M562" s="3">
        <f>VLOOKUP(C562,'[1]Schedule C'!$C$302:$Q$797,11,FALSE)</f>
        <v>0</v>
      </c>
      <c r="N562" s="3">
        <f>VLOOKUP(C562,'[1]Schedule C'!$C$302:$Q$797,12,FALSE)</f>
        <v>0</v>
      </c>
      <c r="O562" s="3">
        <f>VLOOKUP(C562,'[1]Schedule C'!$C$302:$Q$797,13,FALSE)</f>
        <v>0</v>
      </c>
      <c r="P562" s="3">
        <f>VLOOKUP(C562,'[1]Schedule C'!$C$302:$Q$797,14,FALSE)</f>
        <v>0</v>
      </c>
      <c r="Q562" s="3">
        <f>VLOOKUP(C562,'[1]Schedule C'!$C$302:$Q$797,15,FALSE)</f>
        <v>0</v>
      </c>
      <c r="R562" s="3">
        <f t="shared" si="162"/>
        <v>0</v>
      </c>
      <c r="S562" s="6">
        <f t="shared" si="163"/>
        <v>0</v>
      </c>
      <c r="T562" s="31" t="str">
        <f t="shared" si="164"/>
        <v>n.m.</v>
      </c>
      <c r="U562" s="6">
        <f t="shared" si="165"/>
        <v>54831.889999999985</v>
      </c>
      <c r="V562" s="31" t="str">
        <f t="shared" si="166"/>
        <v>n.m.</v>
      </c>
      <c r="W562" s="6">
        <f t="shared" si="167"/>
        <v>132.05000000000001</v>
      </c>
      <c r="X562" s="31" t="str">
        <f t="shared" si="168"/>
        <v>n.m.</v>
      </c>
      <c r="Y562" s="6">
        <f t="shared" si="169"/>
        <v>0</v>
      </c>
      <c r="Z562" s="31" t="str">
        <f t="shared" si="170"/>
        <v>n.m.</v>
      </c>
      <c r="AA562" s="6">
        <f t="shared" si="171"/>
        <v>0</v>
      </c>
      <c r="AB562" s="31" t="str">
        <f t="shared" si="172"/>
        <v>n.m.</v>
      </c>
      <c r="AC562" s="6">
        <f t="shared" si="173"/>
        <v>54963.939999999988</v>
      </c>
      <c r="AD562" s="31" t="str">
        <f t="shared" si="174"/>
        <v>n.m.</v>
      </c>
    </row>
    <row r="563" spans="1:30" x14ac:dyDescent="0.25">
      <c r="A563" s="7">
        <f t="shared" si="160"/>
        <v>555</v>
      </c>
      <c r="B563" t="s">
        <v>583</v>
      </c>
      <c r="C563" t="s">
        <v>1085</v>
      </c>
      <c r="D563" t="s">
        <v>1086</v>
      </c>
      <c r="E563" t="s">
        <v>2282</v>
      </c>
      <c r="F563" t="s">
        <v>2285</v>
      </c>
      <c r="G563" s="3">
        <v>54795.369999999995</v>
      </c>
      <c r="H563" s="3"/>
      <c r="I563" s="3"/>
      <c r="J563" s="3"/>
      <c r="K563" s="3"/>
      <c r="L563" s="3">
        <f t="shared" si="161"/>
        <v>54795.369999999995</v>
      </c>
      <c r="M563" s="3">
        <f>VLOOKUP(C563,'[1]Schedule C'!$C$302:$Q$797,11,FALSE)</f>
        <v>0</v>
      </c>
      <c r="N563" s="3">
        <f>VLOOKUP(C563,'[1]Schedule C'!$C$302:$Q$797,12,FALSE)</f>
        <v>0</v>
      </c>
      <c r="O563" s="3">
        <f>VLOOKUP(C563,'[1]Schedule C'!$C$302:$Q$797,13,FALSE)</f>
        <v>0</v>
      </c>
      <c r="P563" s="3">
        <f>VLOOKUP(C563,'[1]Schedule C'!$C$302:$Q$797,14,FALSE)</f>
        <v>0</v>
      </c>
      <c r="Q563" s="3">
        <f>VLOOKUP(C563,'[1]Schedule C'!$C$302:$Q$797,15,FALSE)</f>
        <v>0</v>
      </c>
      <c r="R563" s="3">
        <f t="shared" si="162"/>
        <v>0</v>
      </c>
      <c r="S563" s="6">
        <f t="shared" si="163"/>
        <v>54795.369999999995</v>
      </c>
      <c r="T563" s="31" t="str">
        <f t="shared" si="164"/>
        <v>n.m.</v>
      </c>
      <c r="U563" s="6">
        <f t="shared" si="165"/>
        <v>0</v>
      </c>
      <c r="V563" s="31" t="str">
        <f t="shared" si="166"/>
        <v>n.m.</v>
      </c>
      <c r="W563" s="6">
        <f t="shared" si="167"/>
        <v>0</v>
      </c>
      <c r="X563" s="31" t="str">
        <f t="shared" si="168"/>
        <v>n.m.</v>
      </c>
      <c r="Y563" s="6">
        <f t="shared" si="169"/>
        <v>0</v>
      </c>
      <c r="Z563" s="31" t="str">
        <f t="shared" si="170"/>
        <v>n.m.</v>
      </c>
      <c r="AA563" s="6">
        <f t="shared" si="171"/>
        <v>0</v>
      </c>
      <c r="AB563" s="31" t="str">
        <f t="shared" si="172"/>
        <v>n.m.</v>
      </c>
      <c r="AC563" s="6">
        <f t="shared" si="173"/>
        <v>54795.369999999995</v>
      </c>
      <c r="AD563" s="31" t="str">
        <f t="shared" si="174"/>
        <v>n.m.</v>
      </c>
    </row>
    <row r="564" spans="1:30" x14ac:dyDescent="0.25">
      <c r="A564" s="7">
        <f t="shared" si="160"/>
        <v>556</v>
      </c>
      <c r="B564" t="s">
        <v>583</v>
      </c>
      <c r="C564" t="s">
        <v>1087</v>
      </c>
      <c r="D564" t="s">
        <v>1088</v>
      </c>
      <c r="E564" t="s">
        <v>2332</v>
      </c>
      <c r="F564" t="s">
        <v>2287</v>
      </c>
      <c r="G564" s="3"/>
      <c r="H564" s="3"/>
      <c r="I564" s="3">
        <v>53785.00999999998</v>
      </c>
      <c r="J564" s="3"/>
      <c r="K564" s="3"/>
      <c r="L564" s="3">
        <f t="shared" si="161"/>
        <v>53785.00999999998</v>
      </c>
      <c r="M564" s="3">
        <f>VLOOKUP(C564,'[1]Schedule C'!$C$302:$Q$797,11,FALSE)</f>
        <v>0</v>
      </c>
      <c r="N564" s="3">
        <f>VLOOKUP(C564,'[1]Schedule C'!$C$302:$Q$797,12,FALSE)</f>
        <v>0</v>
      </c>
      <c r="O564" s="3">
        <f>VLOOKUP(C564,'[1]Schedule C'!$C$302:$Q$797,13,FALSE)</f>
        <v>57624.978000000003</v>
      </c>
      <c r="P564" s="3">
        <f>VLOOKUP(C564,'[1]Schedule C'!$C$302:$Q$797,14,FALSE)</f>
        <v>54509.599000000002</v>
      </c>
      <c r="Q564" s="3">
        <f>VLOOKUP(C564,'[1]Schedule C'!$C$302:$Q$797,15,FALSE)</f>
        <v>0</v>
      </c>
      <c r="R564" s="3">
        <f t="shared" si="162"/>
        <v>112134.577</v>
      </c>
      <c r="S564" s="6">
        <f t="shared" si="163"/>
        <v>0</v>
      </c>
      <c r="T564" s="31" t="str">
        <f t="shared" si="164"/>
        <v>n.m.</v>
      </c>
      <c r="U564" s="6">
        <f t="shared" si="165"/>
        <v>0</v>
      </c>
      <c r="V564" s="31" t="str">
        <f t="shared" si="166"/>
        <v>n.m.</v>
      </c>
      <c r="W564" s="6">
        <f t="shared" si="167"/>
        <v>-3839.9680000000226</v>
      </c>
      <c r="X564" s="31">
        <f t="shared" si="168"/>
        <v>-6.6637214160845712E-2</v>
      </c>
      <c r="Y564" s="6">
        <f t="shared" si="169"/>
        <v>-54509.599000000002</v>
      </c>
      <c r="Z564" s="31">
        <f t="shared" si="170"/>
        <v>-1</v>
      </c>
      <c r="AA564" s="6">
        <f t="shared" si="171"/>
        <v>0</v>
      </c>
      <c r="AB564" s="31" t="str">
        <f t="shared" si="172"/>
        <v>n.m.</v>
      </c>
      <c r="AC564" s="6">
        <f t="shared" si="173"/>
        <v>-58349.567000000025</v>
      </c>
      <c r="AD564" s="31">
        <f t="shared" si="174"/>
        <v>-0.5203530308051193</v>
      </c>
    </row>
    <row r="565" spans="1:30" x14ac:dyDescent="0.25">
      <c r="A565" s="7">
        <f t="shared" si="160"/>
        <v>557</v>
      </c>
      <c r="B565" t="s">
        <v>583</v>
      </c>
      <c r="C565" t="s">
        <v>1089</v>
      </c>
      <c r="D565" t="s">
        <v>1090</v>
      </c>
      <c r="E565" t="s">
        <v>2311</v>
      </c>
      <c r="F565" t="s">
        <v>2339</v>
      </c>
      <c r="G565" s="3"/>
      <c r="H565" s="3"/>
      <c r="I565" s="3"/>
      <c r="J565" s="3"/>
      <c r="K565" s="3">
        <v>53357.100000000028</v>
      </c>
      <c r="L565" s="3">
        <f t="shared" si="161"/>
        <v>53357.100000000028</v>
      </c>
      <c r="M565" s="3">
        <f>VLOOKUP(C565,'[1]Schedule C'!$C$302:$Q$797,11,FALSE)</f>
        <v>0</v>
      </c>
      <c r="N565" s="3">
        <f>VLOOKUP(C565,'[1]Schedule C'!$C$302:$Q$797,12,FALSE)</f>
        <v>0</v>
      </c>
      <c r="O565" s="3">
        <f>VLOOKUP(C565,'[1]Schedule C'!$C$302:$Q$797,13,FALSE)</f>
        <v>0</v>
      </c>
      <c r="P565" s="3">
        <f>VLOOKUP(C565,'[1]Schedule C'!$C$302:$Q$797,14,FALSE)</f>
        <v>0</v>
      </c>
      <c r="Q565" s="3">
        <f>VLOOKUP(C565,'[1]Schedule C'!$C$302:$Q$797,15,FALSE)</f>
        <v>0</v>
      </c>
      <c r="R565" s="3">
        <f t="shared" si="162"/>
        <v>0</v>
      </c>
      <c r="S565" s="6">
        <f t="shared" si="163"/>
        <v>0</v>
      </c>
      <c r="T565" s="31" t="str">
        <f t="shared" si="164"/>
        <v>n.m.</v>
      </c>
      <c r="U565" s="6">
        <f t="shared" si="165"/>
        <v>0</v>
      </c>
      <c r="V565" s="31" t="str">
        <f t="shared" si="166"/>
        <v>n.m.</v>
      </c>
      <c r="W565" s="6">
        <f t="shared" si="167"/>
        <v>0</v>
      </c>
      <c r="X565" s="31" t="str">
        <f t="shared" si="168"/>
        <v>n.m.</v>
      </c>
      <c r="Y565" s="6">
        <f t="shared" si="169"/>
        <v>0</v>
      </c>
      <c r="Z565" s="31" t="str">
        <f t="shared" si="170"/>
        <v>n.m.</v>
      </c>
      <c r="AA565" s="6">
        <f t="shared" si="171"/>
        <v>53357.100000000028</v>
      </c>
      <c r="AB565" s="31" t="str">
        <f t="shared" si="172"/>
        <v>n.m.</v>
      </c>
      <c r="AC565" s="6">
        <f t="shared" si="173"/>
        <v>53357.100000000028</v>
      </c>
      <c r="AD565" s="31" t="str">
        <f t="shared" si="174"/>
        <v>n.m.</v>
      </c>
    </row>
    <row r="566" spans="1:30" x14ac:dyDescent="0.25">
      <c r="A566" s="7">
        <f t="shared" si="160"/>
        <v>558</v>
      </c>
      <c r="B566" t="s">
        <v>583</v>
      </c>
      <c r="C566" t="s">
        <v>1091</v>
      </c>
      <c r="D566" t="s">
        <v>1092</v>
      </c>
      <c r="E566" t="s">
        <v>2349</v>
      </c>
      <c r="F566" t="s">
        <v>2296</v>
      </c>
      <c r="G566" s="3">
        <v>52870.149999999907</v>
      </c>
      <c r="H566" s="3"/>
      <c r="I566" s="3"/>
      <c r="J566" s="3"/>
      <c r="K566" s="3"/>
      <c r="L566" s="3">
        <f t="shared" si="161"/>
        <v>52870.149999999907</v>
      </c>
      <c r="M566" s="3">
        <f>VLOOKUP(C566,'[1]Schedule C'!$C$302:$Q$797,11,FALSE)</f>
        <v>27393.216</v>
      </c>
      <c r="N566" s="3">
        <f>VLOOKUP(C566,'[1]Schedule C'!$C$302:$Q$797,12,FALSE)</f>
        <v>0</v>
      </c>
      <c r="O566" s="3">
        <f>VLOOKUP(C566,'[1]Schedule C'!$C$302:$Q$797,13,FALSE)</f>
        <v>0</v>
      </c>
      <c r="P566" s="3">
        <f>VLOOKUP(C566,'[1]Schedule C'!$C$302:$Q$797,14,FALSE)</f>
        <v>0</v>
      </c>
      <c r="Q566" s="3">
        <f>VLOOKUP(C566,'[1]Schedule C'!$C$302:$Q$797,15,FALSE)</f>
        <v>0</v>
      </c>
      <c r="R566" s="3">
        <f t="shared" si="162"/>
        <v>27393.216</v>
      </c>
      <c r="S566" s="6">
        <f t="shared" si="163"/>
        <v>25476.933999999907</v>
      </c>
      <c r="T566" s="31">
        <f t="shared" si="164"/>
        <v>0.93004538057889607</v>
      </c>
      <c r="U566" s="6">
        <f t="shared" si="165"/>
        <v>0</v>
      </c>
      <c r="V566" s="31" t="str">
        <f t="shared" si="166"/>
        <v>n.m.</v>
      </c>
      <c r="W566" s="6">
        <f t="shared" si="167"/>
        <v>0</v>
      </c>
      <c r="X566" s="31" t="str">
        <f t="shared" si="168"/>
        <v>n.m.</v>
      </c>
      <c r="Y566" s="6">
        <f t="shared" si="169"/>
        <v>0</v>
      </c>
      <c r="Z566" s="31" t="str">
        <f t="shared" si="170"/>
        <v>n.m.</v>
      </c>
      <c r="AA566" s="6">
        <f t="shared" si="171"/>
        <v>0</v>
      </c>
      <c r="AB566" s="31" t="str">
        <f t="shared" si="172"/>
        <v>n.m.</v>
      </c>
      <c r="AC566" s="6">
        <f t="shared" si="173"/>
        <v>25476.933999999907</v>
      </c>
      <c r="AD566" s="31">
        <f t="shared" si="174"/>
        <v>0.93004538057889607</v>
      </c>
    </row>
    <row r="567" spans="1:30" x14ac:dyDescent="0.25">
      <c r="A567" s="7">
        <f t="shared" si="160"/>
        <v>559</v>
      </c>
      <c r="B567" t="s">
        <v>583</v>
      </c>
      <c r="C567" t="s">
        <v>1093</v>
      </c>
      <c r="D567" t="s">
        <v>1094</v>
      </c>
      <c r="E567" t="s">
        <v>2332</v>
      </c>
      <c r="F567" t="s">
        <v>2324</v>
      </c>
      <c r="G567" s="3"/>
      <c r="H567" s="3"/>
      <c r="I567" s="3">
        <v>52342.590000000055</v>
      </c>
      <c r="J567" s="3">
        <v>474.22999999999882</v>
      </c>
      <c r="K567" s="3"/>
      <c r="L567" s="3">
        <f t="shared" si="161"/>
        <v>52816.820000000051</v>
      </c>
      <c r="M567" s="3">
        <f>VLOOKUP(C567,'[1]Schedule C'!$C$302:$Q$797,11,FALSE)</f>
        <v>0</v>
      </c>
      <c r="N567" s="3">
        <f>VLOOKUP(C567,'[1]Schedule C'!$C$302:$Q$797,12,FALSE)</f>
        <v>0</v>
      </c>
      <c r="O567" s="3">
        <f>VLOOKUP(C567,'[1]Schedule C'!$C$302:$Q$797,13,FALSE)</f>
        <v>60304.123</v>
      </c>
      <c r="P567" s="3">
        <f>VLOOKUP(C567,'[1]Schedule C'!$C$302:$Q$797,14,FALSE)</f>
        <v>0</v>
      </c>
      <c r="Q567" s="3">
        <f>VLOOKUP(C567,'[1]Schedule C'!$C$302:$Q$797,15,FALSE)</f>
        <v>0</v>
      </c>
      <c r="R567" s="3">
        <f t="shared" si="162"/>
        <v>60304.123</v>
      </c>
      <c r="S567" s="6">
        <f t="shared" si="163"/>
        <v>0</v>
      </c>
      <c r="T567" s="31" t="str">
        <f t="shared" si="164"/>
        <v>n.m.</v>
      </c>
      <c r="U567" s="6">
        <f t="shared" si="165"/>
        <v>0</v>
      </c>
      <c r="V567" s="31" t="str">
        <f t="shared" si="166"/>
        <v>n.m.</v>
      </c>
      <c r="W567" s="6">
        <f t="shared" si="167"/>
        <v>-7961.5329999999449</v>
      </c>
      <c r="X567" s="31">
        <f t="shared" si="168"/>
        <v>-0.13202302933747906</v>
      </c>
      <c r="Y567" s="6">
        <f t="shared" si="169"/>
        <v>474.22999999999882</v>
      </c>
      <c r="Z567" s="31" t="str">
        <f t="shared" si="170"/>
        <v>n.m.</v>
      </c>
      <c r="AA567" s="6">
        <f t="shared" si="171"/>
        <v>0</v>
      </c>
      <c r="AB567" s="31" t="str">
        <f t="shared" si="172"/>
        <v>n.m.</v>
      </c>
      <c r="AC567" s="6">
        <f t="shared" si="173"/>
        <v>-7487.302999999949</v>
      </c>
      <c r="AD567" s="31">
        <f t="shared" si="174"/>
        <v>-0.12415905625557226</v>
      </c>
    </row>
    <row r="568" spans="1:30" x14ac:dyDescent="0.25">
      <c r="A568" s="7">
        <f t="shared" si="160"/>
        <v>560</v>
      </c>
      <c r="B568" t="s">
        <v>583</v>
      </c>
      <c r="C568" t="s">
        <v>1095</v>
      </c>
      <c r="D568" t="s">
        <v>1096</v>
      </c>
      <c r="E568" t="s">
        <v>2301</v>
      </c>
      <c r="F568" t="s">
        <v>2294</v>
      </c>
      <c r="G568" s="3">
        <v>51839.890000000036</v>
      </c>
      <c r="H568" s="3">
        <v>892.33</v>
      </c>
      <c r="I568" s="3"/>
      <c r="J568" s="3"/>
      <c r="K568" s="3"/>
      <c r="L568" s="3">
        <f t="shared" si="161"/>
        <v>52732.220000000038</v>
      </c>
      <c r="M568" s="3">
        <f>VLOOKUP(C568,'[1]Schedule C'!$C$302:$Q$797,11,FALSE)</f>
        <v>0</v>
      </c>
      <c r="N568" s="3">
        <f>VLOOKUP(C568,'[1]Schedule C'!$C$302:$Q$797,12,FALSE)</f>
        <v>0</v>
      </c>
      <c r="O568" s="3">
        <f>VLOOKUP(C568,'[1]Schedule C'!$C$302:$Q$797,13,FALSE)</f>
        <v>0</v>
      </c>
      <c r="P568" s="3">
        <f>VLOOKUP(C568,'[1]Schedule C'!$C$302:$Q$797,14,FALSE)</f>
        <v>0</v>
      </c>
      <c r="Q568" s="3">
        <f>VLOOKUP(C568,'[1]Schedule C'!$C$302:$Q$797,15,FALSE)</f>
        <v>0</v>
      </c>
      <c r="R568" s="3">
        <f t="shared" si="162"/>
        <v>0</v>
      </c>
      <c r="S568" s="6">
        <f t="shared" si="163"/>
        <v>51839.890000000036</v>
      </c>
      <c r="T568" s="31" t="str">
        <f t="shared" si="164"/>
        <v>n.m.</v>
      </c>
      <c r="U568" s="6">
        <f t="shared" si="165"/>
        <v>892.33</v>
      </c>
      <c r="V568" s="31" t="str">
        <f t="shared" si="166"/>
        <v>n.m.</v>
      </c>
      <c r="W568" s="6">
        <f t="shared" si="167"/>
        <v>0</v>
      </c>
      <c r="X568" s="31" t="str">
        <f t="shared" si="168"/>
        <v>n.m.</v>
      </c>
      <c r="Y568" s="6">
        <f t="shared" si="169"/>
        <v>0</v>
      </c>
      <c r="Z568" s="31" t="str">
        <f t="shared" si="170"/>
        <v>n.m.</v>
      </c>
      <c r="AA568" s="6">
        <f t="shared" si="171"/>
        <v>0</v>
      </c>
      <c r="AB568" s="31" t="str">
        <f t="shared" si="172"/>
        <v>n.m.</v>
      </c>
      <c r="AC568" s="6">
        <f t="shared" si="173"/>
        <v>52732.220000000038</v>
      </c>
      <c r="AD568" s="31" t="str">
        <f t="shared" si="174"/>
        <v>n.m.</v>
      </c>
    </row>
    <row r="569" spans="1:30" x14ac:dyDescent="0.25">
      <c r="A569" s="7">
        <f t="shared" si="160"/>
        <v>561</v>
      </c>
      <c r="B569" t="s">
        <v>583</v>
      </c>
      <c r="C569" t="s">
        <v>1097</v>
      </c>
      <c r="D569" t="s">
        <v>1098</v>
      </c>
      <c r="E569" t="s">
        <v>2335</v>
      </c>
      <c r="F569" t="s">
        <v>2350</v>
      </c>
      <c r="G569" s="3"/>
      <c r="H569" s="3"/>
      <c r="I569" s="3"/>
      <c r="J569" s="3"/>
      <c r="K569" s="3">
        <v>52345.569999999956</v>
      </c>
      <c r="L569" s="3">
        <f t="shared" si="161"/>
        <v>52345.569999999956</v>
      </c>
      <c r="M569" s="3">
        <f>VLOOKUP(C569,'[1]Schedule C'!$C$302:$Q$797,11,FALSE)</f>
        <v>0</v>
      </c>
      <c r="N569" s="3">
        <f>VLOOKUP(C569,'[1]Schedule C'!$C$302:$Q$797,12,FALSE)</f>
        <v>0</v>
      </c>
      <c r="O569" s="3">
        <f>VLOOKUP(C569,'[1]Schedule C'!$C$302:$Q$797,13,FALSE)</f>
        <v>0</v>
      </c>
      <c r="P569" s="3">
        <f>VLOOKUP(C569,'[1]Schedule C'!$C$302:$Q$797,14,FALSE)</f>
        <v>0</v>
      </c>
      <c r="Q569" s="3">
        <f>VLOOKUP(C569,'[1]Schedule C'!$C$302:$Q$797,15,FALSE)</f>
        <v>0</v>
      </c>
      <c r="R569" s="3">
        <f t="shared" si="162"/>
        <v>0</v>
      </c>
      <c r="S569" s="6">
        <f t="shared" si="163"/>
        <v>0</v>
      </c>
      <c r="T569" s="31" t="str">
        <f t="shared" si="164"/>
        <v>n.m.</v>
      </c>
      <c r="U569" s="6">
        <f t="shared" si="165"/>
        <v>0</v>
      </c>
      <c r="V569" s="31" t="str">
        <f t="shared" si="166"/>
        <v>n.m.</v>
      </c>
      <c r="W569" s="6">
        <f t="shared" si="167"/>
        <v>0</v>
      </c>
      <c r="X569" s="31" t="str">
        <f t="shared" si="168"/>
        <v>n.m.</v>
      </c>
      <c r="Y569" s="6">
        <f t="shared" si="169"/>
        <v>0</v>
      </c>
      <c r="Z569" s="31" t="str">
        <f t="shared" si="170"/>
        <v>n.m.</v>
      </c>
      <c r="AA569" s="6">
        <f t="shared" si="171"/>
        <v>52345.569999999956</v>
      </c>
      <c r="AB569" s="31" t="str">
        <f t="shared" si="172"/>
        <v>n.m.</v>
      </c>
      <c r="AC569" s="6">
        <f t="shared" si="173"/>
        <v>52345.569999999956</v>
      </c>
      <c r="AD569" s="31" t="str">
        <f t="shared" si="174"/>
        <v>n.m.</v>
      </c>
    </row>
    <row r="570" spans="1:30" x14ac:dyDescent="0.25">
      <c r="A570" s="7">
        <f t="shared" si="160"/>
        <v>562</v>
      </c>
      <c r="B570" t="s">
        <v>583</v>
      </c>
      <c r="C570" t="s">
        <v>1099</v>
      </c>
      <c r="D570" t="s">
        <v>1100</v>
      </c>
      <c r="E570" t="s">
        <v>2333</v>
      </c>
      <c r="F570" t="s">
        <v>2350</v>
      </c>
      <c r="G570" s="3"/>
      <c r="H570" s="3"/>
      <c r="I570" s="3"/>
      <c r="J570" s="3">
        <v>50480.489999999976</v>
      </c>
      <c r="K570" s="3">
        <v>1279.7799999999997</v>
      </c>
      <c r="L570" s="3">
        <f t="shared" si="161"/>
        <v>51760.269999999975</v>
      </c>
      <c r="M570" s="3">
        <f>VLOOKUP(C570,'[1]Schedule C'!$C$302:$Q$797,11,FALSE)</f>
        <v>0</v>
      </c>
      <c r="N570" s="3">
        <f>VLOOKUP(C570,'[1]Schedule C'!$C$302:$Q$797,12,FALSE)</f>
        <v>0</v>
      </c>
      <c r="O570" s="3">
        <f>VLOOKUP(C570,'[1]Schedule C'!$C$302:$Q$797,13,FALSE)</f>
        <v>0</v>
      </c>
      <c r="P570" s="3">
        <f>VLOOKUP(C570,'[1]Schedule C'!$C$302:$Q$797,14,FALSE)</f>
        <v>0</v>
      </c>
      <c r="Q570" s="3">
        <f>VLOOKUP(C570,'[1]Schedule C'!$C$302:$Q$797,15,FALSE)</f>
        <v>64091.051999999996</v>
      </c>
      <c r="R570" s="3">
        <f t="shared" si="162"/>
        <v>64091.051999999996</v>
      </c>
      <c r="S570" s="6">
        <f t="shared" si="163"/>
        <v>0</v>
      </c>
      <c r="T570" s="31" t="str">
        <f t="shared" si="164"/>
        <v>n.m.</v>
      </c>
      <c r="U570" s="6">
        <f t="shared" si="165"/>
        <v>0</v>
      </c>
      <c r="V570" s="31" t="str">
        <f t="shared" si="166"/>
        <v>n.m.</v>
      </c>
      <c r="W570" s="6">
        <f t="shared" si="167"/>
        <v>0</v>
      </c>
      <c r="X570" s="31" t="str">
        <f t="shared" si="168"/>
        <v>n.m.</v>
      </c>
      <c r="Y570" s="6">
        <f t="shared" si="169"/>
        <v>50480.489999999976</v>
      </c>
      <c r="Z570" s="31" t="str">
        <f t="shared" si="170"/>
        <v>n.m.</v>
      </c>
      <c r="AA570" s="6">
        <f t="shared" si="171"/>
        <v>-62811.271999999997</v>
      </c>
      <c r="AB570" s="31">
        <f t="shared" si="172"/>
        <v>-0.98003184594317472</v>
      </c>
      <c r="AC570" s="6">
        <f t="shared" si="173"/>
        <v>-12330.782000000021</v>
      </c>
      <c r="AD570" s="31">
        <f t="shared" si="174"/>
        <v>-0.1923947511424843</v>
      </c>
    </row>
    <row r="571" spans="1:30" x14ac:dyDescent="0.25">
      <c r="A571" s="7">
        <f t="shared" si="160"/>
        <v>563</v>
      </c>
      <c r="B571" t="s">
        <v>583</v>
      </c>
      <c r="C571" t="s">
        <v>1101</v>
      </c>
      <c r="D571" t="s">
        <v>1102</v>
      </c>
      <c r="E571" t="s">
        <v>2322</v>
      </c>
      <c r="F571" t="s">
        <v>2293</v>
      </c>
      <c r="G571" s="3"/>
      <c r="H571" s="3">
        <v>51560.919999999984</v>
      </c>
      <c r="I571" s="3"/>
      <c r="J571" s="3"/>
      <c r="K571" s="3"/>
      <c r="L571" s="3">
        <f t="shared" si="161"/>
        <v>51560.919999999984</v>
      </c>
      <c r="M571" s="3">
        <f>VLOOKUP(C571,'[1]Schedule C'!$C$302:$Q$797,11,FALSE)</f>
        <v>0</v>
      </c>
      <c r="N571" s="3">
        <f>VLOOKUP(C571,'[1]Schedule C'!$C$302:$Q$797,12,FALSE)</f>
        <v>0</v>
      </c>
      <c r="O571" s="3">
        <f>VLOOKUP(C571,'[1]Schedule C'!$C$302:$Q$797,13,FALSE)</f>
        <v>0</v>
      </c>
      <c r="P571" s="3">
        <f>VLOOKUP(C571,'[1]Schedule C'!$C$302:$Q$797,14,FALSE)</f>
        <v>0</v>
      </c>
      <c r="Q571" s="3">
        <f>VLOOKUP(C571,'[1]Schedule C'!$C$302:$Q$797,15,FALSE)</f>
        <v>0</v>
      </c>
      <c r="R571" s="3">
        <f t="shared" si="162"/>
        <v>0</v>
      </c>
      <c r="S571" s="6">
        <f t="shared" si="163"/>
        <v>0</v>
      </c>
      <c r="T571" s="31" t="str">
        <f t="shared" si="164"/>
        <v>n.m.</v>
      </c>
      <c r="U571" s="6">
        <f t="shared" si="165"/>
        <v>51560.919999999984</v>
      </c>
      <c r="V571" s="31" t="str">
        <f t="shared" si="166"/>
        <v>n.m.</v>
      </c>
      <c r="W571" s="6">
        <f t="shared" si="167"/>
        <v>0</v>
      </c>
      <c r="X571" s="31" t="str">
        <f t="shared" si="168"/>
        <v>n.m.</v>
      </c>
      <c r="Y571" s="6">
        <f t="shared" si="169"/>
        <v>0</v>
      </c>
      <c r="Z571" s="31" t="str">
        <f t="shared" si="170"/>
        <v>n.m.</v>
      </c>
      <c r="AA571" s="6">
        <f t="shared" si="171"/>
        <v>0</v>
      </c>
      <c r="AB571" s="31" t="str">
        <f t="shared" si="172"/>
        <v>n.m.</v>
      </c>
      <c r="AC571" s="6">
        <f t="shared" si="173"/>
        <v>51560.919999999984</v>
      </c>
      <c r="AD571" s="31" t="str">
        <f t="shared" si="174"/>
        <v>n.m.</v>
      </c>
    </row>
    <row r="572" spans="1:30" x14ac:dyDescent="0.25">
      <c r="A572" s="7">
        <f t="shared" si="160"/>
        <v>564</v>
      </c>
      <c r="B572" t="s">
        <v>583</v>
      </c>
      <c r="C572" t="s">
        <v>1103</v>
      </c>
      <c r="D572" t="s">
        <v>1104</v>
      </c>
      <c r="E572" t="s">
        <v>2349</v>
      </c>
      <c r="F572" t="s">
        <v>2293</v>
      </c>
      <c r="G572" s="3">
        <v>56022.200000000041</v>
      </c>
      <c r="H572" s="3">
        <v>-4515.6799999999967</v>
      </c>
      <c r="I572" s="3"/>
      <c r="J572" s="3"/>
      <c r="K572" s="3"/>
      <c r="L572" s="3">
        <f t="shared" si="161"/>
        <v>51506.520000000048</v>
      </c>
      <c r="M572" s="3">
        <f>VLOOKUP(C572,'[1]Schedule C'!$C$302:$Q$797,11,FALSE)</f>
        <v>0.03</v>
      </c>
      <c r="N572" s="3">
        <f>VLOOKUP(C572,'[1]Schedule C'!$C$302:$Q$797,12,FALSE)</f>
        <v>0</v>
      </c>
      <c r="O572" s="3">
        <f>VLOOKUP(C572,'[1]Schedule C'!$C$302:$Q$797,13,FALSE)</f>
        <v>0</v>
      </c>
      <c r="P572" s="3">
        <f>VLOOKUP(C572,'[1]Schedule C'!$C$302:$Q$797,14,FALSE)</f>
        <v>0</v>
      </c>
      <c r="Q572" s="3">
        <f>VLOOKUP(C572,'[1]Schedule C'!$C$302:$Q$797,15,FALSE)</f>
        <v>0</v>
      </c>
      <c r="R572" s="3">
        <f t="shared" si="162"/>
        <v>0.03</v>
      </c>
      <c r="S572" s="6">
        <f t="shared" si="163"/>
        <v>56022.170000000042</v>
      </c>
      <c r="T572" s="31">
        <f t="shared" si="164"/>
        <v>1867405.6666666681</v>
      </c>
      <c r="U572" s="6">
        <f t="shared" si="165"/>
        <v>-4515.6799999999967</v>
      </c>
      <c r="V572" s="31" t="str">
        <f t="shared" si="166"/>
        <v>n.m.</v>
      </c>
      <c r="W572" s="6">
        <f t="shared" si="167"/>
        <v>0</v>
      </c>
      <c r="X572" s="31" t="str">
        <f t="shared" si="168"/>
        <v>n.m.</v>
      </c>
      <c r="Y572" s="6">
        <f t="shared" si="169"/>
        <v>0</v>
      </c>
      <c r="Z572" s="31" t="str">
        <f t="shared" si="170"/>
        <v>n.m.</v>
      </c>
      <c r="AA572" s="6">
        <f t="shared" si="171"/>
        <v>0</v>
      </c>
      <c r="AB572" s="31" t="str">
        <f t="shared" si="172"/>
        <v>n.m.</v>
      </c>
      <c r="AC572" s="6">
        <f t="shared" si="173"/>
        <v>51506.490000000049</v>
      </c>
      <c r="AD572" s="31">
        <f t="shared" si="174"/>
        <v>1716883.0000000016</v>
      </c>
    </row>
    <row r="573" spans="1:30" x14ac:dyDescent="0.25">
      <c r="A573" s="7">
        <f t="shared" si="160"/>
        <v>565</v>
      </c>
      <c r="B573" t="s">
        <v>583</v>
      </c>
      <c r="C573" t="s">
        <v>1105</v>
      </c>
      <c r="D573" t="s">
        <v>1106</v>
      </c>
      <c r="E573" t="s">
        <v>2314</v>
      </c>
      <c r="F573" t="s">
        <v>2324</v>
      </c>
      <c r="G573" s="3"/>
      <c r="H573" s="3"/>
      <c r="I573" s="3">
        <v>8271.4799999999977</v>
      </c>
      <c r="J573" s="3">
        <v>42956.13</v>
      </c>
      <c r="K573" s="3"/>
      <c r="L573" s="3">
        <f t="shared" si="161"/>
        <v>51227.609999999993</v>
      </c>
      <c r="M573" s="3">
        <f>VLOOKUP(C573,'[1]Schedule C'!$C$302:$Q$797,11,FALSE)</f>
        <v>0</v>
      </c>
      <c r="N573" s="3">
        <f>VLOOKUP(C573,'[1]Schedule C'!$C$302:$Q$797,12,FALSE)</f>
        <v>0</v>
      </c>
      <c r="O573" s="3">
        <f>VLOOKUP(C573,'[1]Schedule C'!$C$302:$Q$797,13,FALSE)</f>
        <v>90456.186000000002</v>
      </c>
      <c r="P573" s="3">
        <f>VLOOKUP(C573,'[1]Schedule C'!$C$302:$Q$797,14,FALSE)</f>
        <v>0</v>
      </c>
      <c r="Q573" s="3">
        <f>VLOOKUP(C573,'[1]Schedule C'!$C$302:$Q$797,15,FALSE)</f>
        <v>0</v>
      </c>
      <c r="R573" s="3">
        <f t="shared" si="162"/>
        <v>90456.186000000002</v>
      </c>
      <c r="S573" s="6">
        <f t="shared" si="163"/>
        <v>0</v>
      </c>
      <c r="T573" s="31" t="str">
        <f t="shared" si="164"/>
        <v>n.m.</v>
      </c>
      <c r="U573" s="6">
        <f t="shared" si="165"/>
        <v>0</v>
      </c>
      <c r="V573" s="31" t="str">
        <f t="shared" si="166"/>
        <v>n.m.</v>
      </c>
      <c r="W573" s="6">
        <f t="shared" si="167"/>
        <v>-82184.706000000006</v>
      </c>
      <c r="X573" s="31">
        <f t="shared" si="168"/>
        <v>-0.90855816096424857</v>
      </c>
      <c r="Y573" s="6">
        <f t="shared" si="169"/>
        <v>42956.13</v>
      </c>
      <c r="Z573" s="31" t="str">
        <f t="shared" si="170"/>
        <v>n.m.</v>
      </c>
      <c r="AA573" s="6">
        <f t="shared" si="171"/>
        <v>0</v>
      </c>
      <c r="AB573" s="31" t="str">
        <f t="shared" si="172"/>
        <v>n.m.</v>
      </c>
      <c r="AC573" s="6">
        <f t="shared" si="173"/>
        <v>-39228.576000000008</v>
      </c>
      <c r="AD573" s="31">
        <f t="shared" si="174"/>
        <v>-0.43367488432466089</v>
      </c>
    </row>
    <row r="574" spans="1:30" x14ac:dyDescent="0.25">
      <c r="A574" s="7">
        <f t="shared" si="160"/>
        <v>566</v>
      </c>
      <c r="B574" t="s">
        <v>583</v>
      </c>
      <c r="C574" t="s">
        <v>1107</v>
      </c>
      <c r="D574" t="s">
        <v>1108</v>
      </c>
      <c r="E574" t="s">
        <v>2321</v>
      </c>
      <c r="F574" t="s">
        <v>2314</v>
      </c>
      <c r="G574" s="3"/>
      <c r="H574" s="3">
        <v>78710.12</v>
      </c>
      <c r="I574" s="3">
        <v>-28150.419999999984</v>
      </c>
      <c r="J574" s="3"/>
      <c r="K574" s="3"/>
      <c r="L574" s="3">
        <f t="shared" si="161"/>
        <v>50559.700000000012</v>
      </c>
      <c r="M574" s="3">
        <f>VLOOKUP(C574,'[1]Schedule C'!$C$302:$Q$797,11,FALSE)</f>
        <v>0</v>
      </c>
      <c r="N574" s="3">
        <f>VLOOKUP(C574,'[1]Schedule C'!$C$302:$Q$797,12,FALSE)</f>
        <v>0</v>
      </c>
      <c r="O574" s="3">
        <f>VLOOKUP(C574,'[1]Schedule C'!$C$302:$Q$797,13,FALSE)</f>
        <v>0</v>
      </c>
      <c r="P574" s="3">
        <f>VLOOKUP(C574,'[1]Schedule C'!$C$302:$Q$797,14,FALSE)</f>
        <v>0</v>
      </c>
      <c r="Q574" s="3">
        <f>VLOOKUP(C574,'[1]Schedule C'!$C$302:$Q$797,15,FALSE)</f>
        <v>0</v>
      </c>
      <c r="R574" s="3">
        <f t="shared" si="162"/>
        <v>0</v>
      </c>
      <c r="S574" s="6">
        <f t="shared" si="163"/>
        <v>0</v>
      </c>
      <c r="T574" s="31" t="str">
        <f t="shared" si="164"/>
        <v>n.m.</v>
      </c>
      <c r="U574" s="6">
        <f t="shared" si="165"/>
        <v>78710.12</v>
      </c>
      <c r="V574" s="31" t="str">
        <f t="shared" si="166"/>
        <v>n.m.</v>
      </c>
      <c r="W574" s="6">
        <f t="shared" si="167"/>
        <v>-28150.419999999984</v>
      </c>
      <c r="X574" s="31" t="str">
        <f t="shared" si="168"/>
        <v>n.m.</v>
      </c>
      <c r="Y574" s="6">
        <f t="shared" si="169"/>
        <v>0</v>
      </c>
      <c r="Z574" s="31" t="str">
        <f t="shared" si="170"/>
        <v>n.m.</v>
      </c>
      <c r="AA574" s="6">
        <f t="shared" si="171"/>
        <v>0</v>
      </c>
      <c r="AB574" s="31" t="str">
        <f t="shared" si="172"/>
        <v>n.m.</v>
      </c>
      <c r="AC574" s="6">
        <f t="shared" si="173"/>
        <v>50559.700000000012</v>
      </c>
      <c r="AD574" s="31" t="str">
        <f t="shared" si="174"/>
        <v>n.m.</v>
      </c>
    </row>
    <row r="575" spans="1:30" x14ac:dyDescent="0.25">
      <c r="A575" s="7">
        <f t="shared" si="160"/>
        <v>567</v>
      </c>
      <c r="B575" t="s">
        <v>583</v>
      </c>
      <c r="C575" t="s">
        <v>1109</v>
      </c>
      <c r="D575" t="s">
        <v>1110</v>
      </c>
      <c r="E575" t="s">
        <v>2330</v>
      </c>
      <c r="F575" t="s">
        <v>2342</v>
      </c>
      <c r="G575" s="3"/>
      <c r="H575" s="3"/>
      <c r="I575" s="3"/>
      <c r="J575" s="3">
        <v>50404.090000000004</v>
      </c>
      <c r="K575" s="3"/>
      <c r="L575" s="3">
        <f t="shared" si="161"/>
        <v>50404.090000000004</v>
      </c>
      <c r="M575" s="3">
        <f>VLOOKUP(C575,'[1]Schedule C'!$C$302:$Q$797,11,FALSE)</f>
        <v>0</v>
      </c>
      <c r="N575" s="3">
        <f>VLOOKUP(C575,'[1]Schedule C'!$C$302:$Q$797,12,FALSE)</f>
        <v>0</v>
      </c>
      <c r="O575" s="3">
        <f>VLOOKUP(C575,'[1]Schedule C'!$C$302:$Q$797,13,FALSE)</f>
        <v>0</v>
      </c>
      <c r="P575" s="3">
        <f>VLOOKUP(C575,'[1]Schedule C'!$C$302:$Q$797,14,FALSE)</f>
        <v>66264.917000000001</v>
      </c>
      <c r="Q575" s="3">
        <f>VLOOKUP(C575,'[1]Schedule C'!$C$302:$Q$797,15,FALSE)</f>
        <v>36.929000000000002</v>
      </c>
      <c r="R575" s="3">
        <f t="shared" si="162"/>
        <v>66301.846000000005</v>
      </c>
      <c r="S575" s="6">
        <f t="shared" si="163"/>
        <v>0</v>
      </c>
      <c r="T575" s="31" t="str">
        <f t="shared" si="164"/>
        <v>n.m.</v>
      </c>
      <c r="U575" s="6">
        <f t="shared" si="165"/>
        <v>0</v>
      </c>
      <c r="V575" s="31" t="str">
        <f t="shared" si="166"/>
        <v>n.m.</v>
      </c>
      <c r="W575" s="6">
        <f t="shared" si="167"/>
        <v>0</v>
      </c>
      <c r="X575" s="31" t="str">
        <f t="shared" si="168"/>
        <v>n.m.</v>
      </c>
      <c r="Y575" s="6">
        <f t="shared" si="169"/>
        <v>-15860.826999999997</v>
      </c>
      <c r="Z575" s="31">
        <f t="shared" si="170"/>
        <v>-0.23935481576170989</v>
      </c>
      <c r="AA575" s="6">
        <f t="shared" si="171"/>
        <v>-36.929000000000002</v>
      </c>
      <c r="AB575" s="31">
        <f t="shared" si="172"/>
        <v>-1</v>
      </c>
      <c r="AC575" s="6">
        <f t="shared" si="173"/>
        <v>-15897.756000000001</v>
      </c>
      <c r="AD575" s="31">
        <f t="shared" si="174"/>
        <v>-0.23977848218585046</v>
      </c>
    </row>
    <row r="576" spans="1:30" x14ac:dyDescent="0.25">
      <c r="A576" s="7">
        <f t="shared" si="160"/>
        <v>568</v>
      </c>
      <c r="B576" t="s">
        <v>583</v>
      </c>
      <c r="C576" t="s">
        <v>1111</v>
      </c>
      <c r="D576" t="s">
        <v>1112</v>
      </c>
      <c r="E576" t="s">
        <v>2322</v>
      </c>
      <c r="F576" t="s">
        <v>2293</v>
      </c>
      <c r="G576" s="3"/>
      <c r="H576" s="3">
        <v>49847.44</v>
      </c>
      <c r="I576" s="3"/>
      <c r="J576" s="3"/>
      <c r="K576" s="3"/>
      <c r="L576" s="3">
        <f t="shared" si="161"/>
        <v>49847.44</v>
      </c>
      <c r="M576" s="3">
        <f>VLOOKUP(C576,'[1]Schedule C'!$C$302:$Q$797,11,FALSE)</f>
        <v>0</v>
      </c>
      <c r="N576" s="3">
        <f>VLOOKUP(C576,'[1]Schedule C'!$C$302:$Q$797,12,FALSE)</f>
        <v>0</v>
      </c>
      <c r="O576" s="3">
        <f>VLOOKUP(C576,'[1]Schedule C'!$C$302:$Q$797,13,FALSE)</f>
        <v>0</v>
      </c>
      <c r="P576" s="3">
        <f>VLOOKUP(C576,'[1]Schedule C'!$C$302:$Q$797,14,FALSE)</f>
        <v>0</v>
      </c>
      <c r="Q576" s="3">
        <f>VLOOKUP(C576,'[1]Schedule C'!$C$302:$Q$797,15,FALSE)</f>
        <v>0</v>
      </c>
      <c r="R576" s="3">
        <f t="shared" si="162"/>
        <v>0</v>
      </c>
      <c r="S576" s="6">
        <f t="shared" si="163"/>
        <v>0</v>
      </c>
      <c r="T576" s="31" t="str">
        <f t="shared" si="164"/>
        <v>n.m.</v>
      </c>
      <c r="U576" s="6">
        <f t="shared" si="165"/>
        <v>49847.44</v>
      </c>
      <c r="V576" s="31" t="str">
        <f t="shared" si="166"/>
        <v>n.m.</v>
      </c>
      <c r="W576" s="6">
        <f t="shared" si="167"/>
        <v>0</v>
      </c>
      <c r="X576" s="31" t="str">
        <f t="shared" si="168"/>
        <v>n.m.</v>
      </c>
      <c r="Y576" s="6">
        <f t="shared" si="169"/>
        <v>0</v>
      </c>
      <c r="Z576" s="31" t="str">
        <f t="shared" si="170"/>
        <v>n.m.</v>
      </c>
      <c r="AA576" s="6">
        <f t="shared" si="171"/>
        <v>0</v>
      </c>
      <c r="AB576" s="31" t="str">
        <f t="shared" si="172"/>
        <v>n.m.</v>
      </c>
      <c r="AC576" s="6">
        <f t="shared" si="173"/>
        <v>49847.44</v>
      </c>
      <c r="AD576" s="31" t="str">
        <f t="shared" si="174"/>
        <v>n.m.</v>
      </c>
    </row>
    <row r="577" spans="1:30" x14ac:dyDescent="0.25">
      <c r="A577" s="7">
        <f t="shared" si="160"/>
        <v>569</v>
      </c>
      <c r="B577" t="s">
        <v>583</v>
      </c>
      <c r="C577" t="s">
        <v>1113</v>
      </c>
      <c r="D577" t="s">
        <v>1114</v>
      </c>
      <c r="E577" t="s">
        <v>2306</v>
      </c>
      <c r="F577" t="s">
        <v>2350</v>
      </c>
      <c r="G577" s="3"/>
      <c r="H577" s="3"/>
      <c r="I577" s="3"/>
      <c r="J577" s="3">
        <v>20609.8</v>
      </c>
      <c r="K577" s="3">
        <v>29085.310000000005</v>
      </c>
      <c r="L577" s="3">
        <f t="shared" si="161"/>
        <v>49695.11</v>
      </c>
      <c r="M577" s="3">
        <f>VLOOKUP(C577,'[1]Schedule C'!$C$302:$Q$797,11,FALSE)</f>
        <v>0</v>
      </c>
      <c r="N577" s="3">
        <f>VLOOKUP(C577,'[1]Schedule C'!$C$302:$Q$797,12,FALSE)</f>
        <v>0</v>
      </c>
      <c r="O577" s="3">
        <f>VLOOKUP(C577,'[1]Schedule C'!$C$302:$Q$797,13,FALSE)</f>
        <v>0</v>
      </c>
      <c r="P577" s="3">
        <f>VLOOKUP(C577,'[1]Schedule C'!$C$302:$Q$797,14,FALSE)</f>
        <v>0</v>
      </c>
      <c r="Q577" s="3">
        <f>VLOOKUP(C577,'[1]Schedule C'!$C$302:$Q$797,15,FALSE)</f>
        <v>0</v>
      </c>
      <c r="R577" s="3">
        <f t="shared" si="162"/>
        <v>0</v>
      </c>
      <c r="S577" s="6">
        <f t="shared" si="163"/>
        <v>0</v>
      </c>
      <c r="T577" s="31" t="str">
        <f t="shared" si="164"/>
        <v>n.m.</v>
      </c>
      <c r="U577" s="6">
        <f t="shared" si="165"/>
        <v>0</v>
      </c>
      <c r="V577" s="31" t="str">
        <f t="shared" si="166"/>
        <v>n.m.</v>
      </c>
      <c r="W577" s="6">
        <f t="shared" si="167"/>
        <v>0</v>
      </c>
      <c r="X577" s="31" t="str">
        <f t="shared" si="168"/>
        <v>n.m.</v>
      </c>
      <c r="Y577" s="6">
        <f t="shared" si="169"/>
        <v>20609.8</v>
      </c>
      <c r="Z577" s="31" t="str">
        <f t="shared" si="170"/>
        <v>n.m.</v>
      </c>
      <c r="AA577" s="6">
        <f t="shared" si="171"/>
        <v>29085.310000000005</v>
      </c>
      <c r="AB577" s="31" t="str">
        <f t="shared" si="172"/>
        <v>n.m.</v>
      </c>
      <c r="AC577" s="6">
        <f t="shared" si="173"/>
        <v>49695.11</v>
      </c>
      <c r="AD577" s="31" t="str">
        <f t="shared" si="174"/>
        <v>n.m.</v>
      </c>
    </row>
    <row r="578" spans="1:30" x14ac:dyDescent="0.25">
      <c r="A578" s="7">
        <f t="shared" si="160"/>
        <v>570</v>
      </c>
      <c r="B578" t="s">
        <v>583</v>
      </c>
      <c r="C578" t="s">
        <v>1115</v>
      </c>
      <c r="D578" t="s">
        <v>1116</v>
      </c>
      <c r="E578" t="s">
        <v>2313</v>
      </c>
      <c r="F578" t="s">
        <v>2279</v>
      </c>
      <c r="G578" s="3"/>
      <c r="H578" s="3"/>
      <c r="I578" s="3"/>
      <c r="J578" s="3">
        <v>603.22999999999979</v>
      </c>
      <c r="K578" s="3">
        <v>49010.500000000029</v>
      </c>
      <c r="L578" s="3">
        <f t="shared" si="161"/>
        <v>49613.730000000032</v>
      </c>
      <c r="M578" s="3">
        <f>VLOOKUP(C578,'[1]Schedule C'!$C$302:$Q$797,11,FALSE)</f>
        <v>0</v>
      </c>
      <c r="N578" s="3">
        <f>VLOOKUP(C578,'[1]Schedule C'!$C$302:$Q$797,12,FALSE)</f>
        <v>0</v>
      </c>
      <c r="O578" s="3">
        <f>VLOOKUP(C578,'[1]Schedule C'!$C$302:$Q$797,13,FALSE)</f>
        <v>0</v>
      </c>
      <c r="P578" s="3">
        <f>VLOOKUP(C578,'[1]Schedule C'!$C$302:$Q$797,14,FALSE)</f>
        <v>0</v>
      </c>
      <c r="Q578" s="3">
        <f>VLOOKUP(C578,'[1]Schedule C'!$C$302:$Q$797,15,FALSE)</f>
        <v>0</v>
      </c>
      <c r="R578" s="3">
        <f t="shared" si="162"/>
        <v>0</v>
      </c>
      <c r="S578" s="6">
        <f t="shared" si="163"/>
        <v>0</v>
      </c>
      <c r="T578" s="31" t="str">
        <f t="shared" si="164"/>
        <v>n.m.</v>
      </c>
      <c r="U578" s="6">
        <f t="shared" si="165"/>
        <v>0</v>
      </c>
      <c r="V578" s="31" t="str">
        <f t="shared" si="166"/>
        <v>n.m.</v>
      </c>
      <c r="W578" s="6">
        <f t="shared" si="167"/>
        <v>0</v>
      </c>
      <c r="X578" s="31" t="str">
        <f t="shared" si="168"/>
        <v>n.m.</v>
      </c>
      <c r="Y578" s="6">
        <f t="shared" si="169"/>
        <v>603.22999999999979</v>
      </c>
      <c r="Z578" s="31" t="str">
        <f t="shared" si="170"/>
        <v>n.m.</v>
      </c>
      <c r="AA578" s="6">
        <f t="shared" si="171"/>
        <v>49010.500000000029</v>
      </c>
      <c r="AB578" s="31" t="str">
        <f t="shared" si="172"/>
        <v>n.m.</v>
      </c>
      <c r="AC578" s="6">
        <f t="shared" si="173"/>
        <v>49613.730000000032</v>
      </c>
      <c r="AD578" s="31" t="str">
        <f t="shared" si="174"/>
        <v>n.m.</v>
      </c>
    </row>
    <row r="579" spans="1:30" x14ac:dyDescent="0.25">
      <c r="A579" s="7">
        <f t="shared" si="160"/>
        <v>571</v>
      </c>
      <c r="B579" t="s">
        <v>583</v>
      </c>
      <c r="C579" t="s">
        <v>1117</v>
      </c>
      <c r="D579" t="s">
        <v>1118</v>
      </c>
      <c r="E579" t="s">
        <v>2335</v>
      </c>
      <c r="F579" t="s">
        <v>2338</v>
      </c>
      <c r="G579" s="3"/>
      <c r="H579" s="3"/>
      <c r="I579" s="3"/>
      <c r="J579" s="3"/>
      <c r="K579" s="3">
        <v>49348.050000000076</v>
      </c>
      <c r="L579" s="3">
        <f t="shared" si="161"/>
        <v>49348.050000000076</v>
      </c>
      <c r="M579" s="3">
        <f>VLOOKUP(C579,'[1]Schedule C'!$C$302:$Q$797,11,FALSE)</f>
        <v>0</v>
      </c>
      <c r="N579" s="3">
        <f>VLOOKUP(C579,'[1]Schedule C'!$C$302:$Q$797,12,FALSE)</f>
        <v>0</v>
      </c>
      <c r="O579" s="3">
        <f>VLOOKUP(C579,'[1]Schedule C'!$C$302:$Q$797,13,FALSE)</f>
        <v>0</v>
      </c>
      <c r="P579" s="3">
        <f>VLOOKUP(C579,'[1]Schedule C'!$C$302:$Q$797,14,FALSE)</f>
        <v>0</v>
      </c>
      <c r="Q579" s="3">
        <f>VLOOKUP(C579,'[1]Schedule C'!$C$302:$Q$797,15,FALSE)</f>
        <v>176745.429</v>
      </c>
      <c r="R579" s="3">
        <f t="shared" si="162"/>
        <v>176745.429</v>
      </c>
      <c r="S579" s="6">
        <f t="shared" si="163"/>
        <v>0</v>
      </c>
      <c r="T579" s="31" t="str">
        <f t="shared" si="164"/>
        <v>n.m.</v>
      </c>
      <c r="U579" s="6">
        <f t="shared" si="165"/>
        <v>0</v>
      </c>
      <c r="V579" s="31" t="str">
        <f t="shared" si="166"/>
        <v>n.m.</v>
      </c>
      <c r="W579" s="6">
        <f t="shared" si="167"/>
        <v>0</v>
      </c>
      <c r="X579" s="31" t="str">
        <f t="shared" si="168"/>
        <v>n.m.</v>
      </c>
      <c r="Y579" s="6">
        <f t="shared" si="169"/>
        <v>0</v>
      </c>
      <c r="Z579" s="31" t="str">
        <f t="shared" si="170"/>
        <v>n.m.</v>
      </c>
      <c r="AA579" s="6">
        <f t="shared" si="171"/>
        <v>-127397.37899999993</v>
      </c>
      <c r="AB579" s="31">
        <f t="shared" si="172"/>
        <v>-0.72079589113447418</v>
      </c>
      <c r="AC579" s="6">
        <f t="shared" si="173"/>
        <v>-127397.37899999993</v>
      </c>
      <c r="AD579" s="31">
        <f t="shared" si="174"/>
        <v>-0.72079589113447418</v>
      </c>
    </row>
    <row r="580" spans="1:30" x14ac:dyDescent="0.25">
      <c r="A580" s="7">
        <f t="shared" si="160"/>
        <v>572</v>
      </c>
      <c r="B580" t="s">
        <v>583</v>
      </c>
      <c r="C580" t="s">
        <v>1119</v>
      </c>
      <c r="D580" t="s">
        <v>1120</v>
      </c>
      <c r="E580" t="s">
        <v>2298</v>
      </c>
      <c r="F580" t="s">
        <v>2312</v>
      </c>
      <c r="G580" s="3"/>
      <c r="H580" s="3"/>
      <c r="I580" s="3">
        <v>49243.079999999987</v>
      </c>
      <c r="J580" s="3"/>
      <c r="K580" s="3"/>
      <c r="L580" s="3">
        <f t="shared" si="161"/>
        <v>49243.079999999987</v>
      </c>
      <c r="M580" s="3">
        <f>VLOOKUP(C580,'[1]Schedule C'!$C$302:$Q$797,11,FALSE)</f>
        <v>0</v>
      </c>
      <c r="N580" s="3">
        <f>VLOOKUP(C580,'[1]Schedule C'!$C$302:$Q$797,12,FALSE)</f>
        <v>0</v>
      </c>
      <c r="O580" s="3">
        <f>VLOOKUP(C580,'[1]Schedule C'!$C$302:$Q$797,13,FALSE)</f>
        <v>81348.310999999987</v>
      </c>
      <c r="P580" s="3">
        <f>VLOOKUP(C580,'[1]Schedule C'!$C$302:$Q$797,14,FALSE)</f>
        <v>0</v>
      </c>
      <c r="Q580" s="3">
        <f>VLOOKUP(C580,'[1]Schedule C'!$C$302:$Q$797,15,FALSE)</f>
        <v>0</v>
      </c>
      <c r="R580" s="3">
        <f t="shared" si="162"/>
        <v>81348.310999999987</v>
      </c>
      <c r="S580" s="6">
        <f t="shared" si="163"/>
        <v>0</v>
      </c>
      <c r="T580" s="31" t="str">
        <f t="shared" si="164"/>
        <v>n.m.</v>
      </c>
      <c r="U580" s="6">
        <f t="shared" si="165"/>
        <v>0</v>
      </c>
      <c r="V580" s="31" t="str">
        <f t="shared" si="166"/>
        <v>n.m.</v>
      </c>
      <c r="W580" s="6">
        <f t="shared" si="167"/>
        <v>-32105.231</v>
      </c>
      <c r="X580" s="31">
        <f t="shared" si="168"/>
        <v>-0.39466376874130804</v>
      </c>
      <c r="Y580" s="6">
        <f t="shared" si="169"/>
        <v>0</v>
      </c>
      <c r="Z580" s="31" t="str">
        <f t="shared" si="170"/>
        <v>n.m.</v>
      </c>
      <c r="AA580" s="6">
        <f t="shared" si="171"/>
        <v>0</v>
      </c>
      <c r="AB580" s="31" t="str">
        <f t="shared" si="172"/>
        <v>n.m.</v>
      </c>
      <c r="AC580" s="6">
        <f t="shared" si="173"/>
        <v>-32105.231</v>
      </c>
      <c r="AD580" s="31">
        <f t="shared" si="174"/>
        <v>-0.39466376874130804</v>
      </c>
    </row>
    <row r="581" spans="1:30" x14ac:dyDescent="0.25">
      <c r="A581" s="7">
        <f t="shared" si="160"/>
        <v>573</v>
      </c>
      <c r="B581" t="s">
        <v>583</v>
      </c>
      <c r="C581" t="s">
        <v>1121</v>
      </c>
      <c r="D581" t="s">
        <v>901</v>
      </c>
      <c r="E581" t="s">
        <v>2299</v>
      </c>
      <c r="F581" t="s">
        <v>2335</v>
      </c>
      <c r="G581" s="3"/>
      <c r="H581" s="3"/>
      <c r="I581" s="3">
        <v>36383.74</v>
      </c>
      <c r="J581" s="3">
        <v>13103.459999999997</v>
      </c>
      <c r="K581" s="3">
        <v>-288.90000000000003</v>
      </c>
      <c r="L581" s="3">
        <f t="shared" si="161"/>
        <v>49198.299999999996</v>
      </c>
      <c r="M581" s="3">
        <f>VLOOKUP(C581,'[1]Schedule C'!$C$302:$Q$797,11,FALSE)</f>
        <v>0</v>
      </c>
      <c r="N581" s="3">
        <f>VLOOKUP(C581,'[1]Schedule C'!$C$302:$Q$797,12,FALSE)</f>
        <v>0</v>
      </c>
      <c r="O581" s="3">
        <f>VLOOKUP(C581,'[1]Schedule C'!$C$302:$Q$797,13,FALSE)</f>
        <v>94573.085999999996</v>
      </c>
      <c r="P581" s="3">
        <f>VLOOKUP(C581,'[1]Schedule C'!$C$302:$Q$797,14,FALSE)</f>
        <v>108224.81400000001</v>
      </c>
      <c r="Q581" s="3">
        <f>VLOOKUP(C581,'[1]Schedule C'!$C$302:$Q$797,15,FALSE)</f>
        <v>15.431000000000001</v>
      </c>
      <c r="R581" s="3">
        <f t="shared" si="162"/>
        <v>202813.33100000003</v>
      </c>
      <c r="S581" s="6">
        <f t="shared" si="163"/>
        <v>0</v>
      </c>
      <c r="T581" s="31" t="str">
        <f t="shared" si="164"/>
        <v>n.m.</v>
      </c>
      <c r="U581" s="6">
        <f t="shared" si="165"/>
        <v>0</v>
      </c>
      <c r="V581" s="31" t="str">
        <f t="shared" si="166"/>
        <v>n.m.</v>
      </c>
      <c r="W581" s="6">
        <f t="shared" si="167"/>
        <v>-58189.345999999998</v>
      </c>
      <c r="X581" s="31">
        <f t="shared" si="168"/>
        <v>-0.61528441611813323</v>
      </c>
      <c r="Y581" s="6">
        <f t="shared" si="169"/>
        <v>-95121.354000000021</v>
      </c>
      <c r="Z581" s="31">
        <f t="shared" si="170"/>
        <v>-0.87892370043712909</v>
      </c>
      <c r="AA581" s="6">
        <f t="shared" si="171"/>
        <v>-304.33100000000002</v>
      </c>
      <c r="AB581" s="31">
        <f t="shared" si="172"/>
        <v>-19.722053010174324</v>
      </c>
      <c r="AC581" s="6">
        <f t="shared" si="173"/>
        <v>-153615.03100000005</v>
      </c>
      <c r="AD581" s="31">
        <f t="shared" si="174"/>
        <v>-0.75742077822290699</v>
      </c>
    </row>
    <row r="582" spans="1:30" x14ac:dyDescent="0.25">
      <c r="A582" s="7">
        <f t="shared" si="160"/>
        <v>574</v>
      </c>
      <c r="B582" t="s">
        <v>583</v>
      </c>
      <c r="C582" t="s">
        <v>1122</v>
      </c>
      <c r="D582" t="s">
        <v>1123</v>
      </c>
      <c r="E582" t="s">
        <v>2327</v>
      </c>
      <c r="F582" t="s">
        <v>2299</v>
      </c>
      <c r="G582" s="3"/>
      <c r="H582" s="3">
        <v>47400.729999999996</v>
      </c>
      <c r="I582" s="3">
        <v>1726.24</v>
      </c>
      <c r="J582" s="3"/>
      <c r="K582" s="3"/>
      <c r="L582" s="3">
        <f t="shared" si="161"/>
        <v>49126.969999999994</v>
      </c>
      <c r="M582" s="3">
        <f>VLOOKUP(C582,'[1]Schedule C'!$C$302:$Q$797,11,FALSE)</f>
        <v>0</v>
      </c>
      <c r="N582" s="3">
        <f>VLOOKUP(C582,'[1]Schedule C'!$C$302:$Q$797,12,FALSE)</f>
        <v>0</v>
      </c>
      <c r="O582" s="3">
        <f>VLOOKUP(C582,'[1]Schedule C'!$C$302:$Q$797,13,FALSE)</f>
        <v>0</v>
      </c>
      <c r="P582" s="3">
        <f>VLOOKUP(C582,'[1]Schedule C'!$C$302:$Q$797,14,FALSE)</f>
        <v>0</v>
      </c>
      <c r="Q582" s="3">
        <f>VLOOKUP(C582,'[1]Schedule C'!$C$302:$Q$797,15,FALSE)</f>
        <v>0</v>
      </c>
      <c r="R582" s="3">
        <f t="shared" si="162"/>
        <v>0</v>
      </c>
      <c r="S582" s="6">
        <f t="shared" si="163"/>
        <v>0</v>
      </c>
      <c r="T582" s="31" t="str">
        <f t="shared" si="164"/>
        <v>n.m.</v>
      </c>
      <c r="U582" s="6">
        <f t="shared" si="165"/>
        <v>47400.729999999996</v>
      </c>
      <c r="V582" s="31" t="str">
        <f t="shared" si="166"/>
        <v>n.m.</v>
      </c>
      <c r="W582" s="6">
        <f t="shared" si="167"/>
        <v>1726.24</v>
      </c>
      <c r="X582" s="31" t="str">
        <f t="shared" si="168"/>
        <v>n.m.</v>
      </c>
      <c r="Y582" s="6">
        <f t="shared" si="169"/>
        <v>0</v>
      </c>
      <c r="Z582" s="31" t="str">
        <f t="shared" si="170"/>
        <v>n.m.</v>
      </c>
      <c r="AA582" s="6">
        <f t="shared" si="171"/>
        <v>0</v>
      </c>
      <c r="AB582" s="31" t="str">
        <f t="shared" si="172"/>
        <v>n.m.</v>
      </c>
      <c r="AC582" s="6">
        <f t="shared" si="173"/>
        <v>49126.969999999994</v>
      </c>
      <c r="AD582" s="31" t="str">
        <f t="shared" si="174"/>
        <v>n.m.</v>
      </c>
    </row>
    <row r="583" spans="1:30" x14ac:dyDescent="0.25">
      <c r="A583" s="7">
        <f t="shared" si="160"/>
        <v>575</v>
      </c>
      <c r="B583" t="s">
        <v>583</v>
      </c>
      <c r="C583" t="s">
        <v>1124</v>
      </c>
      <c r="D583" t="s">
        <v>1125</v>
      </c>
      <c r="E583" t="s">
        <v>2304</v>
      </c>
      <c r="F583" t="s">
        <v>2319</v>
      </c>
      <c r="G583" s="3"/>
      <c r="H583" s="3">
        <v>41657.330000000038</v>
      </c>
      <c r="I583" s="3">
        <v>7020.4799999999968</v>
      </c>
      <c r="J583" s="3"/>
      <c r="K583" s="3"/>
      <c r="L583" s="3">
        <f t="shared" si="161"/>
        <v>48677.810000000034</v>
      </c>
      <c r="M583" s="3">
        <f>VLOOKUP(C583,'[1]Schedule C'!$C$302:$Q$797,11,FALSE)</f>
        <v>0</v>
      </c>
      <c r="N583" s="3">
        <f>VLOOKUP(C583,'[1]Schedule C'!$C$302:$Q$797,12,FALSE)</f>
        <v>0</v>
      </c>
      <c r="O583" s="3">
        <f>VLOOKUP(C583,'[1]Schedule C'!$C$302:$Q$797,13,FALSE)</f>
        <v>0</v>
      </c>
      <c r="P583" s="3">
        <f>VLOOKUP(C583,'[1]Schedule C'!$C$302:$Q$797,14,FALSE)</f>
        <v>0</v>
      </c>
      <c r="Q583" s="3">
        <f>VLOOKUP(C583,'[1]Schedule C'!$C$302:$Q$797,15,FALSE)</f>
        <v>0</v>
      </c>
      <c r="R583" s="3">
        <f t="shared" si="162"/>
        <v>0</v>
      </c>
      <c r="S583" s="6">
        <f t="shared" si="163"/>
        <v>0</v>
      </c>
      <c r="T583" s="31" t="str">
        <f t="shared" si="164"/>
        <v>n.m.</v>
      </c>
      <c r="U583" s="6">
        <f t="shared" si="165"/>
        <v>41657.330000000038</v>
      </c>
      <c r="V583" s="31" t="str">
        <f t="shared" si="166"/>
        <v>n.m.</v>
      </c>
      <c r="W583" s="6">
        <f t="shared" si="167"/>
        <v>7020.4799999999968</v>
      </c>
      <c r="X583" s="31" t="str">
        <f t="shared" si="168"/>
        <v>n.m.</v>
      </c>
      <c r="Y583" s="6">
        <f t="shared" si="169"/>
        <v>0</v>
      </c>
      <c r="Z583" s="31" t="str">
        <f t="shared" si="170"/>
        <v>n.m.</v>
      </c>
      <c r="AA583" s="6">
        <f t="shared" si="171"/>
        <v>0</v>
      </c>
      <c r="AB583" s="31" t="str">
        <f t="shared" si="172"/>
        <v>n.m.</v>
      </c>
      <c r="AC583" s="6">
        <f t="shared" si="173"/>
        <v>48677.810000000034</v>
      </c>
      <c r="AD583" s="31" t="str">
        <f t="shared" si="174"/>
        <v>n.m.</v>
      </c>
    </row>
    <row r="584" spans="1:30" x14ac:dyDescent="0.25">
      <c r="A584" s="7">
        <f t="shared" si="160"/>
        <v>576</v>
      </c>
      <c r="B584" t="s">
        <v>583</v>
      </c>
      <c r="C584" t="s">
        <v>1126</v>
      </c>
      <c r="D584" t="s">
        <v>1127</v>
      </c>
      <c r="E584" t="s">
        <v>2341</v>
      </c>
      <c r="F584" t="s">
        <v>2312</v>
      </c>
      <c r="G584" s="3"/>
      <c r="H584" s="3">
        <v>45148.639999999999</v>
      </c>
      <c r="I584" s="3">
        <v>1825.5400000000009</v>
      </c>
      <c r="J584" s="3"/>
      <c r="K584" s="3"/>
      <c r="L584" s="3">
        <f t="shared" si="161"/>
        <v>46974.18</v>
      </c>
      <c r="M584" s="3">
        <f>VLOOKUP(C584,'[1]Schedule C'!$C$302:$Q$797,11,FALSE)</f>
        <v>0</v>
      </c>
      <c r="N584" s="3">
        <f>VLOOKUP(C584,'[1]Schedule C'!$C$302:$Q$797,12,FALSE)</f>
        <v>0</v>
      </c>
      <c r="O584" s="3">
        <f>VLOOKUP(C584,'[1]Schedule C'!$C$302:$Q$797,13,FALSE)</f>
        <v>0</v>
      </c>
      <c r="P584" s="3">
        <f>VLOOKUP(C584,'[1]Schedule C'!$C$302:$Q$797,14,FALSE)</f>
        <v>0</v>
      </c>
      <c r="Q584" s="3">
        <f>VLOOKUP(C584,'[1]Schedule C'!$C$302:$Q$797,15,FALSE)</f>
        <v>0</v>
      </c>
      <c r="R584" s="3">
        <f t="shared" si="162"/>
        <v>0</v>
      </c>
      <c r="S584" s="6">
        <f t="shared" si="163"/>
        <v>0</v>
      </c>
      <c r="T584" s="31" t="str">
        <f t="shared" si="164"/>
        <v>n.m.</v>
      </c>
      <c r="U584" s="6">
        <f t="shared" si="165"/>
        <v>45148.639999999999</v>
      </c>
      <c r="V584" s="31" t="str">
        <f t="shared" si="166"/>
        <v>n.m.</v>
      </c>
      <c r="W584" s="6">
        <f t="shared" si="167"/>
        <v>1825.5400000000009</v>
      </c>
      <c r="X584" s="31" t="str">
        <f t="shared" si="168"/>
        <v>n.m.</v>
      </c>
      <c r="Y584" s="6">
        <f t="shared" si="169"/>
        <v>0</v>
      </c>
      <c r="Z584" s="31" t="str">
        <f t="shared" si="170"/>
        <v>n.m.</v>
      </c>
      <c r="AA584" s="6">
        <f t="shared" si="171"/>
        <v>0</v>
      </c>
      <c r="AB584" s="31" t="str">
        <f t="shared" si="172"/>
        <v>n.m.</v>
      </c>
      <c r="AC584" s="6">
        <f t="shared" si="173"/>
        <v>46974.18</v>
      </c>
      <c r="AD584" s="31" t="str">
        <f t="shared" si="174"/>
        <v>n.m.</v>
      </c>
    </row>
    <row r="585" spans="1:30" x14ac:dyDescent="0.25">
      <c r="A585" s="7">
        <f t="shared" si="160"/>
        <v>577</v>
      </c>
      <c r="B585" t="s">
        <v>583</v>
      </c>
      <c r="C585" t="s">
        <v>1128</v>
      </c>
      <c r="D585" t="s">
        <v>1082</v>
      </c>
      <c r="E585" t="s">
        <v>2314</v>
      </c>
      <c r="F585" t="s">
        <v>2331</v>
      </c>
      <c r="G585" s="3"/>
      <c r="H585" s="3"/>
      <c r="I585" s="3">
        <v>31863.410000000003</v>
      </c>
      <c r="J585" s="3">
        <v>15037.970000000016</v>
      </c>
      <c r="K585" s="3"/>
      <c r="L585" s="3">
        <f t="shared" si="161"/>
        <v>46901.380000000019</v>
      </c>
      <c r="M585" s="3">
        <f>VLOOKUP(C585,'[1]Schedule C'!$C$302:$Q$797,11,FALSE)</f>
        <v>0</v>
      </c>
      <c r="N585" s="3">
        <f>VLOOKUP(C585,'[1]Schedule C'!$C$302:$Q$797,12,FALSE)</f>
        <v>0</v>
      </c>
      <c r="O585" s="3">
        <f>VLOOKUP(C585,'[1]Schedule C'!$C$302:$Q$797,13,FALSE)</f>
        <v>0</v>
      </c>
      <c r="P585" s="3">
        <f>VLOOKUP(C585,'[1]Schedule C'!$C$302:$Q$797,14,FALSE)</f>
        <v>51204.697999999997</v>
      </c>
      <c r="Q585" s="3">
        <f>VLOOKUP(C585,'[1]Schedule C'!$C$302:$Q$797,15,FALSE)</f>
        <v>28.536000000000001</v>
      </c>
      <c r="R585" s="3">
        <f t="shared" si="162"/>
        <v>51233.233999999997</v>
      </c>
      <c r="S585" s="6">
        <f t="shared" si="163"/>
        <v>0</v>
      </c>
      <c r="T585" s="31" t="str">
        <f t="shared" si="164"/>
        <v>n.m.</v>
      </c>
      <c r="U585" s="6">
        <f t="shared" si="165"/>
        <v>0</v>
      </c>
      <c r="V585" s="31" t="str">
        <f t="shared" si="166"/>
        <v>n.m.</v>
      </c>
      <c r="W585" s="6">
        <f t="shared" si="167"/>
        <v>31863.410000000003</v>
      </c>
      <c r="X585" s="31" t="str">
        <f t="shared" si="168"/>
        <v>n.m.</v>
      </c>
      <c r="Y585" s="6">
        <f t="shared" si="169"/>
        <v>-36166.727999999981</v>
      </c>
      <c r="Z585" s="31">
        <f t="shared" si="170"/>
        <v>-0.7063165961842014</v>
      </c>
      <c r="AA585" s="6">
        <f t="shared" si="171"/>
        <v>-28.536000000000001</v>
      </c>
      <c r="AB585" s="31">
        <f t="shared" si="172"/>
        <v>-1</v>
      </c>
      <c r="AC585" s="6">
        <f t="shared" si="173"/>
        <v>-4331.8539999999775</v>
      </c>
      <c r="AD585" s="31">
        <f t="shared" si="174"/>
        <v>-8.455164083532142E-2</v>
      </c>
    </row>
    <row r="586" spans="1:30" x14ac:dyDescent="0.25">
      <c r="A586" s="7">
        <f t="shared" si="160"/>
        <v>578</v>
      </c>
      <c r="B586" t="s">
        <v>583</v>
      </c>
      <c r="C586" t="s">
        <v>1129</v>
      </c>
      <c r="D586" t="s">
        <v>1130</v>
      </c>
      <c r="E586" t="s">
        <v>2343</v>
      </c>
      <c r="F586" t="s">
        <v>2330</v>
      </c>
      <c r="G586" s="3"/>
      <c r="H586" s="3"/>
      <c r="I586" s="3">
        <v>41351.030000000013</v>
      </c>
      <c r="J586" s="3">
        <v>4934.1799999999994</v>
      </c>
      <c r="K586" s="3"/>
      <c r="L586" s="3">
        <f t="shared" si="161"/>
        <v>46285.210000000014</v>
      </c>
      <c r="M586" s="3">
        <f>VLOOKUP(C586,'[1]Schedule C'!$C$302:$Q$797,11,FALSE)</f>
        <v>0</v>
      </c>
      <c r="N586" s="3">
        <f>VLOOKUP(C586,'[1]Schedule C'!$C$302:$Q$797,12,FALSE)</f>
        <v>0</v>
      </c>
      <c r="O586" s="3">
        <f>VLOOKUP(C586,'[1]Schedule C'!$C$302:$Q$797,13,FALSE)</f>
        <v>77591.429000000004</v>
      </c>
      <c r="P586" s="3">
        <f>VLOOKUP(C586,'[1]Schedule C'!$C$302:$Q$797,14,FALSE)</f>
        <v>0</v>
      </c>
      <c r="Q586" s="3">
        <f>VLOOKUP(C586,'[1]Schedule C'!$C$302:$Q$797,15,FALSE)</f>
        <v>0</v>
      </c>
      <c r="R586" s="3">
        <f t="shared" si="162"/>
        <v>77591.429000000004</v>
      </c>
      <c r="S586" s="6">
        <f t="shared" si="163"/>
        <v>0</v>
      </c>
      <c r="T586" s="31" t="str">
        <f t="shared" si="164"/>
        <v>n.m.</v>
      </c>
      <c r="U586" s="6">
        <f t="shared" si="165"/>
        <v>0</v>
      </c>
      <c r="V586" s="31" t="str">
        <f t="shared" si="166"/>
        <v>n.m.</v>
      </c>
      <c r="W586" s="6">
        <f t="shared" si="167"/>
        <v>-36240.39899999999</v>
      </c>
      <c r="X586" s="31">
        <f t="shared" si="168"/>
        <v>-0.46706703906690505</v>
      </c>
      <c r="Y586" s="6">
        <f t="shared" si="169"/>
        <v>4934.1799999999994</v>
      </c>
      <c r="Z586" s="31" t="str">
        <f t="shared" si="170"/>
        <v>n.m.</v>
      </c>
      <c r="AA586" s="6">
        <f t="shared" si="171"/>
        <v>0</v>
      </c>
      <c r="AB586" s="31" t="str">
        <f t="shared" si="172"/>
        <v>n.m.</v>
      </c>
      <c r="AC586" s="6">
        <f t="shared" si="173"/>
        <v>-31306.21899999999</v>
      </c>
      <c r="AD586" s="31">
        <f t="shared" si="174"/>
        <v>-0.40347522147065995</v>
      </c>
    </row>
    <row r="587" spans="1:30" x14ac:dyDescent="0.25">
      <c r="A587" s="7">
        <f t="shared" ref="A587:A650" si="175">A586+1</f>
        <v>579</v>
      </c>
      <c r="B587" t="s">
        <v>583</v>
      </c>
      <c r="C587" t="s">
        <v>1131</v>
      </c>
      <c r="D587" t="s">
        <v>1132</v>
      </c>
      <c r="E587" t="s">
        <v>2311</v>
      </c>
      <c r="F587" t="s">
        <v>2338</v>
      </c>
      <c r="G587" s="3"/>
      <c r="H587" s="3"/>
      <c r="I587" s="3"/>
      <c r="J587" s="3"/>
      <c r="K587" s="3">
        <v>45133.969999999994</v>
      </c>
      <c r="L587" s="3">
        <f t="shared" si="161"/>
        <v>45133.969999999994</v>
      </c>
      <c r="M587" s="3">
        <f>VLOOKUP(C587,'[1]Schedule C'!$C$302:$Q$797,11,FALSE)</f>
        <v>0</v>
      </c>
      <c r="N587" s="3">
        <f>VLOOKUP(C587,'[1]Schedule C'!$C$302:$Q$797,12,FALSE)</f>
        <v>0</v>
      </c>
      <c r="O587" s="3">
        <f>VLOOKUP(C587,'[1]Schedule C'!$C$302:$Q$797,13,FALSE)</f>
        <v>0</v>
      </c>
      <c r="P587" s="3">
        <f>VLOOKUP(C587,'[1]Schedule C'!$C$302:$Q$797,14,FALSE)</f>
        <v>0</v>
      </c>
      <c r="Q587" s="3">
        <f>VLOOKUP(C587,'[1]Schedule C'!$C$302:$Q$797,15,FALSE)</f>
        <v>118871.889</v>
      </c>
      <c r="R587" s="3">
        <f t="shared" si="162"/>
        <v>118871.889</v>
      </c>
      <c r="S587" s="6">
        <f t="shared" si="163"/>
        <v>0</v>
      </c>
      <c r="T587" s="31" t="str">
        <f t="shared" si="164"/>
        <v>n.m.</v>
      </c>
      <c r="U587" s="6">
        <f t="shared" si="165"/>
        <v>0</v>
      </c>
      <c r="V587" s="31" t="str">
        <f t="shared" si="166"/>
        <v>n.m.</v>
      </c>
      <c r="W587" s="6">
        <f t="shared" si="167"/>
        <v>0</v>
      </c>
      <c r="X587" s="31" t="str">
        <f t="shared" si="168"/>
        <v>n.m.</v>
      </c>
      <c r="Y587" s="6">
        <f t="shared" si="169"/>
        <v>0</v>
      </c>
      <c r="Z587" s="31" t="str">
        <f t="shared" si="170"/>
        <v>n.m.</v>
      </c>
      <c r="AA587" s="6">
        <f t="shared" si="171"/>
        <v>-73737.918999999994</v>
      </c>
      <c r="AB587" s="31">
        <f t="shared" si="172"/>
        <v>-0.62031418546734796</v>
      </c>
      <c r="AC587" s="6">
        <f t="shared" si="173"/>
        <v>-73737.918999999994</v>
      </c>
      <c r="AD587" s="31">
        <f t="shared" si="174"/>
        <v>-0.62031418546734796</v>
      </c>
    </row>
    <row r="588" spans="1:30" x14ac:dyDescent="0.25">
      <c r="A588" s="7">
        <f t="shared" si="175"/>
        <v>580</v>
      </c>
      <c r="B588" t="s">
        <v>583</v>
      </c>
      <c r="C588" t="s">
        <v>1133</v>
      </c>
      <c r="D588" t="s">
        <v>1134</v>
      </c>
      <c r="E588" t="s">
        <v>2337</v>
      </c>
      <c r="F588" t="s">
        <v>2338</v>
      </c>
      <c r="G588" s="3"/>
      <c r="H588" s="3"/>
      <c r="I588" s="3"/>
      <c r="J588" s="3"/>
      <c r="K588" s="3">
        <v>45023.689999999981</v>
      </c>
      <c r="L588" s="3">
        <f t="shared" si="161"/>
        <v>45023.689999999981</v>
      </c>
      <c r="M588" s="3">
        <f>VLOOKUP(C588,'[1]Schedule C'!$C$302:$Q$797,11,FALSE)</f>
        <v>0</v>
      </c>
      <c r="N588" s="3">
        <f>VLOOKUP(C588,'[1]Schedule C'!$C$302:$Q$797,12,FALSE)</f>
        <v>0</v>
      </c>
      <c r="O588" s="3">
        <f>VLOOKUP(C588,'[1]Schedule C'!$C$302:$Q$797,13,FALSE)</f>
        <v>0</v>
      </c>
      <c r="P588" s="3">
        <f>VLOOKUP(C588,'[1]Schedule C'!$C$302:$Q$797,14,FALSE)</f>
        <v>0</v>
      </c>
      <c r="Q588" s="3">
        <f>VLOOKUP(C588,'[1]Schedule C'!$C$302:$Q$797,15,FALSE)</f>
        <v>0</v>
      </c>
      <c r="R588" s="3">
        <f t="shared" si="162"/>
        <v>0</v>
      </c>
      <c r="S588" s="6">
        <f t="shared" si="163"/>
        <v>0</v>
      </c>
      <c r="T588" s="31" t="str">
        <f t="shared" si="164"/>
        <v>n.m.</v>
      </c>
      <c r="U588" s="6">
        <f t="shared" si="165"/>
        <v>0</v>
      </c>
      <c r="V588" s="31" t="str">
        <f t="shared" si="166"/>
        <v>n.m.</v>
      </c>
      <c r="W588" s="6">
        <f t="shared" si="167"/>
        <v>0</v>
      </c>
      <c r="X588" s="31" t="str">
        <f t="shared" si="168"/>
        <v>n.m.</v>
      </c>
      <c r="Y588" s="6">
        <f t="shared" si="169"/>
        <v>0</v>
      </c>
      <c r="Z588" s="31" t="str">
        <f t="shared" si="170"/>
        <v>n.m.</v>
      </c>
      <c r="AA588" s="6">
        <f t="shared" si="171"/>
        <v>45023.689999999981</v>
      </c>
      <c r="AB588" s="31" t="str">
        <f t="shared" si="172"/>
        <v>n.m.</v>
      </c>
      <c r="AC588" s="6">
        <f t="shared" si="173"/>
        <v>45023.689999999981</v>
      </c>
      <c r="AD588" s="31" t="str">
        <f t="shared" si="174"/>
        <v>n.m.</v>
      </c>
    </row>
    <row r="589" spans="1:30" x14ac:dyDescent="0.25">
      <c r="A589" s="7">
        <f t="shared" si="175"/>
        <v>581</v>
      </c>
      <c r="B589" t="s">
        <v>583</v>
      </c>
      <c r="C589" t="s">
        <v>1135</v>
      </c>
      <c r="D589" t="s">
        <v>1136</v>
      </c>
      <c r="E589" t="s">
        <v>2318</v>
      </c>
      <c r="F589" t="s">
        <v>2337</v>
      </c>
      <c r="G589" s="3"/>
      <c r="H589" s="3"/>
      <c r="I589" s="3"/>
      <c r="J589" s="3">
        <v>44892.439999999988</v>
      </c>
      <c r="K589" s="3">
        <v>15.099999999999966</v>
      </c>
      <c r="L589" s="3">
        <f t="shared" si="161"/>
        <v>44907.539999999986</v>
      </c>
      <c r="M589" s="3">
        <f>VLOOKUP(C589,'[1]Schedule C'!$C$302:$Q$797,11,FALSE)</f>
        <v>0</v>
      </c>
      <c r="N589" s="3">
        <f>VLOOKUP(C589,'[1]Schedule C'!$C$302:$Q$797,12,FALSE)</f>
        <v>0</v>
      </c>
      <c r="O589" s="3">
        <f>VLOOKUP(C589,'[1]Schedule C'!$C$302:$Q$797,13,FALSE)</f>
        <v>0</v>
      </c>
      <c r="P589" s="3">
        <f>VLOOKUP(C589,'[1]Schedule C'!$C$302:$Q$797,14,FALSE)</f>
        <v>0</v>
      </c>
      <c r="Q589" s="3">
        <f>VLOOKUP(C589,'[1]Schedule C'!$C$302:$Q$797,15,FALSE)</f>
        <v>0</v>
      </c>
      <c r="R589" s="3">
        <f t="shared" si="162"/>
        <v>0</v>
      </c>
      <c r="S589" s="6">
        <f t="shared" si="163"/>
        <v>0</v>
      </c>
      <c r="T589" s="31" t="str">
        <f t="shared" si="164"/>
        <v>n.m.</v>
      </c>
      <c r="U589" s="6">
        <f t="shared" si="165"/>
        <v>0</v>
      </c>
      <c r="V589" s="31" t="str">
        <f t="shared" si="166"/>
        <v>n.m.</v>
      </c>
      <c r="W589" s="6">
        <f t="shared" si="167"/>
        <v>0</v>
      </c>
      <c r="X589" s="31" t="str">
        <f t="shared" si="168"/>
        <v>n.m.</v>
      </c>
      <c r="Y589" s="6">
        <f t="shared" si="169"/>
        <v>44892.439999999988</v>
      </c>
      <c r="Z589" s="31" t="str">
        <f t="shared" si="170"/>
        <v>n.m.</v>
      </c>
      <c r="AA589" s="6">
        <f t="shared" si="171"/>
        <v>15.099999999999966</v>
      </c>
      <c r="AB589" s="31" t="str">
        <f t="shared" si="172"/>
        <v>n.m.</v>
      </c>
      <c r="AC589" s="6">
        <f t="shared" si="173"/>
        <v>44907.539999999986</v>
      </c>
      <c r="AD589" s="31" t="str">
        <f t="shared" si="174"/>
        <v>n.m.</v>
      </c>
    </row>
    <row r="590" spans="1:30" x14ac:dyDescent="0.25">
      <c r="A590" s="7">
        <f t="shared" si="175"/>
        <v>582</v>
      </c>
      <c r="B590" t="s">
        <v>583</v>
      </c>
      <c r="C590" t="s">
        <v>1137</v>
      </c>
      <c r="D590" t="s">
        <v>1088</v>
      </c>
      <c r="E590" t="s">
        <v>2329</v>
      </c>
      <c r="F590" t="s">
        <v>2350</v>
      </c>
      <c r="G590" s="3"/>
      <c r="H590" s="3"/>
      <c r="I590" s="3"/>
      <c r="J590" s="3"/>
      <c r="K590" s="3">
        <v>44589.819999999978</v>
      </c>
      <c r="L590" s="3">
        <f t="shared" si="161"/>
        <v>44589.819999999978</v>
      </c>
      <c r="M590" s="3">
        <f>VLOOKUP(C590,'[1]Schedule C'!$C$302:$Q$797,11,FALSE)</f>
        <v>0</v>
      </c>
      <c r="N590" s="3">
        <f>VLOOKUP(C590,'[1]Schedule C'!$C$302:$Q$797,12,FALSE)</f>
        <v>0</v>
      </c>
      <c r="O590" s="3">
        <f>VLOOKUP(C590,'[1]Schedule C'!$C$302:$Q$797,13,FALSE)</f>
        <v>0</v>
      </c>
      <c r="P590" s="3">
        <f>VLOOKUP(C590,'[1]Schedule C'!$C$302:$Q$797,14,FALSE)</f>
        <v>0</v>
      </c>
      <c r="Q590" s="3">
        <f>VLOOKUP(C590,'[1]Schedule C'!$C$302:$Q$797,15,FALSE)</f>
        <v>0</v>
      </c>
      <c r="R590" s="3">
        <f t="shared" si="162"/>
        <v>0</v>
      </c>
      <c r="S590" s="6">
        <f t="shared" si="163"/>
        <v>0</v>
      </c>
      <c r="T590" s="31" t="str">
        <f t="shared" si="164"/>
        <v>n.m.</v>
      </c>
      <c r="U590" s="6">
        <f t="shared" si="165"/>
        <v>0</v>
      </c>
      <c r="V590" s="31" t="str">
        <f t="shared" si="166"/>
        <v>n.m.</v>
      </c>
      <c r="W590" s="6">
        <f t="shared" si="167"/>
        <v>0</v>
      </c>
      <c r="X590" s="31" t="str">
        <f t="shared" si="168"/>
        <v>n.m.</v>
      </c>
      <c r="Y590" s="6">
        <f t="shared" si="169"/>
        <v>0</v>
      </c>
      <c r="Z590" s="31" t="str">
        <f t="shared" si="170"/>
        <v>n.m.</v>
      </c>
      <c r="AA590" s="6">
        <f t="shared" si="171"/>
        <v>44589.819999999978</v>
      </c>
      <c r="AB590" s="31" t="str">
        <f t="shared" si="172"/>
        <v>n.m.</v>
      </c>
      <c r="AC590" s="6">
        <f t="shared" si="173"/>
        <v>44589.819999999978</v>
      </c>
      <c r="AD590" s="31" t="str">
        <f t="shared" si="174"/>
        <v>n.m.</v>
      </c>
    </row>
    <row r="591" spans="1:30" x14ac:dyDescent="0.25">
      <c r="A591" s="7">
        <f t="shared" si="175"/>
        <v>583</v>
      </c>
      <c r="B591" t="s">
        <v>583</v>
      </c>
      <c r="C591" t="s">
        <v>1138</v>
      </c>
      <c r="D591" t="s">
        <v>901</v>
      </c>
      <c r="E591" t="s">
        <v>2296</v>
      </c>
      <c r="F591" t="s">
        <v>2293</v>
      </c>
      <c r="G591" s="3">
        <v>58508.709999999977</v>
      </c>
      <c r="H591" s="3">
        <v>-15334.070000000002</v>
      </c>
      <c r="I591" s="3"/>
      <c r="J591" s="3"/>
      <c r="K591" s="3"/>
      <c r="L591" s="3">
        <f t="shared" si="161"/>
        <v>43174.639999999978</v>
      </c>
      <c r="M591" s="3">
        <f>VLOOKUP(C591,'[1]Schedule C'!$C$302:$Q$797,11,FALSE)</f>
        <v>93519.224000000002</v>
      </c>
      <c r="N591" s="3">
        <f>VLOOKUP(C591,'[1]Schedule C'!$C$302:$Q$797,12,FALSE)</f>
        <v>63.5</v>
      </c>
      <c r="O591" s="3">
        <f>VLOOKUP(C591,'[1]Schedule C'!$C$302:$Q$797,13,FALSE)</f>
        <v>0</v>
      </c>
      <c r="P591" s="3">
        <f>VLOOKUP(C591,'[1]Schedule C'!$C$302:$Q$797,14,FALSE)</f>
        <v>0</v>
      </c>
      <c r="Q591" s="3">
        <f>VLOOKUP(C591,'[1]Schedule C'!$C$302:$Q$797,15,FALSE)</f>
        <v>0</v>
      </c>
      <c r="R591" s="3">
        <f t="shared" si="162"/>
        <v>93582.724000000002</v>
      </c>
      <c r="S591" s="6">
        <f t="shared" si="163"/>
        <v>-35010.514000000025</v>
      </c>
      <c r="T591" s="31">
        <f t="shared" si="164"/>
        <v>-0.37436702853736281</v>
      </c>
      <c r="U591" s="6">
        <f t="shared" si="165"/>
        <v>-15397.570000000002</v>
      </c>
      <c r="V591" s="31">
        <f t="shared" si="166"/>
        <v>-242.48141732283466</v>
      </c>
      <c r="W591" s="6">
        <f t="shared" si="167"/>
        <v>0</v>
      </c>
      <c r="X591" s="31" t="str">
        <f t="shared" si="168"/>
        <v>n.m.</v>
      </c>
      <c r="Y591" s="6">
        <f t="shared" si="169"/>
        <v>0</v>
      </c>
      <c r="Z591" s="31" t="str">
        <f t="shared" si="170"/>
        <v>n.m.</v>
      </c>
      <c r="AA591" s="6">
        <f t="shared" si="171"/>
        <v>0</v>
      </c>
      <c r="AB591" s="31" t="str">
        <f t="shared" si="172"/>
        <v>n.m.</v>
      </c>
      <c r="AC591" s="6">
        <f t="shared" si="173"/>
        <v>-50408.084000000024</v>
      </c>
      <c r="AD591" s="31">
        <f t="shared" si="174"/>
        <v>-0.5386473255469677</v>
      </c>
    </row>
    <row r="592" spans="1:30" x14ac:dyDescent="0.25">
      <c r="A592" s="7">
        <f t="shared" si="175"/>
        <v>584</v>
      </c>
      <c r="B592" t="s">
        <v>583</v>
      </c>
      <c r="C592" t="s">
        <v>1139</v>
      </c>
      <c r="D592" t="s">
        <v>1140</v>
      </c>
      <c r="E592" t="s">
        <v>2283</v>
      </c>
      <c r="F592" t="s">
        <v>2326</v>
      </c>
      <c r="G592" s="3"/>
      <c r="H592" s="3">
        <v>133468.87999999998</v>
      </c>
      <c r="I592" s="3">
        <v>-90531.609999999957</v>
      </c>
      <c r="J592" s="3"/>
      <c r="K592" s="3"/>
      <c r="L592" s="3">
        <f t="shared" si="161"/>
        <v>42937.270000000019</v>
      </c>
      <c r="M592" s="3">
        <f>VLOOKUP(C592,'[1]Schedule C'!$C$302:$Q$797,11,FALSE)</f>
        <v>0</v>
      </c>
      <c r="N592" s="3">
        <f>VLOOKUP(C592,'[1]Schedule C'!$C$302:$Q$797,12,FALSE)</f>
        <v>0</v>
      </c>
      <c r="O592" s="3">
        <f>VLOOKUP(C592,'[1]Schedule C'!$C$302:$Q$797,13,FALSE)</f>
        <v>0</v>
      </c>
      <c r="P592" s="3">
        <f>VLOOKUP(C592,'[1]Schedule C'!$C$302:$Q$797,14,FALSE)</f>
        <v>0</v>
      </c>
      <c r="Q592" s="3">
        <f>VLOOKUP(C592,'[1]Schedule C'!$C$302:$Q$797,15,FALSE)</f>
        <v>0</v>
      </c>
      <c r="R592" s="3">
        <f t="shared" si="162"/>
        <v>0</v>
      </c>
      <c r="S592" s="6">
        <f t="shared" si="163"/>
        <v>0</v>
      </c>
      <c r="T592" s="31" t="str">
        <f t="shared" si="164"/>
        <v>n.m.</v>
      </c>
      <c r="U592" s="6">
        <f t="shared" si="165"/>
        <v>133468.87999999998</v>
      </c>
      <c r="V592" s="31" t="str">
        <f t="shared" si="166"/>
        <v>n.m.</v>
      </c>
      <c r="W592" s="6">
        <f t="shared" si="167"/>
        <v>-90531.609999999957</v>
      </c>
      <c r="X592" s="31" t="str">
        <f t="shared" si="168"/>
        <v>n.m.</v>
      </c>
      <c r="Y592" s="6">
        <f t="shared" si="169"/>
        <v>0</v>
      </c>
      <c r="Z592" s="31" t="str">
        <f t="shared" si="170"/>
        <v>n.m.</v>
      </c>
      <c r="AA592" s="6">
        <f t="shared" si="171"/>
        <v>0</v>
      </c>
      <c r="AB592" s="31" t="str">
        <f t="shared" si="172"/>
        <v>n.m.</v>
      </c>
      <c r="AC592" s="6">
        <f t="shared" si="173"/>
        <v>42937.270000000019</v>
      </c>
      <c r="AD592" s="31" t="str">
        <f t="shared" si="174"/>
        <v>n.m.</v>
      </c>
    </row>
    <row r="593" spans="1:30" x14ac:dyDescent="0.25">
      <c r="A593" s="7">
        <f t="shared" si="175"/>
        <v>585</v>
      </c>
      <c r="B593" t="s">
        <v>583</v>
      </c>
      <c r="C593" t="s">
        <v>1141</v>
      </c>
      <c r="D593" t="s">
        <v>1142</v>
      </c>
      <c r="E593" t="s">
        <v>2349</v>
      </c>
      <c r="F593" t="s">
        <v>2300</v>
      </c>
      <c r="G593" s="3">
        <v>42855.570000000007</v>
      </c>
      <c r="H593" s="3"/>
      <c r="I593" s="3"/>
      <c r="J593" s="3"/>
      <c r="K593" s="3"/>
      <c r="L593" s="3">
        <f t="shared" si="161"/>
        <v>42855.570000000007</v>
      </c>
      <c r="M593" s="3">
        <f>VLOOKUP(C593,'[1]Schedule C'!$C$302:$Q$797,11,FALSE)</f>
        <v>153562.55499999999</v>
      </c>
      <c r="N593" s="3">
        <f>VLOOKUP(C593,'[1]Schedule C'!$C$302:$Q$797,12,FALSE)</f>
        <v>0</v>
      </c>
      <c r="O593" s="3">
        <f>VLOOKUP(C593,'[1]Schedule C'!$C$302:$Q$797,13,FALSE)</f>
        <v>0</v>
      </c>
      <c r="P593" s="3">
        <f>VLOOKUP(C593,'[1]Schedule C'!$C$302:$Q$797,14,FALSE)</f>
        <v>0</v>
      </c>
      <c r="Q593" s="3">
        <f>VLOOKUP(C593,'[1]Schedule C'!$C$302:$Q$797,15,FALSE)</f>
        <v>0</v>
      </c>
      <c r="R593" s="3">
        <f t="shared" si="162"/>
        <v>153562.55499999999</v>
      </c>
      <c r="S593" s="6">
        <f t="shared" si="163"/>
        <v>-110706.98499999999</v>
      </c>
      <c r="T593" s="31">
        <f t="shared" si="164"/>
        <v>-0.72092434903808411</v>
      </c>
      <c r="U593" s="6">
        <f t="shared" si="165"/>
        <v>0</v>
      </c>
      <c r="V593" s="31" t="str">
        <f t="shared" si="166"/>
        <v>n.m.</v>
      </c>
      <c r="W593" s="6">
        <f t="shared" si="167"/>
        <v>0</v>
      </c>
      <c r="X593" s="31" t="str">
        <f t="shared" si="168"/>
        <v>n.m.</v>
      </c>
      <c r="Y593" s="6">
        <f t="shared" si="169"/>
        <v>0</v>
      </c>
      <c r="Z593" s="31" t="str">
        <f t="shared" si="170"/>
        <v>n.m.</v>
      </c>
      <c r="AA593" s="6">
        <f t="shared" si="171"/>
        <v>0</v>
      </c>
      <c r="AB593" s="31" t="str">
        <f t="shared" si="172"/>
        <v>n.m.</v>
      </c>
      <c r="AC593" s="6">
        <f t="shared" si="173"/>
        <v>-110706.98499999999</v>
      </c>
      <c r="AD593" s="31">
        <f t="shared" si="174"/>
        <v>-0.72092434903808411</v>
      </c>
    </row>
    <row r="594" spans="1:30" x14ac:dyDescent="0.25">
      <c r="A594" s="7">
        <f t="shared" si="175"/>
        <v>586</v>
      </c>
      <c r="B594" t="s">
        <v>583</v>
      </c>
      <c r="C594" t="s">
        <v>1143</v>
      </c>
      <c r="D594" t="s">
        <v>1144</v>
      </c>
      <c r="E594" t="s">
        <v>2349</v>
      </c>
      <c r="F594" t="s">
        <v>2322</v>
      </c>
      <c r="G594" s="3">
        <v>41851.979999999996</v>
      </c>
      <c r="H594" s="3">
        <v>304.27</v>
      </c>
      <c r="I594" s="3"/>
      <c r="J594" s="3"/>
      <c r="K594" s="3"/>
      <c r="L594" s="3">
        <f t="shared" si="161"/>
        <v>42156.249999999993</v>
      </c>
      <c r="M594" s="3">
        <f>VLOOKUP(C594,'[1]Schedule C'!$C$302:$Q$797,11,FALSE)</f>
        <v>85.481999999999999</v>
      </c>
      <c r="N594" s="3">
        <f>VLOOKUP(C594,'[1]Schedule C'!$C$302:$Q$797,12,FALSE)</f>
        <v>0</v>
      </c>
      <c r="O594" s="3">
        <f>VLOOKUP(C594,'[1]Schedule C'!$C$302:$Q$797,13,FALSE)</f>
        <v>0</v>
      </c>
      <c r="P594" s="3">
        <f>VLOOKUP(C594,'[1]Schedule C'!$C$302:$Q$797,14,FALSE)</f>
        <v>0</v>
      </c>
      <c r="Q594" s="3">
        <f>VLOOKUP(C594,'[1]Schedule C'!$C$302:$Q$797,15,FALSE)</f>
        <v>0</v>
      </c>
      <c r="R594" s="3">
        <f t="shared" si="162"/>
        <v>85.481999999999999</v>
      </c>
      <c r="S594" s="6">
        <f t="shared" si="163"/>
        <v>41766.497999999992</v>
      </c>
      <c r="T594" s="31">
        <f t="shared" si="164"/>
        <v>488.59991577174134</v>
      </c>
      <c r="U594" s="6">
        <f t="shared" si="165"/>
        <v>304.27</v>
      </c>
      <c r="V594" s="31" t="str">
        <f t="shared" si="166"/>
        <v>n.m.</v>
      </c>
      <c r="W594" s="6">
        <f t="shared" si="167"/>
        <v>0</v>
      </c>
      <c r="X594" s="31" t="str">
        <f t="shared" si="168"/>
        <v>n.m.</v>
      </c>
      <c r="Y594" s="6">
        <f t="shared" si="169"/>
        <v>0</v>
      </c>
      <c r="Z594" s="31" t="str">
        <f t="shared" si="170"/>
        <v>n.m.</v>
      </c>
      <c r="AA594" s="6">
        <f t="shared" si="171"/>
        <v>0</v>
      </c>
      <c r="AB594" s="31" t="str">
        <f t="shared" si="172"/>
        <v>n.m.</v>
      </c>
      <c r="AC594" s="6">
        <f t="shared" si="173"/>
        <v>42070.767999999989</v>
      </c>
      <c r="AD594" s="31">
        <f t="shared" si="174"/>
        <v>492.15937858262544</v>
      </c>
    </row>
    <row r="595" spans="1:30" x14ac:dyDescent="0.25">
      <c r="A595" s="7">
        <f t="shared" si="175"/>
        <v>587</v>
      </c>
      <c r="B595" t="s">
        <v>583</v>
      </c>
      <c r="C595" t="s">
        <v>1145</v>
      </c>
      <c r="D595" t="s">
        <v>1146</v>
      </c>
      <c r="E595" t="s">
        <v>2280</v>
      </c>
      <c r="F595" t="s">
        <v>2293</v>
      </c>
      <c r="G595" s="3">
        <v>41996.849999999991</v>
      </c>
      <c r="H595" s="3">
        <v>-132.05000000000001</v>
      </c>
      <c r="I595" s="3"/>
      <c r="J595" s="3"/>
      <c r="K595" s="3"/>
      <c r="L595" s="3">
        <f t="shared" si="161"/>
        <v>41864.799999999988</v>
      </c>
      <c r="M595" s="3">
        <f>VLOOKUP(C595,'[1]Schedule C'!$C$302:$Q$797,11,FALSE)</f>
        <v>0</v>
      </c>
      <c r="N595" s="3">
        <f>VLOOKUP(C595,'[1]Schedule C'!$C$302:$Q$797,12,FALSE)</f>
        <v>0</v>
      </c>
      <c r="O595" s="3">
        <f>VLOOKUP(C595,'[1]Schedule C'!$C$302:$Q$797,13,FALSE)</f>
        <v>0</v>
      </c>
      <c r="P595" s="3">
        <f>VLOOKUP(C595,'[1]Schedule C'!$C$302:$Q$797,14,FALSE)</f>
        <v>0</v>
      </c>
      <c r="Q595" s="3">
        <f>VLOOKUP(C595,'[1]Schedule C'!$C$302:$Q$797,15,FALSE)</f>
        <v>0</v>
      </c>
      <c r="R595" s="3">
        <f t="shared" si="162"/>
        <v>0</v>
      </c>
      <c r="S595" s="6">
        <f t="shared" si="163"/>
        <v>41996.849999999991</v>
      </c>
      <c r="T595" s="31" t="str">
        <f t="shared" si="164"/>
        <v>n.m.</v>
      </c>
      <c r="U595" s="6">
        <f t="shared" si="165"/>
        <v>-132.05000000000001</v>
      </c>
      <c r="V595" s="31" t="str">
        <f t="shared" si="166"/>
        <v>n.m.</v>
      </c>
      <c r="W595" s="6">
        <f t="shared" si="167"/>
        <v>0</v>
      </c>
      <c r="X595" s="31" t="str">
        <f t="shared" si="168"/>
        <v>n.m.</v>
      </c>
      <c r="Y595" s="6">
        <f t="shared" si="169"/>
        <v>0</v>
      </c>
      <c r="Z595" s="31" t="str">
        <f t="shared" si="170"/>
        <v>n.m.</v>
      </c>
      <c r="AA595" s="6">
        <f t="shared" si="171"/>
        <v>0</v>
      </c>
      <c r="AB595" s="31" t="str">
        <f t="shared" si="172"/>
        <v>n.m.</v>
      </c>
      <c r="AC595" s="6">
        <f t="shared" si="173"/>
        <v>41864.799999999988</v>
      </c>
      <c r="AD595" s="31" t="str">
        <f t="shared" si="174"/>
        <v>n.m.</v>
      </c>
    </row>
    <row r="596" spans="1:30" x14ac:dyDescent="0.25">
      <c r="A596" s="7">
        <f t="shared" si="175"/>
        <v>588</v>
      </c>
      <c r="B596" t="s">
        <v>583</v>
      </c>
      <c r="C596" t="s">
        <v>1147</v>
      </c>
      <c r="D596" t="s">
        <v>1148</v>
      </c>
      <c r="E596" t="s">
        <v>2281</v>
      </c>
      <c r="F596" t="s">
        <v>2299</v>
      </c>
      <c r="G596" s="3"/>
      <c r="H596" s="3">
        <v>50283.460000000006</v>
      </c>
      <c r="I596" s="3">
        <v>-8484.5999999999985</v>
      </c>
      <c r="J596" s="3"/>
      <c r="K596" s="3"/>
      <c r="L596" s="3">
        <f t="shared" si="161"/>
        <v>41798.860000000008</v>
      </c>
      <c r="M596" s="3">
        <f>VLOOKUP(C596,'[1]Schedule C'!$C$302:$Q$797,11,FALSE)</f>
        <v>0</v>
      </c>
      <c r="N596" s="3">
        <f>VLOOKUP(C596,'[1]Schedule C'!$C$302:$Q$797,12,FALSE)</f>
        <v>0</v>
      </c>
      <c r="O596" s="3">
        <f>VLOOKUP(C596,'[1]Schedule C'!$C$302:$Q$797,13,FALSE)</f>
        <v>0</v>
      </c>
      <c r="P596" s="3">
        <f>VLOOKUP(C596,'[1]Schedule C'!$C$302:$Q$797,14,FALSE)</f>
        <v>0</v>
      </c>
      <c r="Q596" s="3">
        <f>VLOOKUP(C596,'[1]Schedule C'!$C$302:$Q$797,15,FALSE)</f>
        <v>0</v>
      </c>
      <c r="R596" s="3">
        <f t="shared" si="162"/>
        <v>0</v>
      </c>
      <c r="S596" s="6">
        <f t="shared" si="163"/>
        <v>0</v>
      </c>
      <c r="T596" s="31" t="str">
        <f t="shared" si="164"/>
        <v>n.m.</v>
      </c>
      <c r="U596" s="6">
        <f t="shared" si="165"/>
        <v>50283.460000000006</v>
      </c>
      <c r="V596" s="31" t="str">
        <f t="shared" si="166"/>
        <v>n.m.</v>
      </c>
      <c r="W596" s="6">
        <f t="shared" si="167"/>
        <v>-8484.5999999999985</v>
      </c>
      <c r="X596" s="31" t="str">
        <f t="shared" si="168"/>
        <v>n.m.</v>
      </c>
      <c r="Y596" s="6">
        <f t="shared" si="169"/>
        <v>0</v>
      </c>
      <c r="Z596" s="31" t="str">
        <f t="shared" si="170"/>
        <v>n.m.</v>
      </c>
      <c r="AA596" s="6">
        <f t="shared" si="171"/>
        <v>0</v>
      </c>
      <c r="AB596" s="31" t="str">
        <f t="shared" si="172"/>
        <v>n.m.</v>
      </c>
      <c r="AC596" s="6">
        <f t="shared" si="173"/>
        <v>41798.860000000008</v>
      </c>
      <c r="AD596" s="31" t="str">
        <f t="shared" si="174"/>
        <v>n.m.</v>
      </c>
    </row>
    <row r="597" spans="1:30" x14ac:dyDescent="0.25">
      <c r="A597" s="7">
        <f t="shared" si="175"/>
        <v>589</v>
      </c>
      <c r="B597" t="s">
        <v>583</v>
      </c>
      <c r="C597" t="s">
        <v>1149</v>
      </c>
      <c r="D597" t="s">
        <v>1150</v>
      </c>
      <c r="E597" t="s">
        <v>2321</v>
      </c>
      <c r="F597" t="s">
        <v>2286</v>
      </c>
      <c r="G597" s="3"/>
      <c r="H597" s="3">
        <v>83802.66</v>
      </c>
      <c r="I597" s="3">
        <v>-42550.210000000006</v>
      </c>
      <c r="J597" s="3"/>
      <c r="K597" s="3"/>
      <c r="L597" s="3">
        <f t="shared" si="161"/>
        <v>41252.449999999997</v>
      </c>
      <c r="M597" s="3">
        <f>VLOOKUP(C597,'[1]Schedule C'!$C$302:$Q$797,11,FALSE)</f>
        <v>0</v>
      </c>
      <c r="N597" s="3">
        <f>VLOOKUP(C597,'[1]Schedule C'!$C$302:$Q$797,12,FALSE)</f>
        <v>0</v>
      </c>
      <c r="O597" s="3">
        <f>VLOOKUP(C597,'[1]Schedule C'!$C$302:$Q$797,13,FALSE)</f>
        <v>0</v>
      </c>
      <c r="P597" s="3">
        <f>VLOOKUP(C597,'[1]Schedule C'!$C$302:$Q$797,14,FALSE)</f>
        <v>0</v>
      </c>
      <c r="Q597" s="3">
        <f>VLOOKUP(C597,'[1]Schedule C'!$C$302:$Q$797,15,FALSE)</f>
        <v>0.125</v>
      </c>
      <c r="R597" s="3">
        <f t="shared" si="162"/>
        <v>0.125</v>
      </c>
      <c r="S597" s="6">
        <f t="shared" si="163"/>
        <v>0</v>
      </c>
      <c r="T597" s="31" t="str">
        <f t="shared" si="164"/>
        <v>n.m.</v>
      </c>
      <c r="U597" s="6">
        <f t="shared" si="165"/>
        <v>83802.66</v>
      </c>
      <c r="V597" s="31" t="str">
        <f t="shared" si="166"/>
        <v>n.m.</v>
      </c>
      <c r="W597" s="6">
        <f t="shared" si="167"/>
        <v>-42550.210000000006</v>
      </c>
      <c r="X597" s="31" t="str">
        <f t="shared" si="168"/>
        <v>n.m.</v>
      </c>
      <c r="Y597" s="6">
        <f t="shared" si="169"/>
        <v>0</v>
      </c>
      <c r="Z597" s="31" t="str">
        <f t="shared" si="170"/>
        <v>n.m.</v>
      </c>
      <c r="AA597" s="6">
        <f t="shared" si="171"/>
        <v>-0.125</v>
      </c>
      <c r="AB597" s="31">
        <f t="shared" si="172"/>
        <v>-1</v>
      </c>
      <c r="AC597" s="6">
        <f t="shared" si="173"/>
        <v>41252.324999999997</v>
      </c>
      <c r="AD597" s="31">
        <f t="shared" si="174"/>
        <v>330018.59999999998</v>
      </c>
    </row>
    <row r="598" spans="1:30" x14ac:dyDescent="0.25">
      <c r="A598" s="7">
        <f t="shared" si="175"/>
        <v>590</v>
      </c>
      <c r="B598" t="s">
        <v>583</v>
      </c>
      <c r="C598" t="s">
        <v>1151</v>
      </c>
      <c r="D598" t="s">
        <v>951</v>
      </c>
      <c r="E598" t="s">
        <v>2339</v>
      </c>
      <c r="F598" t="s">
        <v>2350</v>
      </c>
      <c r="G598" s="3"/>
      <c r="H598" s="3"/>
      <c r="I598" s="3"/>
      <c r="J598" s="3"/>
      <c r="K598" s="3">
        <v>40984.970000000016</v>
      </c>
      <c r="L598" s="3">
        <f t="shared" si="161"/>
        <v>40984.970000000016</v>
      </c>
      <c r="M598" s="3">
        <f>VLOOKUP(C598,'[1]Schedule C'!$C$302:$Q$797,11,FALSE)</f>
        <v>0</v>
      </c>
      <c r="N598" s="3">
        <f>VLOOKUP(C598,'[1]Schedule C'!$C$302:$Q$797,12,FALSE)</f>
        <v>0</v>
      </c>
      <c r="O598" s="3">
        <f>VLOOKUP(C598,'[1]Schedule C'!$C$302:$Q$797,13,FALSE)</f>
        <v>0</v>
      </c>
      <c r="P598" s="3">
        <f>VLOOKUP(C598,'[1]Schedule C'!$C$302:$Q$797,14,FALSE)</f>
        <v>0</v>
      </c>
      <c r="Q598" s="3">
        <f>VLOOKUP(C598,'[1]Schedule C'!$C$302:$Q$797,15,FALSE)</f>
        <v>0</v>
      </c>
      <c r="R598" s="3">
        <f t="shared" si="162"/>
        <v>0</v>
      </c>
      <c r="S598" s="6">
        <f t="shared" si="163"/>
        <v>0</v>
      </c>
      <c r="T598" s="31" t="str">
        <f t="shared" si="164"/>
        <v>n.m.</v>
      </c>
      <c r="U598" s="6">
        <f t="shared" si="165"/>
        <v>0</v>
      </c>
      <c r="V598" s="31" t="str">
        <f t="shared" si="166"/>
        <v>n.m.</v>
      </c>
      <c r="W598" s="6">
        <f t="shared" si="167"/>
        <v>0</v>
      </c>
      <c r="X598" s="31" t="str">
        <f t="shared" si="168"/>
        <v>n.m.</v>
      </c>
      <c r="Y598" s="6">
        <f t="shared" si="169"/>
        <v>0</v>
      </c>
      <c r="Z598" s="31" t="str">
        <f t="shared" si="170"/>
        <v>n.m.</v>
      </c>
      <c r="AA598" s="6">
        <f t="shared" si="171"/>
        <v>40984.970000000016</v>
      </c>
      <c r="AB598" s="31" t="str">
        <f t="shared" si="172"/>
        <v>n.m.</v>
      </c>
      <c r="AC598" s="6">
        <f t="shared" si="173"/>
        <v>40984.970000000016</v>
      </c>
      <c r="AD598" s="31" t="str">
        <f t="shared" si="174"/>
        <v>n.m.</v>
      </c>
    </row>
    <row r="599" spans="1:30" x14ac:dyDescent="0.25">
      <c r="A599" s="7">
        <f t="shared" si="175"/>
        <v>591</v>
      </c>
      <c r="B599" t="s">
        <v>583</v>
      </c>
      <c r="C599" t="s">
        <v>1152</v>
      </c>
      <c r="D599" t="s">
        <v>1153</v>
      </c>
      <c r="E599" t="s">
        <v>2343</v>
      </c>
      <c r="F599" t="s">
        <v>2324</v>
      </c>
      <c r="G599" s="3"/>
      <c r="H599" s="3"/>
      <c r="I599" s="3">
        <v>30377.37999999999</v>
      </c>
      <c r="J599" s="3">
        <v>10208.59</v>
      </c>
      <c r="K599" s="3"/>
      <c r="L599" s="3">
        <f t="shared" si="161"/>
        <v>40585.969999999987</v>
      </c>
      <c r="M599" s="3">
        <f>VLOOKUP(C599,'[1]Schedule C'!$C$302:$Q$797,11,FALSE)</f>
        <v>0</v>
      </c>
      <c r="N599" s="3">
        <f>VLOOKUP(C599,'[1]Schedule C'!$C$302:$Q$797,12,FALSE)</f>
        <v>0</v>
      </c>
      <c r="O599" s="3">
        <f>VLOOKUP(C599,'[1]Schedule C'!$C$302:$Q$797,13,FALSE)</f>
        <v>0</v>
      </c>
      <c r="P599" s="3">
        <f>VLOOKUP(C599,'[1]Schedule C'!$C$302:$Q$797,14,FALSE)</f>
        <v>0</v>
      </c>
      <c r="Q599" s="3">
        <f>VLOOKUP(C599,'[1]Schedule C'!$C$302:$Q$797,15,FALSE)</f>
        <v>0</v>
      </c>
      <c r="R599" s="3">
        <f t="shared" si="162"/>
        <v>0</v>
      </c>
      <c r="S599" s="6">
        <f t="shared" si="163"/>
        <v>0</v>
      </c>
      <c r="T599" s="31" t="str">
        <f t="shared" si="164"/>
        <v>n.m.</v>
      </c>
      <c r="U599" s="6">
        <f t="shared" si="165"/>
        <v>0</v>
      </c>
      <c r="V599" s="31" t="str">
        <f t="shared" si="166"/>
        <v>n.m.</v>
      </c>
      <c r="W599" s="6">
        <f t="shared" si="167"/>
        <v>30377.37999999999</v>
      </c>
      <c r="X599" s="31" t="str">
        <f t="shared" si="168"/>
        <v>n.m.</v>
      </c>
      <c r="Y599" s="6">
        <f t="shared" si="169"/>
        <v>10208.59</v>
      </c>
      <c r="Z599" s="31" t="str">
        <f t="shared" si="170"/>
        <v>n.m.</v>
      </c>
      <c r="AA599" s="6">
        <f t="shared" si="171"/>
        <v>0</v>
      </c>
      <c r="AB599" s="31" t="str">
        <f t="shared" si="172"/>
        <v>n.m.</v>
      </c>
      <c r="AC599" s="6">
        <f t="shared" si="173"/>
        <v>40585.969999999987</v>
      </c>
      <c r="AD599" s="31" t="str">
        <f t="shared" si="174"/>
        <v>n.m.</v>
      </c>
    </row>
    <row r="600" spans="1:30" x14ac:dyDescent="0.25">
      <c r="A600" s="7">
        <f t="shared" si="175"/>
        <v>592</v>
      </c>
      <c r="B600" t="s">
        <v>583</v>
      </c>
      <c r="C600" t="s">
        <v>1154</v>
      </c>
      <c r="D600" t="s">
        <v>1155</v>
      </c>
      <c r="E600" t="s">
        <v>2314</v>
      </c>
      <c r="F600" s="29">
        <v>43252</v>
      </c>
      <c r="G600" s="3"/>
      <c r="H600" s="3"/>
      <c r="I600" s="3">
        <v>20653.169999999998</v>
      </c>
      <c r="J600" s="3">
        <v>19881.879999999997</v>
      </c>
      <c r="K600" s="3"/>
      <c r="L600" s="3">
        <f t="shared" si="161"/>
        <v>40535.049999999996</v>
      </c>
      <c r="M600" s="3">
        <f>VLOOKUP(C600,'[1]Schedule C'!$C$302:$Q$797,11,FALSE)</f>
        <v>0</v>
      </c>
      <c r="N600" s="3">
        <f>VLOOKUP(C600,'[1]Schedule C'!$C$302:$Q$797,12,FALSE)</f>
        <v>0</v>
      </c>
      <c r="O600" s="3">
        <f>VLOOKUP(C600,'[1]Schedule C'!$C$302:$Q$797,13,FALSE)</f>
        <v>76064.971000000005</v>
      </c>
      <c r="P600" s="3">
        <f>VLOOKUP(C600,'[1]Schedule C'!$C$302:$Q$797,14,FALSE)</f>
        <v>0</v>
      </c>
      <c r="Q600" s="3">
        <f>VLOOKUP(C600,'[1]Schedule C'!$C$302:$Q$797,15,FALSE)</f>
        <v>0</v>
      </c>
      <c r="R600" s="3">
        <f t="shared" si="162"/>
        <v>76064.971000000005</v>
      </c>
      <c r="S600" s="6">
        <f t="shared" si="163"/>
        <v>0</v>
      </c>
      <c r="T600" s="31" t="str">
        <f t="shared" si="164"/>
        <v>n.m.</v>
      </c>
      <c r="U600" s="6">
        <f t="shared" si="165"/>
        <v>0</v>
      </c>
      <c r="V600" s="31" t="str">
        <f t="shared" si="166"/>
        <v>n.m.</v>
      </c>
      <c r="W600" s="6">
        <f t="shared" si="167"/>
        <v>-55411.801000000007</v>
      </c>
      <c r="X600" s="31">
        <f t="shared" si="168"/>
        <v>-0.72847988070619263</v>
      </c>
      <c r="Y600" s="6">
        <f t="shared" si="169"/>
        <v>19881.879999999997</v>
      </c>
      <c r="Z600" s="31" t="str">
        <f t="shared" si="170"/>
        <v>n.m.</v>
      </c>
      <c r="AA600" s="6">
        <f t="shared" si="171"/>
        <v>0</v>
      </c>
      <c r="AB600" s="31" t="str">
        <f t="shared" si="172"/>
        <v>n.m.</v>
      </c>
      <c r="AC600" s="6">
        <f t="shared" si="173"/>
        <v>-35529.921000000009</v>
      </c>
      <c r="AD600" s="31">
        <f t="shared" si="174"/>
        <v>-0.46709964564372219</v>
      </c>
    </row>
    <row r="601" spans="1:30" x14ac:dyDescent="0.25">
      <c r="A601" s="7">
        <f t="shared" si="175"/>
        <v>593</v>
      </c>
      <c r="B601" t="s">
        <v>583</v>
      </c>
      <c r="C601" t="s">
        <v>1156</v>
      </c>
      <c r="D601" t="s">
        <v>1157</v>
      </c>
      <c r="E601" t="s">
        <v>2288</v>
      </c>
      <c r="F601" t="s">
        <v>2321</v>
      </c>
      <c r="G601" s="3"/>
      <c r="H601" s="3">
        <v>40355.779999999992</v>
      </c>
      <c r="I601" s="3"/>
      <c r="J601" s="3"/>
      <c r="K601" s="3"/>
      <c r="L601" s="3">
        <f t="shared" si="161"/>
        <v>40355.779999999992</v>
      </c>
      <c r="M601" s="3">
        <f>VLOOKUP(C601,'[1]Schedule C'!$C$302:$Q$797,11,FALSE)</f>
        <v>0</v>
      </c>
      <c r="N601" s="3">
        <f>VLOOKUP(C601,'[1]Schedule C'!$C$302:$Q$797,12,FALSE)</f>
        <v>0</v>
      </c>
      <c r="O601" s="3">
        <f>VLOOKUP(C601,'[1]Schedule C'!$C$302:$Q$797,13,FALSE)</f>
        <v>0</v>
      </c>
      <c r="P601" s="3">
        <f>VLOOKUP(C601,'[1]Schedule C'!$C$302:$Q$797,14,FALSE)</f>
        <v>0</v>
      </c>
      <c r="Q601" s="3">
        <f>VLOOKUP(C601,'[1]Schedule C'!$C$302:$Q$797,15,FALSE)</f>
        <v>0</v>
      </c>
      <c r="R601" s="3">
        <f t="shared" si="162"/>
        <v>0</v>
      </c>
      <c r="S601" s="6">
        <f t="shared" si="163"/>
        <v>0</v>
      </c>
      <c r="T601" s="31" t="str">
        <f t="shared" si="164"/>
        <v>n.m.</v>
      </c>
      <c r="U601" s="6">
        <f t="shared" si="165"/>
        <v>40355.779999999992</v>
      </c>
      <c r="V601" s="31" t="str">
        <f t="shared" si="166"/>
        <v>n.m.</v>
      </c>
      <c r="W601" s="6">
        <f t="shared" si="167"/>
        <v>0</v>
      </c>
      <c r="X601" s="31" t="str">
        <f t="shared" si="168"/>
        <v>n.m.</v>
      </c>
      <c r="Y601" s="6">
        <f t="shared" si="169"/>
        <v>0</v>
      </c>
      <c r="Z601" s="31" t="str">
        <f t="shared" si="170"/>
        <v>n.m.</v>
      </c>
      <c r="AA601" s="6">
        <f t="shared" si="171"/>
        <v>0</v>
      </c>
      <c r="AB601" s="31" t="str">
        <f t="shared" si="172"/>
        <v>n.m.</v>
      </c>
      <c r="AC601" s="6">
        <f t="shared" si="173"/>
        <v>40355.779999999992</v>
      </c>
      <c r="AD601" s="31" t="str">
        <f t="shared" si="174"/>
        <v>n.m.</v>
      </c>
    </row>
    <row r="602" spans="1:30" x14ac:dyDescent="0.25">
      <c r="A602" s="7">
        <f t="shared" si="175"/>
        <v>594</v>
      </c>
      <c r="B602" t="s">
        <v>583</v>
      </c>
      <c r="C602" t="s">
        <v>1158</v>
      </c>
      <c r="D602" t="s">
        <v>1159</v>
      </c>
      <c r="E602" t="s">
        <v>2312</v>
      </c>
      <c r="F602" t="s">
        <v>2342</v>
      </c>
      <c r="G602" s="3"/>
      <c r="H602" s="3"/>
      <c r="I602" s="3">
        <v>39817.179999999971</v>
      </c>
      <c r="J602" s="3">
        <v>85.680000000000035</v>
      </c>
      <c r="K602" s="3"/>
      <c r="L602" s="3">
        <f t="shared" si="161"/>
        <v>39902.859999999971</v>
      </c>
      <c r="M602" s="3">
        <f>VLOOKUP(C602,'[1]Schedule C'!$C$302:$Q$797,11,FALSE)</f>
        <v>0</v>
      </c>
      <c r="N602" s="3">
        <f>VLOOKUP(C602,'[1]Schedule C'!$C$302:$Q$797,12,FALSE)</f>
        <v>0</v>
      </c>
      <c r="O602" s="3">
        <f>VLOOKUP(C602,'[1]Schedule C'!$C$302:$Q$797,13,FALSE)</f>
        <v>44877.861000000004</v>
      </c>
      <c r="P602" s="3">
        <f>VLOOKUP(C602,'[1]Schedule C'!$C$302:$Q$797,14,FALSE)</f>
        <v>65843.532000000007</v>
      </c>
      <c r="Q602" s="3">
        <f>VLOOKUP(C602,'[1]Schedule C'!$C$302:$Q$797,15,FALSE)</f>
        <v>10.952999999999999</v>
      </c>
      <c r="R602" s="3">
        <f t="shared" si="162"/>
        <v>110732.34600000001</v>
      </c>
      <c r="S602" s="6">
        <f t="shared" si="163"/>
        <v>0</v>
      </c>
      <c r="T602" s="31" t="str">
        <f t="shared" si="164"/>
        <v>n.m.</v>
      </c>
      <c r="U602" s="6">
        <f t="shared" si="165"/>
        <v>0</v>
      </c>
      <c r="V602" s="31" t="str">
        <f t="shared" si="166"/>
        <v>n.m.</v>
      </c>
      <c r="W602" s="6">
        <f t="shared" si="167"/>
        <v>-5060.6810000000332</v>
      </c>
      <c r="X602" s="31">
        <f t="shared" si="168"/>
        <v>-0.11276564629495227</v>
      </c>
      <c r="Y602" s="6">
        <f t="shared" si="169"/>
        <v>-65757.852000000014</v>
      </c>
      <c r="Z602" s="31">
        <f t="shared" si="170"/>
        <v>-0.99869873323320513</v>
      </c>
      <c r="AA602" s="6">
        <f t="shared" si="171"/>
        <v>-10.952999999999999</v>
      </c>
      <c r="AB602" s="31">
        <f t="shared" si="172"/>
        <v>-1</v>
      </c>
      <c r="AC602" s="6">
        <f t="shared" si="173"/>
        <v>-70829.486000000034</v>
      </c>
      <c r="AD602" s="31">
        <f t="shared" si="174"/>
        <v>-0.63964585379596339</v>
      </c>
    </row>
    <row r="603" spans="1:30" x14ac:dyDescent="0.25">
      <c r="A603" s="7">
        <f t="shared" si="175"/>
        <v>595</v>
      </c>
      <c r="B603" t="s">
        <v>583</v>
      </c>
      <c r="C603" t="s">
        <v>1160</v>
      </c>
      <c r="D603" t="s">
        <v>1161</v>
      </c>
      <c r="E603" t="s">
        <v>2313</v>
      </c>
      <c r="F603" t="s">
        <v>2338</v>
      </c>
      <c r="G603" s="3"/>
      <c r="H603" s="3"/>
      <c r="I603" s="3"/>
      <c r="J603" s="3">
        <v>16825.37</v>
      </c>
      <c r="K603" s="3">
        <v>22977.300000000017</v>
      </c>
      <c r="L603" s="3">
        <f t="shared" si="161"/>
        <v>39802.670000000013</v>
      </c>
      <c r="M603" s="3">
        <f>VLOOKUP(C603,'[1]Schedule C'!$C$302:$Q$797,11,FALSE)</f>
        <v>0</v>
      </c>
      <c r="N603" s="3">
        <f>VLOOKUP(C603,'[1]Schedule C'!$C$302:$Q$797,12,FALSE)</f>
        <v>0</v>
      </c>
      <c r="O603" s="3">
        <f>VLOOKUP(C603,'[1]Schedule C'!$C$302:$Q$797,13,FALSE)</f>
        <v>0</v>
      </c>
      <c r="P603" s="3">
        <f>VLOOKUP(C603,'[1]Schedule C'!$C$302:$Q$797,14,FALSE)</f>
        <v>0</v>
      </c>
      <c r="Q603" s="3">
        <f>VLOOKUP(C603,'[1]Schedule C'!$C$302:$Q$797,15,FALSE)</f>
        <v>0</v>
      </c>
      <c r="R603" s="3">
        <f t="shared" si="162"/>
        <v>0</v>
      </c>
      <c r="S603" s="6">
        <f t="shared" si="163"/>
        <v>0</v>
      </c>
      <c r="T603" s="31" t="str">
        <f t="shared" si="164"/>
        <v>n.m.</v>
      </c>
      <c r="U603" s="6">
        <f t="shared" si="165"/>
        <v>0</v>
      </c>
      <c r="V603" s="31" t="str">
        <f t="shared" si="166"/>
        <v>n.m.</v>
      </c>
      <c r="W603" s="6">
        <f t="shared" si="167"/>
        <v>0</v>
      </c>
      <c r="X603" s="31" t="str">
        <f t="shared" si="168"/>
        <v>n.m.</v>
      </c>
      <c r="Y603" s="6">
        <f t="shared" si="169"/>
        <v>16825.37</v>
      </c>
      <c r="Z603" s="31" t="str">
        <f t="shared" si="170"/>
        <v>n.m.</v>
      </c>
      <c r="AA603" s="6">
        <f t="shared" si="171"/>
        <v>22977.300000000017</v>
      </c>
      <c r="AB603" s="31" t="str">
        <f t="shared" si="172"/>
        <v>n.m.</v>
      </c>
      <c r="AC603" s="6">
        <f t="shared" si="173"/>
        <v>39802.670000000013</v>
      </c>
      <c r="AD603" s="31" t="str">
        <f t="shared" si="174"/>
        <v>n.m.</v>
      </c>
    </row>
    <row r="604" spans="1:30" x14ac:dyDescent="0.25">
      <c r="A604" s="7">
        <f t="shared" si="175"/>
        <v>596</v>
      </c>
      <c r="B604" t="s">
        <v>583</v>
      </c>
      <c r="C604" t="s">
        <v>1162</v>
      </c>
      <c r="D604" t="s">
        <v>1163</v>
      </c>
      <c r="E604" t="s">
        <v>2299</v>
      </c>
      <c r="F604" t="s">
        <v>2312</v>
      </c>
      <c r="G604" s="3"/>
      <c r="H604" s="3"/>
      <c r="I604" s="3">
        <v>39109.580000000016</v>
      </c>
      <c r="J604" s="3"/>
      <c r="K604" s="3"/>
      <c r="L604" s="3">
        <f t="shared" si="161"/>
        <v>39109.580000000016</v>
      </c>
      <c r="M604" s="3">
        <f>VLOOKUP(C604,'[1]Schedule C'!$C$302:$Q$797,11,FALSE)</f>
        <v>0</v>
      </c>
      <c r="N604" s="3">
        <f>VLOOKUP(C604,'[1]Schedule C'!$C$302:$Q$797,12,FALSE)</f>
        <v>0</v>
      </c>
      <c r="O604" s="3">
        <f>VLOOKUP(C604,'[1]Schedule C'!$C$302:$Q$797,13,FALSE)</f>
        <v>47735.146000000001</v>
      </c>
      <c r="P604" s="3">
        <f>VLOOKUP(C604,'[1]Schedule C'!$C$302:$Q$797,14,FALSE)</f>
        <v>31.75</v>
      </c>
      <c r="Q604" s="3">
        <f>VLOOKUP(C604,'[1]Schedule C'!$C$302:$Q$797,15,FALSE)</f>
        <v>0</v>
      </c>
      <c r="R604" s="3">
        <f t="shared" si="162"/>
        <v>47766.896000000001</v>
      </c>
      <c r="S604" s="6">
        <f t="shared" si="163"/>
        <v>0</v>
      </c>
      <c r="T604" s="31" t="str">
        <f t="shared" si="164"/>
        <v>n.m.</v>
      </c>
      <c r="U604" s="6">
        <f t="shared" si="165"/>
        <v>0</v>
      </c>
      <c r="V604" s="31" t="str">
        <f t="shared" si="166"/>
        <v>n.m.</v>
      </c>
      <c r="W604" s="6">
        <f t="shared" si="167"/>
        <v>-8625.5659999999843</v>
      </c>
      <c r="X604" s="31">
        <f t="shared" si="168"/>
        <v>-0.18069633640588392</v>
      </c>
      <c r="Y604" s="6">
        <f t="shared" si="169"/>
        <v>-31.75</v>
      </c>
      <c r="Z604" s="31">
        <f t="shared" si="170"/>
        <v>-1</v>
      </c>
      <c r="AA604" s="6">
        <f t="shared" si="171"/>
        <v>0</v>
      </c>
      <c r="AB604" s="31" t="str">
        <f t="shared" si="172"/>
        <v>n.m.</v>
      </c>
      <c r="AC604" s="6">
        <f t="shared" si="173"/>
        <v>-8657.3159999999843</v>
      </c>
      <c r="AD604" s="31">
        <f t="shared" si="174"/>
        <v>-0.18124091630320682</v>
      </c>
    </row>
    <row r="605" spans="1:30" x14ac:dyDescent="0.25">
      <c r="A605" s="7">
        <f t="shared" si="175"/>
        <v>597</v>
      </c>
      <c r="B605" t="s">
        <v>583</v>
      </c>
      <c r="C605" t="s">
        <v>1164</v>
      </c>
      <c r="D605" t="s">
        <v>1165</v>
      </c>
      <c r="E605" t="s">
        <v>2320</v>
      </c>
      <c r="F605" t="s">
        <v>2350</v>
      </c>
      <c r="G605" s="3"/>
      <c r="H605" s="3"/>
      <c r="I605" s="3"/>
      <c r="J605" s="3">
        <v>35446.030000000006</v>
      </c>
      <c r="K605" s="3">
        <v>3222.1300000000028</v>
      </c>
      <c r="L605" s="3">
        <f t="shared" si="161"/>
        <v>38668.160000000011</v>
      </c>
      <c r="M605" s="3">
        <f>VLOOKUP(C605,'[1]Schedule C'!$C$302:$Q$797,11,FALSE)</f>
        <v>0</v>
      </c>
      <c r="N605" s="3">
        <f>VLOOKUP(C605,'[1]Schedule C'!$C$302:$Q$797,12,FALSE)</f>
        <v>0</v>
      </c>
      <c r="O605" s="3">
        <f>VLOOKUP(C605,'[1]Schedule C'!$C$302:$Q$797,13,FALSE)</f>
        <v>0</v>
      </c>
      <c r="P605" s="3">
        <f>VLOOKUP(C605,'[1]Schedule C'!$C$302:$Q$797,14,FALSE)</f>
        <v>0</v>
      </c>
      <c r="Q605" s="3">
        <f>VLOOKUP(C605,'[1]Schedule C'!$C$302:$Q$797,15,FALSE)</f>
        <v>0</v>
      </c>
      <c r="R605" s="3">
        <f t="shared" si="162"/>
        <v>0</v>
      </c>
      <c r="S605" s="6">
        <f t="shared" si="163"/>
        <v>0</v>
      </c>
      <c r="T605" s="31" t="str">
        <f t="shared" si="164"/>
        <v>n.m.</v>
      </c>
      <c r="U605" s="6">
        <f t="shared" si="165"/>
        <v>0</v>
      </c>
      <c r="V605" s="31" t="str">
        <f t="shared" si="166"/>
        <v>n.m.</v>
      </c>
      <c r="W605" s="6">
        <f t="shared" si="167"/>
        <v>0</v>
      </c>
      <c r="X605" s="31" t="str">
        <f t="shared" si="168"/>
        <v>n.m.</v>
      </c>
      <c r="Y605" s="6">
        <f t="shared" si="169"/>
        <v>35446.030000000006</v>
      </c>
      <c r="Z605" s="31" t="str">
        <f t="shared" si="170"/>
        <v>n.m.</v>
      </c>
      <c r="AA605" s="6">
        <f t="shared" si="171"/>
        <v>3222.1300000000028</v>
      </c>
      <c r="AB605" s="31" t="str">
        <f t="shared" si="172"/>
        <v>n.m.</v>
      </c>
      <c r="AC605" s="6">
        <f t="shared" si="173"/>
        <v>38668.160000000011</v>
      </c>
      <c r="AD605" s="31" t="str">
        <f t="shared" si="174"/>
        <v>n.m.</v>
      </c>
    </row>
    <row r="606" spans="1:30" x14ac:dyDescent="0.25">
      <c r="A606" s="7">
        <f t="shared" si="175"/>
        <v>598</v>
      </c>
      <c r="B606" t="s">
        <v>583</v>
      </c>
      <c r="C606" t="s">
        <v>1166</v>
      </c>
      <c r="D606" t="s">
        <v>1167</v>
      </c>
      <c r="E606" t="s">
        <v>2314</v>
      </c>
      <c r="F606" t="s">
        <v>2342</v>
      </c>
      <c r="G606" s="3"/>
      <c r="H606" s="3"/>
      <c r="I606" s="3">
        <v>31332.350000000002</v>
      </c>
      <c r="J606" s="3">
        <v>6768.7599999999993</v>
      </c>
      <c r="K606" s="3"/>
      <c r="L606" s="3">
        <f t="shared" si="161"/>
        <v>38101.11</v>
      </c>
      <c r="M606" s="3">
        <f>VLOOKUP(C606,'[1]Schedule C'!$C$302:$Q$797,11,FALSE)</f>
        <v>0</v>
      </c>
      <c r="N606" s="3">
        <f>VLOOKUP(C606,'[1]Schedule C'!$C$302:$Q$797,12,FALSE)</f>
        <v>0</v>
      </c>
      <c r="O606" s="3">
        <f>VLOOKUP(C606,'[1]Schedule C'!$C$302:$Q$797,13,FALSE)</f>
        <v>0</v>
      </c>
      <c r="P606" s="3">
        <f>VLOOKUP(C606,'[1]Schedule C'!$C$302:$Q$797,14,FALSE)</f>
        <v>29980.269000000004</v>
      </c>
      <c r="Q606" s="3">
        <f>VLOOKUP(C606,'[1]Schedule C'!$C$302:$Q$797,15,FALSE)</f>
        <v>0</v>
      </c>
      <c r="R606" s="3">
        <f t="shared" si="162"/>
        <v>29980.269000000004</v>
      </c>
      <c r="S606" s="6">
        <f t="shared" si="163"/>
        <v>0</v>
      </c>
      <c r="T606" s="31" t="str">
        <f t="shared" si="164"/>
        <v>n.m.</v>
      </c>
      <c r="U606" s="6">
        <f t="shared" si="165"/>
        <v>0</v>
      </c>
      <c r="V606" s="31" t="str">
        <f t="shared" si="166"/>
        <v>n.m.</v>
      </c>
      <c r="W606" s="6">
        <f t="shared" si="167"/>
        <v>31332.350000000002</v>
      </c>
      <c r="X606" s="31" t="str">
        <f t="shared" si="168"/>
        <v>n.m.</v>
      </c>
      <c r="Y606" s="6">
        <f t="shared" si="169"/>
        <v>-23211.509000000005</v>
      </c>
      <c r="Z606" s="31">
        <f t="shared" si="170"/>
        <v>-0.77422617522211035</v>
      </c>
      <c r="AA606" s="6">
        <f t="shared" si="171"/>
        <v>0</v>
      </c>
      <c r="AB606" s="31" t="str">
        <f t="shared" si="172"/>
        <v>n.m.</v>
      </c>
      <c r="AC606" s="6">
        <f t="shared" si="173"/>
        <v>8120.8409999999967</v>
      </c>
      <c r="AD606" s="31">
        <f t="shared" si="174"/>
        <v>0.2708728530754676</v>
      </c>
    </row>
    <row r="607" spans="1:30" x14ac:dyDescent="0.25">
      <c r="A607" s="7">
        <f t="shared" si="175"/>
        <v>599</v>
      </c>
      <c r="B607" t="s">
        <v>583</v>
      </c>
      <c r="C607" t="s">
        <v>1168</v>
      </c>
      <c r="D607" t="s">
        <v>1169</v>
      </c>
      <c r="E607" t="s">
        <v>2294</v>
      </c>
      <c r="F607" t="s">
        <v>2342</v>
      </c>
      <c r="G607" s="3"/>
      <c r="H607" s="3">
        <v>29034.139999999985</v>
      </c>
      <c r="I607" s="3">
        <v>8496.850000000004</v>
      </c>
      <c r="J607" s="3">
        <v>507.29</v>
      </c>
      <c r="K607" s="3"/>
      <c r="L607" s="3">
        <f t="shared" si="161"/>
        <v>38038.279999999992</v>
      </c>
      <c r="M607" s="3">
        <f>VLOOKUP(C607,'[1]Schedule C'!$C$302:$Q$797,11,FALSE)</f>
        <v>0</v>
      </c>
      <c r="N607" s="3">
        <f>VLOOKUP(C607,'[1]Schedule C'!$C$302:$Q$797,12,FALSE)</f>
        <v>0</v>
      </c>
      <c r="O607" s="3">
        <f>VLOOKUP(C607,'[1]Schedule C'!$C$302:$Q$797,13,FALSE)</f>
        <v>0</v>
      </c>
      <c r="P607" s="3">
        <f>VLOOKUP(C607,'[1]Schedule C'!$C$302:$Q$797,14,FALSE)</f>
        <v>0</v>
      </c>
      <c r="Q607" s="3">
        <f>VLOOKUP(C607,'[1]Schedule C'!$C$302:$Q$797,15,FALSE)</f>
        <v>0</v>
      </c>
      <c r="R607" s="3">
        <f t="shared" si="162"/>
        <v>0</v>
      </c>
      <c r="S607" s="6">
        <f t="shared" si="163"/>
        <v>0</v>
      </c>
      <c r="T607" s="31" t="str">
        <f t="shared" si="164"/>
        <v>n.m.</v>
      </c>
      <c r="U607" s="6">
        <f t="shared" si="165"/>
        <v>29034.139999999985</v>
      </c>
      <c r="V607" s="31" t="str">
        <f t="shared" si="166"/>
        <v>n.m.</v>
      </c>
      <c r="W607" s="6">
        <f t="shared" si="167"/>
        <v>8496.850000000004</v>
      </c>
      <c r="X607" s="31" t="str">
        <f t="shared" si="168"/>
        <v>n.m.</v>
      </c>
      <c r="Y607" s="6">
        <f t="shared" si="169"/>
        <v>507.29</v>
      </c>
      <c r="Z607" s="31" t="str">
        <f t="shared" si="170"/>
        <v>n.m.</v>
      </c>
      <c r="AA607" s="6">
        <f t="shared" si="171"/>
        <v>0</v>
      </c>
      <c r="AB607" s="31" t="str">
        <f t="shared" si="172"/>
        <v>n.m.</v>
      </c>
      <c r="AC607" s="6">
        <f t="shared" si="173"/>
        <v>38038.279999999992</v>
      </c>
      <c r="AD607" s="31" t="str">
        <f t="shared" si="174"/>
        <v>n.m.</v>
      </c>
    </row>
    <row r="608" spans="1:30" x14ac:dyDescent="0.25">
      <c r="A608" s="7">
        <f t="shared" si="175"/>
        <v>600</v>
      </c>
      <c r="B608" t="s">
        <v>583</v>
      </c>
      <c r="C608" t="s">
        <v>1170</v>
      </c>
      <c r="D608" t="s">
        <v>1171</v>
      </c>
      <c r="E608" t="s">
        <v>2312</v>
      </c>
      <c r="F608" t="s">
        <v>2333</v>
      </c>
      <c r="G608" s="3"/>
      <c r="H608" s="3"/>
      <c r="I608" s="3">
        <v>36699.69</v>
      </c>
      <c r="J608" s="3">
        <v>847.55</v>
      </c>
      <c r="K608" s="3"/>
      <c r="L608" s="3">
        <f t="shared" si="161"/>
        <v>37547.240000000005</v>
      </c>
      <c r="M608" s="3">
        <f>VLOOKUP(C608,'[1]Schedule C'!$C$302:$Q$797,11,FALSE)</f>
        <v>0</v>
      </c>
      <c r="N608" s="3">
        <f>VLOOKUP(C608,'[1]Schedule C'!$C$302:$Q$797,12,FALSE)</f>
        <v>0</v>
      </c>
      <c r="O608" s="3">
        <f>VLOOKUP(C608,'[1]Schedule C'!$C$302:$Q$797,13,FALSE)</f>
        <v>0</v>
      </c>
      <c r="P608" s="3">
        <f>VLOOKUP(C608,'[1]Schedule C'!$C$302:$Q$797,14,FALSE)</f>
        <v>0</v>
      </c>
      <c r="Q608" s="3">
        <f>VLOOKUP(C608,'[1]Schedule C'!$C$302:$Q$797,15,FALSE)</f>
        <v>0</v>
      </c>
      <c r="R608" s="3">
        <f t="shared" si="162"/>
        <v>0</v>
      </c>
      <c r="S608" s="6">
        <f t="shared" si="163"/>
        <v>0</v>
      </c>
      <c r="T608" s="31" t="str">
        <f t="shared" si="164"/>
        <v>n.m.</v>
      </c>
      <c r="U608" s="6">
        <f t="shared" si="165"/>
        <v>0</v>
      </c>
      <c r="V608" s="31" t="str">
        <f t="shared" si="166"/>
        <v>n.m.</v>
      </c>
      <c r="W608" s="6">
        <f t="shared" si="167"/>
        <v>36699.69</v>
      </c>
      <c r="X608" s="31" t="str">
        <f t="shared" si="168"/>
        <v>n.m.</v>
      </c>
      <c r="Y608" s="6">
        <f t="shared" si="169"/>
        <v>847.55</v>
      </c>
      <c r="Z608" s="31" t="str">
        <f t="shared" si="170"/>
        <v>n.m.</v>
      </c>
      <c r="AA608" s="6">
        <f t="shared" si="171"/>
        <v>0</v>
      </c>
      <c r="AB608" s="31" t="str">
        <f t="shared" si="172"/>
        <v>n.m.</v>
      </c>
      <c r="AC608" s="6">
        <f t="shared" si="173"/>
        <v>37547.240000000005</v>
      </c>
      <c r="AD608" s="31" t="str">
        <f t="shared" si="174"/>
        <v>n.m.</v>
      </c>
    </row>
    <row r="609" spans="1:30" x14ac:dyDescent="0.25">
      <c r="A609" s="7">
        <f t="shared" si="175"/>
        <v>601</v>
      </c>
      <c r="B609" t="s">
        <v>583</v>
      </c>
      <c r="C609" t="s">
        <v>1172</v>
      </c>
      <c r="D609" t="s">
        <v>1173</v>
      </c>
      <c r="E609" t="s">
        <v>2341</v>
      </c>
      <c r="F609" t="s">
        <v>2319</v>
      </c>
      <c r="G609" s="3"/>
      <c r="H609" s="3">
        <v>71579.58</v>
      </c>
      <c r="I609" s="3">
        <v>-34402.83</v>
      </c>
      <c r="J609" s="3"/>
      <c r="K609" s="3"/>
      <c r="L609" s="3">
        <f t="shared" si="161"/>
        <v>37176.75</v>
      </c>
      <c r="M609" s="3">
        <f>VLOOKUP(C609,'[1]Schedule C'!$C$302:$Q$797,11,FALSE)</f>
        <v>0</v>
      </c>
      <c r="N609" s="3">
        <f>VLOOKUP(C609,'[1]Schedule C'!$C$302:$Q$797,12,FALSE)</f>
        <v>0</v>
      </c>
      <c r="O609" s="3">
        <f>VLOOKUP(C609,'[1]Schedule C'!$C$302:$Q$797,13,FALSE)</f>
        <v>0</v>
      </c>
      <c r="P609" s="3">
        <f>VLOOKUP(C609,'[1]Schedule C'!$C$302:$Q$797,14,FALSE)</f>
        <v>0</v>
      </c>
      <c r="Q609" s="3">
        <f>VLOOKUP(C609,'[1]Schedule C'!$C$302:$Q$797,15,FALSE)</f>
        <v>0</v>
      </c>
      <c r="R609" s="3">
        <f t="shared" si="162"/>
        <v>0</v>
      </c>
      <c r="S609" s="6">
        <f t="shared" si="163"/>
        <v>0</v>
      </c>
      <c r="T609" s="31" t="str">
        <f t="shared" si="164"/>
        <v>n.m.</v>
      </c>
      <c r="U609" s="6">
        <f t="shared" si="165"/>
        <v>71579.58</v>
      </c>
      <c r="V609" s="31" t="str">
        <f t="shared" si="166"/>
        <v>n.m.</v>
      </c>
      <c r="W609" s="6">
        <f t="shared" si="167"/>
        <v>-34402.83</v>
      </c>
      <c r="X609" s="31" t="str">
        <f t="shared" si="168"/>
        <v>n.m.</v>
      </c>
      <c r="Y609" s="6">
        <f t="shared" si="169"/>
        <v>0</v>
      </c>
      <c r="Z609" s="31" t="str">
        <f t="shared" si="170"/>
        <v>n.m.</v>
      </c>
      <c r="AA609" s="6">
        <f t="shared" si="171"/>
        <v>0</v>
      </c>
      <c r="AB609" s="31" t="str">
        <f t="shared" si="172"/>
        <v>n.m.</v>
      </c>
      <c r="AC609" s="6">
        <f t="shared" si="173"/>
        <v>37176.75</v>
      </c>
      <c r="AD609" s="31" t="str">
        <f t="shared" si="174"/>
        <v>n.m.</v>
      </c>
    </row>
    <row r="610" spans="1:30" x14ac:dyDescent="0.25">
      <c r="A610" s="7">
        <f t="shared" si="175"/>
        <v>602</v>
      </c>
      <c r="B610" t="s">
        <v>583</v>
      </c>
      <c r="C610" t="s">
        <v>1174</v>
      </c>
      <c r="D610" t="s">
        <v>1175</v>
      </c>
      <c r="E610" t="s">
        <v>2338</v>
      </c>
      <c r="F610" t="s">
        <v>2350</v>
      </c>
      <c r="G610" s="3"/>
      <c r="H610" s="3"/>
      <c r="I610" s="3"/>
      <c r="J610" s="3"/>
      <c r="K610" s="3">
        <v>37034.099999999991</v>
      </c>
      <c r="L610" s="3">
        <f t="shared" si="161"/>
        <v>37034.099999999991</v>
      </c>
      <c r="M610" s="3">
        <f>VLOOKUP(C610,'[1]Schedule C'!$C$302:$Q$797,11,FALSE)</f>
        <v>0</v>
      </c>
      <c r="N610" s="3">
        <f>VLOOKUP(C610,'[1]Schedule C'!$C$302:$Q$797,12,FALSE)</f>
        <v>0</v>
      </c>
      <c r="O610" s="3">
        <f>VLOOKUP(C610,'[1]Schedule C'!$C$302:$Q$797,13,FALSE)</f>
        <v>0</v>
      </c>
      <c r="P610" s="3">
        <f>VLOOKUP(C610,'[1]Schedule C'!$C$302:$Q$797,14,FALSE)</f>
        <v>0</v>
      </c>
      <c r="Q610" s="3">
        <f>VLOOKUP(C610,'[1]Schedule C'!$C$302:$Q$797,15,FALSE)</f>
        <v>0</v>
      </c>
      <c r="R610" s="3">
        <f t="shared" si="162"/>
        <v>0</v>
      </c>
      <c r="S610" s="6">
        <f t="shared" si="163"/>
        <v>0</v>
      </c>
      <c r="T610" s="31" t="str">
        <f t="shared" si="164"/>
        <v>n.m.</v>
      </c>
      <c r="U610" s="6">
        <f t="shared" si="165"/>
        <v>0</v>
      </c>
      <c r="V610" s="31" t="str">
        <f t="shared" si="166"/>
        <v>n.m.</v>
      </c>
      <c r="W610" s="6">
        <f t="shared" si="167"/>
        <v>0</v>
      </c>
      <c r="X610" s="31" t="str">
        <f t="shared" si="168"/>
        <v>n.m.</v>
      </c>
      <c r="Y610" s="6">
        <f t="shared" si="169"/>
        <v>0</v>
      </c>
      <c r="Z610" s="31" t="str">
        <f t="shared" si="170"/>
        <v>n.m.</v>
      </c>
      <c r="AA610" s="6">
        <f t="shared" si="171"/>
        <v>37034.099999999991</v>
      </c>
      <c r="AB610" s="31" t="str">
        <f t="shared" si="172"/>
        <v>n.m.</v>
      </c>
      <c r="AC610" s="6">
        <f t="shared" si="173"/>
        <v>37034.099999999991</v>
      </c>
      <c r="AD610" s="31" t="str">
        <f t="shared" si="174"/>
        <v>n.m.</v>
      </c>
    </row>
    <row r="611" spans="1:30" x14ac:dyDescent="0.25">
      <c r="A611" s="7">
        <f t="shared" si="175"/>
        <v>603</v>
      </c>
      <c r="B611" t="s">
        <v>583</v>
      </c>
      <c r="C611" t="s">
        <v>1176</v>
      </c>
      <c r="D611" t="s">
        <v>1177</v>
      </c>
      <c r="E611" t="s">
        <v>2321</v>
      </c>
      <c r="F611" t="s">
        <v>2286</v>
      </c>
      <c r="G611" s="3"/>
      <c r="H611" s="3">
        <v>36931.120000000003</v>
      </c>
      <c r="I611" s="3">
        <v>-18.060000000000009</v>
      </c>
      <c r="J611" s="3"/>
      <c r="K611" s="3"/>
      <c r="L611" s="3">
        <f t="shared" si="161"/>
        <v>36913.060000000005</v>
      </c>
      <c r="M611" s="3">
        <f>VLOOKUP(C611,'[1]Schedule C'!$C$302:$Q$797,11,FALSE)</f>
        <v>0</v>
      </c>
      <c r="N611" s="3">
        <f>VLOOKUP(C611,'[1]Schedule C'!$C$302:$Q$797,12,FALSE)</f>
        <v>0</v>
      </c>
      <c r="O611" s="3">
        <f>VLOOKUP(C611,'[1]Schedule C'!$C$302:$Q$797,13,FALSE)</f>
        <v>4765.4830000000002</v>
      </c>
      <c r="P611" s="3">
        <f>VLOOKUP(C611,'[1]Schedule C'!$C$302:$Q$797,14,FALSE)</f>
        <v>0</v>
      </c>
      <c r="Q611" s="3">
        <f>VLOOKUP(C611,'[1]Schedule C'!$C$302:$Q$797,15,FALSE)</f>
        <v>0</v>
      </c>
      <c r="R611" s="3">
        <f t="shared" si="162"/>
        <v>4765.4830000000002</v>
      </c>
      <c r="S611" s="6">
        <f t="shared" si="163"/>
        <v>0</v>
      </c>
      <c r="T611" s="31" t="str">
        <f t="shared" si="164"/>
        <v>n.m.</v>
      </c>
      <c r="U611" s="6">
        <f t="shared" si="165"/>
        <v>36931.120000000003</v>
      </c>
      <c r="V611" s="31" t="str">
        <f t="shared" si="166"/>
        <v>n.m.</v>
      </c>
      <c r="W611" s="6">
        <f t="shared" si="167"/>
        <v>-4783.5430000000006</v>
      </c>
      <c r="X611" s="31">
        <f t="shared" si="168"/>
        <v>-1.0037897522664545</v>
      </c>
      <c r="Y611" s="6">
        <f t="shared" si="169"/>
        <v>0</v>
      </c>
      <c r="Z611" s="31" t="str">
        <f t="shared" si="170"/>
        <v>n.m.</v>
      </c>
      <c r="AA611" s="6">
        <f t="shared" si="171"/>
        <v>0</v>
      </c>
      <c r="AB611" s="31" t="str">
        <f t="shared" si="172"/>
        <v>n.m.</v>
      </c>
      <c r="AC611" s="6">
        <f t="shared" si="173"/>
        <v>32147.577000000005</v>
      </c>
      <c r="AD611" s="31">
        <f t="shared" si="174"/>
        <v>6.7459220817700967</v>
      </c>
    </row>
    <row r="612" spans="1:30" x14ac:dyDescent="0.25">
      <c r="A612" s="7">
        <f t="shared" si="175"/>
        <v>604</v>
      </c>
      <c r="B612" t="s">
        <v>583</v>
      </c>
      <c r="C612" t="s">
        <v>1178</v>
      </c>
      <c r="D612" t="s">
        <v>1179</v>
      </c>
      <c r="E612" t="s">
        <v>2336</v>
      </c>
      <c r="F612" t="s">
        <v>2350</v>
      </c>
      <c r="G612" s="3"/>
      <c r="H612" s="3"/>
      <c r="I612" s="3"/>
      <c r="J612" s="3">
        <v>7225.9599999999982</v>
      </c>
      <c r="K612" s="3">
        <v>29272.290000000008</v>
      </c>
      <c r="L612" s="3">
        <f t="shared" si="161"/>
        <v>36498.250000000007</v>
      </c>
      <c r="M612" s="3">
        <f>VLOOKUP(C612,'[1]Schedule C'!$C$302:$Q$797,11,FALSE)</f>
        <v>0</v>
      </c>
      <c r="N612" s="3">
        <f>VLOOKUP(C612,'[1]Schedule C'!$C$302:$Q$797,12,FALSE)</f>
        <v>0</v>
      </c>
      <c r="O612" s="3">
        <f>VLOOKUP(C612,'[1]Schedule C'!$C$302:$Q$797,13,FALSE)</f>
        <v>0</v>
      </c>
      <c r="P612" s="3">
        <f>VLOOKUP(C612,'[1]Schedule C'!$C$302:$Q$797,14,FALSE)</f>
        <v>0</v>
      </c>
      <c r="Q612" s="3">
        <f>VLOOKUP(C612,'[1]Schedule C'!$C$302:$Q$797,15,FALSE)</f>
        <v>0</v>
      </c>
      <c r="R612" s="3">
        <f t="shared" si="162"/>
        <v>0</v>
      </c>
      <c r="S612" s="6">
        <f t="shared" si="163"/>
        <v>0</v>
      </c>
      <c r="T612" s="31" t="str">
        <f t="shared" si="164"/>
        <v>n.m.</v>
      </c>
      <c r="U612" s="6">
        <f t="shared" si="165"/>
        <v>0</v>
      </c>
      <c r="V612" s="31" t="str">
        <f t="shared" si="166"/>
        <v>n.m.</v>
      </c>
      <c r="W612" s="6">
        <f t="shared" si="167"/>
        <v>0</v>
      </c>
      <c r="X612" s="31" t="str">
        <f t="shared" si="168"/>
        <v>n.m.</v>
      </c>
      <c r="Y612" s="6">
        <f t="shared" si="169"/>
        <v>7225.9599999999982</v>
      </c>
      <c r="Z612" s="31" t="str">
        <f t="shared" si="170"/>
        <v>n.m.</v>
      </c>
      <c r="AA612" s="6">
        <f t="shared" si="171"/>
        <v>29272.290000000008</v>
      </c>
      <c r="AB612" s="31" t="str">
        <f t="shared" si="172"/>
        <v>n.m.</v>
      </c>
      <c r="AC612" s="6">
        <f t="shared" si="173"/>
        <v>36498.250000000007</v>
      </c>
      <c r="AD612" s="31" t="str">
        <f t="shared" si="174"/>
        <v>n.m.</v>
      </c>
    </row>
    <row r="613" spans="1:30" x14ac:dyDescent="0.25">
      <c r="A613" s="7">
        <f t="shared" si="175"/>
        <v>605</v>
      </c>
      <c r="B613" t="s">
        <v>583</v>
      </c>
      <c r="C613" t="s">
        <v>1180</v>
      </c>
      <c r="D613" t="s">
        <v>1181</v>
      </c>
      <c r="E613" t="s">
        <v>2313</v>
      </c>
      <c r="F613" t="s">
        <v>2310</v>
      </c>
      <c r="G613" s="3"/>
      <c r="H613" s="3"/>
      <c r="I613" s="3"/>
      <c r="J613" s="3">
        <v>31688.110000000015</v>
      </c>
      <c r="K613" s="3">
        <v>3995.9499999999989</v>
      </c>
      <c r="L613" s="3">
        <f t="shared" si="161"/>
        <v>35684.060000000012</v>
      </c>
      <c r="M613" s="3">
        <f>VLOOKUP(C613,'[1]Schedule C'!$C$302:$Q$797,11,FALSE)</f>
        <v>0</v>
      </c>
      <c r="N613" s="3">
        <f>VLOOKUP(C613,'[1]Schedule C'!$C$302:$Q$797,12,FALSE)</f>
        <v>0</v>
      </c>
      <c r="O613" s="3">
        <f>VLOOKUP(C613,'[1]Schedule C'!$C$302:$Q$797,13,FALSE)</f>
        <v>0</v>
      </c>
      <c r="P613" s="3">
        <f>VLOOKUP(C613,'[1]Schedule C'!$C$302:$Q$797,14,FALSE)</f>
        <v>0</v>
      </c>
      <c r="Q613" s="3">
        <f>VLOOKUP(C613,'[1]Schedule C'!$C$302:$Q$797,15,FALSE)</f>
        <v>0</v>
      </c>
      <c r="R613" s="3">
        <f t="shared" si="162"/>
        <v>0</v>
      </c>
      <c r="S613" s="6">
        <f t="shared" si="163"/>
        <v>0</v>
      </c>
      <c r="T613" s="31" t="str">
        <f t="shared" si="164"/>
        <v>n.m.</v>
      </c>
      <c r="U613" s="6">
        <f t="shared" si="165"/>
        <v>0</v>
      </c>
      <c r="V613" s="31" t="str">
        <f t="shared" si="166"/>
        <v>n.m.</v>
      </c>
      <c r="W613" s="6">
        <f t="shared" si="167"/>
        <v>0</v>
      </c>
      <c r="X613" s="31" t="str">
        <f t="shared" si="168"/>
        <v>n.m.</v>
      </c>
      <c r="Y613" s="6">
        <f t="shared" si="169"/>
        <v>31688.110000000015</v>
      </c>
      <c r="Z613" s="31" t="str">
        <f t="shared" si="170"/>
        <v>n.m.</v>
      </c>
      <c r="AA613" s="6">
        <f t="shared" si="171"/>
        <v>3995.9499999999989</v>
      </c>
      <c r="AB613" s="31" t="str">
        <f t="shared" si="172"/>
        <v>n.m.</v>
      </c>
      <c r="AC613" s="6">
        <f t="shared" si="173"/>
        <v>35684.060000000012</v>
      </c>
      <c r="AD613" s="31" t="str">
        <f t="shared" si="174"/>
        <v>n.m.</v>
      </c>
    </row>
    <row r="614" spans="1:30" x14ac:dyDescent="0.25">
      <c r="A614" s="7">
        <f t="shared" si="175"/>
        <v>606</v>
      </c>
      <c r="B614" t="s">
        <v>583</v>
      </c>
      <c r="C614" t="s">
        <v>1182</v>
      </c>
      <c r="D614" t="s">
        <v>1183</v>
      </c>
      <c r="E614" t="s">
        <v>2337</v>
      </c>
      <c r="F614" t="s">
        <v>2350</v>
      </c>
      <c r="G614" s="3"/>
      <c r="H614" s="3"/>
      <c r="I614" s="3"/>
      <c r="J614" s="3"/>
      <c r="K614" s="3">
        <v>35046.520000000011</v>
      </c>
      <c r="L614" s="3">
        <f t="shared" si="161"/>
        <v>35046.520000000011</v>
      </c>
      <c r="M614" s="3">
        <f>VLOOKUP(C614,'[1]Schedule C'!$C$302:$Q$797,11,FALSE)</f>
        <v>0</v>
      </c>
      <c r="N614" s="3">
        <f>VLOOKUP(C614,'[1]Schedule C'!$C$302:$Q$797,12,FALSE)</f>
        <v>0</v>
      </c>
      <c r="O614" s="3">
        <f>VLOOKUP(C614,'[1]Schedule C'!$C$302:$Q$797,13,FALSE)</f>
        <v>0</v>
      </c>
      <c r="P614" s="3">
        <f>VLOOKUP(C614,'[1]Schedule C'!$C$302:$Q$797,14,FALSE)</f>
        <v>0</v>
      </c>
      <c r="Q614" s="3">
        <f>VLOOKUP(C614,'[1]Schedule C'!$C$302:$Q$797,15,FALSE)</f>
        <v>0</v>
      </c>
      <c r="R614" s="3">
        <f t="shared" si="162"/>
        <v>0</v>
      </c>
      <c r="S614" s="6">
        <f t="shared" si="163"/>
        <v>0</v>
      </c>
      <c r="T614" s="31" t="str">
        <f t="shared" si="164"/>
        <v>n.m.</v>
      </c>
      <c r="U614" s="6">
        <f t="shared" si="165"/>
        <v>0</v>
      </c>
      <c r="V614" s="31" t="str">
        <f t="shared" si="166"/>
        <v>n.m.</v>
      </c>
      <c r="W614" s="6">
        <f t="shared" si="167"/>
        <v>0</v>
      </c>
      <c r="X614" s="31" t="str">
        <f t="shared" si="168"/>
        <v>n.m.</v>
      </c>
      <c r="Y614" s="6">
        <f t="shared" si="169"/>
        <v>0</v>
      </c>
      <c r="Z614" s="31" t="str">
        <f t="shared" si="170"/>
        <v>n.m.</v>
      </c>
      <c r="AA614" s="6">
        <f t="shared" si="171"/>
        <v>35046.520000000011</v>
      </c>
      <c r="AB614" s="31" t="str">
        <f t="shared" si="172"/>
        <v>n.m.</v>
      </c>
      <c r="AC614" s="6">
        <f t="shared" si="173"/>
        <v>35046.520000000011</v>
      </c>
      <c r="AD614" s="31" t="str">
        <f t="shared" si="174"/>
        <v>n.m.</v>
      </c>
    </row>
    <row r="615" spans="1:30" x14ac:dyDescent="0.25">
      <c r="A615" s="7">
        <f t="shared" si="175"/>
        <v>607</v>
      </c>
      <c r="B615" t="s">
        <v>583</v>
      </c>
      <c r="C615" t="s">
        <v>1184</v>
      </c>
      <c r="D615" t="s">
        <v>1185</v>
      </c>
      <c r="E615" t="s">
        <v>2299</v>
      </c>
      <c r="F615" t="s">
        <v>2312</v>
      </c>
      <c r="G615" s="3"/>
      <c r="H615" s="3"/>
      <c r="I615" s="3">
        <v>35040.130000000005</v>
      </c>
      <c r="J615" s="3"/>
      <c r="K615" s="3"/>
      <c r="L615" s="3">
        <f t="shared" si="161"/>
        <v>35040.130000000005</v>
      </c>
      <c r="M615" s="3">
        <f>VLOOKUP(C615,'[1]Schedule C'!$C$302:$Q$797,11,FALSE)</f>
        <v>0</v>
      </c>
      <c r="N615" s="3">
        <f>VLOOKUP(C615,'[1]Schedule C'!$C$302:$Q$797,12,FALSE)</f>
        <v>0</v>
      </c>
      <c r="O615" s="3">
        <f>VLOOKUP(C615,'[1]Schedule C'!$C$302:$Q$797,13,FALSE)</f>
        <v>0</v>
      </c>
      <c r="P615" s="3">
        <f>VLOOKUP(C615,'[1]Schedule C'!$C$302:$Q$797,14,FALSE)</f>
        <v>0</v>
      </c>
      <c r="Q615" s="3">
        <f>VLOOKUP(C615,'[1]Schedule C'!$C$302:$Q$797,15,FALSE)</f>
        <v>0</v>
      </c>
      <c r="R615" s="3">
        <f t="shared" si="162"/>
        <v>0</v>
      </c>
      <c r="S615" s="6">
        <f t="shared" si="163"/>
        <v>0</v>
      </c>
      <c r="T615" s="31" t="str">
        <f t="shared" si="164"/>
        <v>n.m.</v>
      </c>
      <c r="U615" s="6">
        <f t="shared" si="165"/>
        <v>0</v>
      </c>
      <c r="V615" s="31" t="str">
        <f t="shared" si="166"/>
        <v>n.m.</v>
      </c>
      <c r="W615" s="6">
        <f t="shared" si="167"/>
        <v>35040.130000000005</v>
      </c>
      <c r="X615" s="31" t="str">
        <f t="shared" si="168"/>
        <v>n.m.</v>
      </c>
      <c r="Y615" s="6">
        <f t="shared" si="169"/>
        <v>0</v>
      </c>
      <c r="Z615" s="31" t="str">
        <f t="shared" si="170"/>
        <v>n.m.</v>
      </c>
      <c r="AA615" s="6">
        <f t="shared" si="171"/>
        <v>0</v>
      </c>
      <c r="AB615" s="31" t="str">
        <f t="shared" si="172"/>
        <v>n.m.</v>
      </c>
      <c r="AC615" s="6">
        <f t="shared" si="173"/>
        <v>35040.130000000005</v>
      </c>
      <c r="AD615" s="31" t="str">
        <f t="shared" si="174"/>
        <v>n.m.</v>
      </c>
    </row>
    <row r="616" spans="1:30" x14ac:dyDescent="0.25">
      <c r="A616" s="7">
        <f t="shared" si="175"/>
        <v>608</v>
      </c>
      <c r="B616" t="s">
        <v>583</v>
      </c>
      <c r="C616" t="s">
        <v>1186</v>
      </c>
      <c r="D616" t="s">
        <v>1187</v>
      </c>
      <c r="E616" t="s">
        <v>2320</v>
      </c>
      <c r="F616" t="s">
        <v>2324</v>
      </c>
      <c r="G616" s="3"/>
      <c r="H616" s="3"/>
      <c r="I616" s="3"/>
      <c r="J616" s="3">
        <v>35019.760000000009</v>
      </c>
      <c r="K616" s="3"/>
      <c r="L616" s="3">
        <f t="shared" si="161"/>
        <v>35019.760000000009</v>
      </c>
      <c r="M616" s="3">
        <f>VLOOKUP(C616,'[1]Schedule C'!$C$302:$Q$797,11,FALSE)</f>
        <v>0</v>
      </c>
      <c r="N616" s="3">
        <f>VLOOKUP(C616,'[1]Schedule C'!$C$302:$Q$797,12,FALSE)</f>
        <v>0</v>
      </c>
      <c r="O616" s="3">
        <f>VLOOKUP(C616,'[1]Schedule C'!$C$302:$Q$797,13,FALSE)</f>
        <v>0</v>
      </c>
      <c r="P616" s="3">
        <f>VLOOKUP(C616,'[1]Schedule C'!$C$302:$Q$797,14,FALSE)</f>
        <v>0</v>
      </c>
      <c r="Q616" s="3">
        <f>VLOOKUP(C616,'[1]Schedule C'!$C$302:$Q$797,15,FALSE)</f>
        <v>0</v>
      </c>
      <c r="R616" s="3">
        <f t="shared" si="162"/>
        <v>0</v>
      </c>
      <c r="S616" s="6">
        <f t="shared" si="163"/>
        <v>0</v>
      </c>
      <c r="T616" s="31" t="str">
        <f t="shared" si="164"/>
        <v>n.m.</v>
      </c>
      <c r="U616" s="6">
        <f t="shared" si="165"/>
        <v>0</v>
      </c>
      <c r="V616" s="31" t="str">
        <f t="shared" si="166"/>
        <v>n.m.</v>
      </c>
      <c r="W616" s="6">
        <f t="shared" si="167"/>
        <v>0</v>
      </c>
      <c r="X616" s="31" t="str">
        <f t="shared" si="168"/>
        <v>n.m.</v>
      </c>
      <c r="Y616" s="6">
        <f t="shared" si="169"/>
        <v>35019.760000000009</v>
      </c>
      <c r="Z616" s="31" t="str">
        <f t="shared" si="170"/>
        <v>n.m.</v>
      </c>
      <c r="AA616" s="6">
        <f t="shared" si="171"/>
        <v>0</v>
      </c>
      <c r="AB616" s="31" t="str">
        <f t="shared" si="172"/>
        <v>n.m.</v>
      </c>
      <c r="AC616" s="6">
        <f t="shared" si="173"/>
        <v>35019.760000000009</v>
      </c>
      <c r="AD616" s="31" t="str">
        <f t="shared" si="174"/>
        <v>n.m.</v>
      </c>
    </row>
    <row r="617" spans="1:30" x14ac:dyDescent="0.25">
      <c r="A617" s="7">
        <f t="shared" si="175"/>
        <v>609</v>
      </c>
      <c r="B617" t="s">
        <v>583</v>
      </c>
      <c r="C617" t="s">
        <v>1188</v>
      </c>
      <c r="D617" t="s">
        <v>770</v>
      </c>
      <c r="E617" t="s">
        <v>2303</v>
      </c>
      <c r="F617" t="s">
        <v>2283</v>
      </c>
      <c r="G617" s="3">
        <v>34938.649999999994</v>
      </c>
      <c r="H617" s="3">
        <v>47.55</v>
      </c>
      <c r="I617" s="3"/>
      <c r="J617" s="3"/>
      <c r="K617" s="3"/>
      <c r="L617" s="3">
        <f t="shared" si="161"/>
        <v>34986.199999999997</v>
      </c>
      <c r="M617" s="3">
        <f>VLOOKUP(C617,'[1]Schedule C'!$C$302:$Q$797,11,FALSE)</f>
        <v>309375.424</v>
      </c>
      <c r="N617" s="3">
        <f>VLOOKUP(C617,'[1]Schedule C'!$C$302:$Q$797,12,FALSE)</f>
        <v>0</v>
      </c>
      <c r="O617" s="3">
        <f>VLOOKUP(C617,'[1]Schedule C'!$C$302:$Q$797,13,FALSE)</f>
        <v>0</v>
      </c>
      <c r="P617" s="3">
        <f>VLOOKUP(C617,'[1]Schedule C'!$C$302:$Q$797,14,FALSE)</f>
        <v>0</v>
      </c>
      <c r="Q617" s="3">
        <f>VLOOKUP(C617,'[1]Schedule C'!$C$302:$Q$797,15,FALSE)</f>
        <v>0</v>
      </c>
      <c r="R617" s="3">
        <f t="shared" si="162"/>
        <v>309375.424</v>
      </c>
      <c r="S617" s="6">
        <f t="shared" si="163"/>
        <v>-274436.77399999998</v>
      </c>
      <c r="T617" s="31">
        <f t="shared" si="164"/>
        <v>-0.88706714467403847</v>
      </c>
      <c r="U617" s="6">
        <f t="shared" si="165"/>
        <v>47.55</v>
      </c>
      <c r="V617" s="31" t="str">
        <f t="shared" si="166"/>
        <v>n.m.</v>
      </c>
      <c r="W617" s="6">
        <f t="shared" si="167"/>
        <v>0</v>
      </c>
      <c r="X617" s="31" t="str">
        <f t="shared" si="168"/>
        <v>n.m.</v>
      </c>
      <c r="Y617" s="6">
        <f t="shared" si="169"/>
        <v>0</v>
      </c>
      <c r="Z617" s="31" t="str">
        <f t="shared" si="170"/>
        <v>n.m.</v>
      </c>
      <c r="AA617" s="6">
        <f t="shared" si="171"/>
        <v>0</v>
      </c>
      <c r="AB617" s="31" t="str">
        <f t="shared" si="172"/>
        <v>n.m.</v>
      </c>
      <c r="AC617" s="6">
        <f t="shared" si="173"/>
        <v>-274389.22399999999</v>
      </c>
      <c r="AD617" s="31">
        <f t="shared" si="174"/>
        <v>-0.88691344791498372</v>
      </c>
    </row>
    <row r="618" spans="1:30" x14ac:dyDescent="0.25">
      <c r="A618" s="7">
        <f t="shared" si="175"/>
        <v>610</v>
      </c>
      <c r="B618" t="s">
        <v>583</v>
      </c>
      <c r="C618" t="s">
        <v>1189</v>
      </c>
      <c r="D618" t="s">
        <v>1190</v>
      </c>
      <c r="E618" t="s">
        <v>2320</v>
      </c>
      <c r="F618" t="s">
        <v>2331</v>
      </c>
      <c r="G618" s="3"/>
      <c r="H618" s="3"/>
      <c r="I618" s="3"/>
      <c r="J618" s="3">
        <v>34667.680000000008</v>
      </c>
      <c r="K618" s="3"/>
      <c r="L618" s="3">
        <f t="shared" si="161"/>
        <v>34667.680000000008</v>
      </c>
      <c r="M618" s="3">
        <f>VLOOKUP(C618,'[1]Schedule C'!$C$302:$Q$797,11,FALSE)</f>
        <v>0</v>
      </c>
      <c r="N618" s="3">
        <f>VLOOKUP(C618,'[1]Schedule C'!$C$302:$Q$797,12,FALSE)</f>
        <v>0</v>
      </c>
      <c r="O618" s="3">
        <f>VLOOKUP(C618,'[1]Schedule C'!$C$302:$Q$797,13,FALSE)</f>
        <v>0</v>
      </c>
      <c r="P618" s="3">
        <f>VLOOKUP(C618,'[1]Schedule C'!$C$302:$Q$797,14,FALSE)</f>
        <v>0</v>
      </c>
      <c r="Q618" s="3">
        <f>VLOOKUP(C618,'[1]Schedule C'!$C$302:$Q$797,15,FALSE)</f>
        <v>0</v>
      </c>
      <c r="R618" s="3">
        <f t="shared" si="162"/>
        <v>0</v>
      </c>
      <c r="S618" s="6">
        <f t="shared" si="163"/>
        <v>0</v>
      </c>
      <c r="T618" s="31" t="str">
        <f t="shared" si="164"/>
        <v>n.m.</v>
      </c>
      <c r="U618" s="6">
        <f t="shared" si="165"/>
        <v>0</v>
      </c>
      <c r="V618" s="31" t="str">
        <f t="shared" si="166"/>
        <v>n.m.</v>
      </c>
      <c r="W618" s="6">
        <f t="shared" si="167"/>
        <v>0</v>
      </c>
      <c r="X618" s="31" t="str">
        <f t="shared" si="168"/>
        <v>n.m.</v>
      </c>
      <c r="Y618" s="6">
        <f t="shared" si="169"/>
        <v>34667.680000000008</v>
      </c>
      <c r="Z618" s="31" t="str">
        <f t="shared" si="170"/>
        <v>n.m.</v>
      </c>
      <c r="AA618" s="6">
        <f t="shared" si="171"/>
        <v>0</v>
      </c>
      <c r="AB618" s="31" t="str">
        <f t="shared" si="172"/>
        <v>n.m.</v>
      </c>
      <c r="AC618" s="6">
        <f t="shared" si="173"/>
        <v>34667.680000000008</v>
      </c>
      <c r="AD618" s="31" t="str">
        <f t="shared" si="174"/>
        <v>n.m.</v>
      </c>
    </row>
    <row r="619" spans="1:30" x14ac:dyDescent="0.25">
      <c r="A619" s="7">
        <f t="shared" si="175"/>
        <v>611</v>
      </c>
      <c r="B619" t="s">
        <v>583</v>
      </c>
      <c r="C619" t="s">
        <v>1191</v>
      </c>
      <c r="D619" t="s">
        <v>1192</v>
      </c>
      <c r="E619" t="s">
        <v>2349</v>
      </c>
      <c r="F619" t="s">
        <v>2294</v>
      </c>
      <c r="G619" s="3">
        <v>27204.770000000106</v>
      </c>
      <c r="H619" s="3">
        <v>7002.9000000000005</v>
      </c>
      <c r="I619" s="3"/>
      <c r="J619" s="3"/>
      <c r="K619" s="3"/>
      <c r="L619" s="3">
        <f t="shared" si="161"/>
        <v>34207.670000000107</v>
      </c>
      <c r="M619" s="3">
        <f>VLOOKUP(C619,'[1]Schedule C'!$C$302:$Q$797,11,FALSE)</f>
        <v>59.307000000000002</v>
      </c>
      <c r="N619" s="3">
        <f>VLOOKUP(C619,'[1]Schedule C'!$C$302:$Q$797,12,FALSE)</f>
        <v>0</v>
      </c>
      <c r="O619" s="3">
        <f>VLOOKUP(C619,'[1]Schedule C'!$C$302:$Q$797,13,FALSE)</f>
        <v>0</v>
      </c>
      <c r="P619" s="3">
        <f>VLOOKUP(C619,'[1]Schedule C'!$C$302:$Q$797,14,FALSE)</f>
        <v>0</v>
      </c>
      <c r="Q619" s="3">
        <f>VLOOKUP(C619,'[1]Schedule C'!$C$302:$Q$797,15,FALSE)</f>
        <v>0</v>
      </c>
      <c r="R619" s="3">
        <f t="shared" si="162"/>
        <v>59.307000000000002</v>
      </c>
      <c r="S619" s="6">
        <f t="shared" si="163"/>
        <v>27145.463000000105</v>
      </c>
      <c r="T619" s="31">
        <f t="shared" si="164"/>
        <v>457.71094474514143</v>
      </c>
      <c r="U619" s="6">
        <f t="shared" si="165"/>
        <v>7002.9000000000005</v>
      </c>
      <c r="V619" s="31" t="str">
        <f t="shared" si="166"/>
        <v>n.m.</v>
      </c>
      <c r="W619" s="6">
        <f t="shared" si="167"/>
        <v>0</v>
      </c>
      <c r="X619" s="31" t="str">
        <f t="shared" si="168"/>
        <v>n.m.</v>
      </c>
      <c r="Y619" s="6">
        <f t="shared" si="169"/>
        <v>0</v>
      </c>
      <c r="Z619" s="31" t="str">
        <f t="shared" si="170"/>
        <v>n.m.</v>
      </c>
      <c r="AA619" s="6">
        <f t="shared" si="171"/>
        <v>0</v>
      </c>
      <c r="AB619" s="31" t="str">
        <f t="shared" si="172"/>
        <v>n.m.</v>
      </c>
      <c r="AC619" s="6">
        <f t="shared" si="173"/>
        <v>34148.363000000107</v>
      </c>
      <c r="AD619" s="31">
        <f t="shared" si="174"/>
        <v>575.78975500362696</v>
      </c>
    </row>
    <row r="620" spans="1:30" x14ac:dyDescent="0.25">
      <c r="A620" s="7">
        <f t="shared" si="175"/>
        <v>612</v>
      </c>
      <c r="B620" t="s">
        <v>583</v>
      </c>
      <c r="C620" t="s">
        <v>1193</v>
      </c>
      <c r="D620" t="s">
        <v>1194</v>
      </c>
      <c r="E620" t="s">
        <v>2321</v>
      </c>
      <c r="F620" t="s">
        <v>2298</v>
      </c>
      <c r="G620" s="3"/>
      <c r="H620" s="3">
        <v>31428.969999999998</v>
      </c>
      <c r="I620" s="3">
        <v>2613.8499999999995</v>
      </c>
      <c r="J620" s="3"/>
      <c r="K620" s="3"/>
      <c r="L620" s="3">
        <f t="shared" si="161"/>
        <v>34042.82</v>
      </c>
      <c r="M620" s="3">
        <f>VLOOKUP(C620,'[1]Schedule C'!$C$302:$Q$797,11,FALSE)</f>
        <v>0</v>
      </c>
      <c r="N620" s="3">
        <f>VLOOKUP(C620,'[1]Schedule C'!$C$302:$Q$797,12,FALSE)</f>
        <v>0</v>
      </c>
      <c r="O620" s="3">
        <f>VLOOKUP(C620,'[1]Schedule C'!$C$302:$Q$797,13,FALSE)</f>
        <v>0</v>
      </c>
      <c r="P620" s="3">
        <f>VLOOKUP(C620,'[1]Schedule C'!$C$302:$Q$797,14,FALSE)</f>
        <v>0</v>
      </c>
      <c r="Q620" s="3">
        <f>VLOOKUP(C620,'[1]Schedule C'!$C$302:$Q$797,15,FALSE)</f>
        <v>0</v>
      </c>
      <c r="R620" s="3">
        <f t="shared" si="162"/>
        <v>0</v>
      </c>
      <c r="S620" s="6">
        <f t="shared" si="163"/>
        <v>0</v>
      </c>
      <c r="T620" s="31" t="str">
        <f t="shared" si="164"/>
        <v>n.m.</v>
      </c>
      <c r="U620" s="6">
        <f t="shared" si="165"/>
        <v>31428.969999999998</v>
      </c>
      <c r="V620" s="31" t="str">
        <f t="shared" si="166"/>
        <v>n.m.</v>
      </c>
      <c r="W620" s="6">
        <f t="shared" si="167"/>
        <v>2613.8499999999995</v>
      </c>
      <c r="X620" s="31" t="str">
        <f t="shared" si="168"/>
        <v>n.m.</v>
      </c>
      <c r="Y620" s="6">
        <f t="shared" si="169"/>
        <v>0</v>
      </c>
      <c r="Z620" s="31" t="str">
        <f t="shared" si="170"/>
        <v>n.m.</v>
      </c>
      <c r="AA620" s="6">
        <f t="shared" si="171"/>
        <v>0</v>
      </c>
      <c r="AB620" s="31" t="str">
        <f t="shared" si="172"/>
        <v>n.m.</v>
      </c>
      <c r="AC620" s="6">
        <f t="shared" si="173"/>
        <v>34042.82</v>
      </c>
      <c r="AD620" s="31" t="str">
        <f t="shared" si="174"/>
        <v>n.m.</v>
      </c>
    </row>
    <row r="621" spans="1:30" x14ac:dyDescent="0.25">
      <c r="A621" s="7">
        <f t="shared" si="175"/>
        <v>613</v>
      </c>
      <c r="B621" t="s">
        <v>583</v>
      </c>
      <c r="C621" t="s">
        <v>1195</v>
      </c>
      <c r="D621" t="s">
        <v>1196</v>
      </c>
      <c r="E621" t="s">
        <v>2289</v>
      </c>
      <c r="F621" t="s">
        <v>2283</v>
      </c>
      <c r="G621" s="3">
        <v>28176.370000000003</v>
      </c>
      <c r="H621" s="3">
        <v>4826.5000000000009</v>
      </c>
      <c r="I621" s="3"/>
      <c r="J621" s="3"/>
      <c r="K621" s="3"/>
      <c r="L621" s="3">
        <f t="shared" si="161"/>
        <v>33002.870000000003</v>
      </c>
      <c r="M621" s="3">
        <f>VLOOKUP(C621,'[1]Schedule C'!$C$302:$Q$797,11,FALSE)</f>
        <v>0</v>
      </c>
      <c r="N621" s="3">
        <f>VLOOKUP(C621,'[1]Schedule C'!$C$302:$Q$797,12,FALSE)</f>
        <v>0</v>
      </c>
      <c r="O621" s="3">
        <f>VLOOKUP(C621,'[1]Schedule C'!$C$302:$Q$797,13,FALSE)</f>
        <v>0</v>
      </c>
      <c r="P621" s="3">
        <f>VLOOKUP(C621,'[1]Schedule C'!$C$302:$Q$797,14,FALSE)</f>
        <v>0</v>
      </c>
      <c r="Q621" s="3">
        <f>VLOOKUP(C621,'[1]Schedule C'!$C$302:$Q$797,15,FALSE)</f>
        <v>0</v>
      </c>
      <c r="R621" s="3">
        <f t="shared" si="162"/>
        <v>0</v>
      </c>
      <c r="S621" s="6">
        <f t="shared" si="163"/>
        <v>28176.370000000003</v>
      </c>
      <c r="T621" s="31" t="str">
        <f t="shared" si="164"/>
        <v>n.m.</v>
      </c>
      <c r="U621" s="6">
        <f t="shared" si="165"/>
        <v>4826.5000000000009</v>
      </c>
      <c r="V621" s="31" t="str">
        <f t="shared" si="166"/>
        <v>n.m.</v>
      </c>
      <c r="W621" s="6">
        <f t="shared" si="167"/>
        <v>0</v>
      </c>
      <c r="X621" s="31" t="str">
        <f t="shared" si="168"/>
        <v>n.m.</v>
      </c>
      <c r="Y621" s="6">
        <f t="shared" si="169"/>
        <v>0</v>
      </c>
      <c r="Z621" s="31" t="str">
        <f t="shared" si="170"/>
        <v>n.m.</v>
      </c>
      <c r="AA621" s="6">
        <f t="shared" si="171"/>
        <v>0</v>
      </c>
      <c r="AB621" s="31" t="str">
        <f t="shared" si="172"/>
        <v>n.m.</v>
      </c>
      <c r="AC621" s="6">
        <f t="shared" si="173"/>
        <v>33002.870000000003</v>
      </c>
      <c r="AD621" s="31" t="str">
        <f t="shared" si="174"/>
        <v>n.m.</v>
      </c>
    </row>
    <row r="622" spans="1:30" x14ac:dyDescent="0.25">
      <c r="A622" s="7">
        <f t="shared" si="175"/>
        <v>614</v>
      </c>
      <c r="B622" t="s">
        <v>583</v>
      </c>
      <c r="C622" t="s">
        <v>1197</v>
      </c>
      <c r="D622" t="s">
        <v>1198</v>
      </c>
      <c r="E622" t="s">
        <v>2337</v>
      </c>
      <c r="F622" t="s">
        <v>2350</v>
      </c>
      <c r="G622" s="3"/>
      <c r="H622" s="3"/>
      <c r="I622" s="3"/>
      <c r="J622" s="3"/>
      <c r="K622" s="3">
        <v>32875.129999999997</v>
      </c>
      <c r="L622" s="3">
        <f t="shared" si="161"/>
        <v>32875.129999999997</v>
      </c>
      <c r="M622" s="3">
        <f>VLOOKUP(C622,'[1]Schedule C'!$C$302:$Q$797,11,FALSE)</f>
        <v>0</v>
      </c>
      <c r="N622" s="3">
        <f>VLOOKUP(C622,'[1]Schedule C'!$C$302:$Q$797,12,FALSE)</f>
        <v>0</v>
      </c>
      <c r="O622" s="3">
        <f>VLOOKUP(C622,'[1]Schedule C'!$C$302:$Q$797,13,FALSE)</f>
        <v>0</v>
      </c>
      <c r="P622" s="3">
        <f>VLOOKUP(C622,'[1]Schedule C'!$C$302:$Q$797,14,FALSE)</f>
        <v>0</v>
      </c>
      <c r="Q622" s="3">
        <f>VLOOKUP(C622,'[1]Schedule C'!$C$302:$Q$797,15,FALSE)</f>
        <v>0</v>
      </c>
      <c r="R622" s="3">
        <f t="shared" si="162"/>
        <v>0</v>
      </c>
      <c r="S622" s="6">
        <f t="shared" si="163"/>
        <v>0</v>
      </c>
      <c r="T622" s="31" t="str">
        <f t="shared" si="164"/>
        <v>n.m.</v>
      </c>
      <c r="U622" s="6">
        <f t="shared" si="165"/>
        <v>0</v>
      </c>
      <c r="V622" s="31" t="str">
        <f t="shared" si="166"/>
        <v>n.m.</v>
      </c>
      <c r="W622" s="6">
        <f t="shared" si="167"/>
        <v>0</v>
      </c>
      <c r="X622" s="31" t="str">
        <f t="shared" si="168"/>
        <v>n.m.</v>
      </c>
      <c r="Y622" s="6">
        <f t="shared" si="169"/>
        <v>0</v>
      </c>
      <c r="Z622" s="31" t="str">
        <f t="shared" si="170"/>
        <v>n.m.</v>
      </c>
      <c r="AA622" s="6">
        <f t="shared" si="171"/>
        <v>32875.129999999997</v>
      </c>
      <c r="AB622" s="31" t="str">
        <f t="shared" si="172"/>
        <v>n.m.</v>
      </c>
      <c r="AC622" s="6">
        <f t="shared" si="173"/>
        <v>32875.129999999997</v>
      </c>
      <c r="AD622" s="31" t="str">
        <f t="shared" si="174"/>
        <v>n.m.</v>
      </c>
    </row>
    <row r="623" spans="1:30" x14ac:dyDescent="0.25">
      <c r="A623" s="7">
        <f t="shared" si="175"/>
        <v>615</v>
      </c>
      <c r="B623" t="s">
        <v>583</v>
      </c>
      <c r="C623" t="s">
        <v>1199</v>
      </c>
      <c r="D623" t="s">
        <v>1200</v>
      </c>
      <c r="E623" t="s">
        <v>2287</v>
      </c>
      <c r="F623" t="s">
        <v>2350</v>
      </c>
      <c r="G623" s="3"/>
      <c r="H623" s="3"/>
      <c r="I623" s="3">
        <v>30178.709999999995</v>
      </c>
      <c r="J623" s="3">
        <v>130.68</v>
      </c>
      <c r="K623" s="3">
        <v>2133.389999999999</v>
      </c>
      <c r="L623" s="3">
        <f t="shared" si="161"/>
        <v>32442.779999999995</v>
      </c>
      <c r="M623" s="3">
        <f>VLOOKUP(C623,'[1]Schedule C'!$C$302:$Q$797,11,FALSE)</f>
        <v>0</v>
      </c>
      <c r="N623" s="3">
        <f>VLOOKUP(C623,'[1]Schedule C'!$C$302:$Q$797,12,FALSE)</f>
        <v>0</v>
      </c>
      <c r="O623" s="3">
        <f>VLOOKUP(C623,'[1]Schedule C'!$C$302:$Q$797,13,FALSE)</f>
        <v>0</v>
      </c>
      <c r="P623" s="3">
        <f>VLOOKUP(C623,'[1]Schedule C'!$C$302:$Q$797,14,FALSE)</f>
        <v>0</v>
      </c>
      <c r="Q623" s="3">
        <f>VLOOKUP(C623,'[1]Schedule C'!$C$302:$Q$797,15,FALSE)</f>
        <v>0</v>
      </c>
      <c r="R623" s="3">
        <f t="shared" si="162"/>
        <v>0</v>
      </c>
      <c r="S623" s="6">
        <f t="shared" si="163"/>
        <v>0</v>
      </c>
      <c r="T623" s="31" t="str">
        <f t="shared" si="164"/>
        <v>n.m.</v>
      </c>
      <c r="U623" s="6">
        <f t="shared" si="165"/>
        <v>0</v>
      </c>
      <c r="V623" s="31" t="str">
        <f t="shared" si="166"/>
        <v>n.m.</v>
      </c>
      <c r="W623" s="6">
        <f t="shared" si="167"/>
        <v>30178.709999999995</v>
      </c>
      <c r="X623" s="31" t="str">
        <f t="shared" si="168"/>
        <v>n.m.</v>
      </c>
      <c r="Y623" s="6">
        <f t="shared" si="169"/>
        <v>130.68</v>
      </c>
      <c r="Z623" s="31" t="str">
        <f t="shared" si="170"/>
        <v>n.m.</v>
      </c>
      <c r="AA623" s="6">
        <f t="shared" si="171"/>
        <v>2133.389999999999</v>
      </c>
      <c r="AB623" s="31" t="str">
        <f t="shared" si="172"/>
        <v>n.m.</v>
      </c>
      <c r="AC623" s="6">
        <f t="shared" si="173"/>
        <v>32442.779999999995</v>
      </c>
      <c r="AD623" s="31" t="str">
        <f t="shared" si="174"/>
        <v>n.m.</v>
      </c>
    </row>
    <row r="624" spans="1:30" x14ac:dyDescent="0.25">
      <c r="A624" s="7">
        <f t="shared" si="175"/>
        <v>616</v>
      </c>
      <c r="B624" t="s">
        <v>583</v>
      </c>
      <c r="C624" t="s">
        <v>1201</v>
      </c>
      <c r="D624" t="s">
        <v>1202</v>
      </c>
      <c r="E624" t="s">
        <v>2300</v>
      </c>
      <c r="F624" t="s">
        <v>2285</v>
      </c>
      <c r="G624" s="3">
        <v>32324.900000000009</v>
      </c>
      <c r="H624" s="3"/>
      <c r="I624" s="3"/>
      <c r="J624" s="3"/>
      <c r="K624" s="3"/>
      <c r="L624" s="3">
        <f t="shared" si="161"/>
        <v>32324.900000000009</v>
      </c>
      <c r="M624" s="3">
        <f>VLOOKUP(C624,'[1]Schedule C'!$C$302:$Q$797,11,FALSE)</f>
        <v>0</v>
      </c>
      <c r="N624" s="3">
        <f>VLOOKUP(C624,'[1]Schedule C'!$C$302:$Q$797,12,FALSE)</f>
        <v>0</v>
      </c>
      <c r="O624" s="3">
        <f>VLOOKUP(C624,'[1]Schedule C'!$C$302:$Q$797,13,FALSE)</f>
        <v>0</v>
      </c>
      <c r="P624" s="3">
        <f>VLOOKUP(C624,'[1]Schedule C'!$C$302:$Q$797,14,FALSE)</f>
        <v>0</v>
      </c>
      <c r="Q624" s="3">
        <f>VLOOKUP(C624,'[1]Schedule C'!$C$302:$Q$797,15,FALSE)</f>
        <v>0</v>
      </c>
      <c r="R624" s="3">
        <f t="shared" si="162"/>
        <v>0</v>
      </c>
      <c r="S624" s="6">
        <f t="shared" si="163"/>
        <v>32324.900000000009</v>
      </c>
      <c r="T624" s="31" t="str">
        <f t="shared" si="164"/>
        <v>n.m.</v>
      </c>
      <c r="U624" s="6">
        <f t="shared" si="165"/>
        <v>0</v>
      </c>
      <c r="V624" s="31" t="str">
        <f t="shared" si="166"/>
        <v>n.m.</v>
      </c>
      <c r="W624" s="6">
        <f t="shared" si="167"/>
        <v>0</v>
      </c>
      <c r="X624" s="31" t="str">
        <f t="shared" si="168"/>
        <v>n.m.</v>
      </c>
      <c r="Y624" s="6">
        <f t="shared" si="169"/>
        <v>0</v>
      </c>
      <c r="Z624" s="31" t="str">
        <f t="shared" si="170"/>
        <v>n.m.</v>
      </c>
      <c r="AA624" s="6">
        <f t="shared" si="171"/>
        <v>0</v>
      </c>
      <c r="AB624" s="31" t="str">
        <f t="shared" si="172"/>
        <v>n.m.</v>
      </c>
      <c r="AC624" s="6">
        <f t="shared" si="173"/>
        <v>32324.900000000009</v>
      </c>
      <c r="AD624" s="31" t="str">
        <f t="shared" si="174"/>
        <v>n.m.</v>
      </c>
    </row>
    <row r="625" spans="1:30" x14ac:dyDescent="0.25">
      <c r="A625" s="7">
        <f t="shared" si="175"/>
        <v>617</v>
      </c>
      <c r="B625" t="s">
        <v>583</v>
      </c>
      <c r="C625" t="s">
        <v>1203</v>
      </c>
      <c r="D625" t="s">
        <v>1204</v>
      </c>
      <c r="E625" t="s">
        <v>2326</v>
      </c>
      <c r="F625" t="s">
        <v>2314</v>
      </c>
      <c r="G625" s="3"/>
      <c r="H625" s="3"/>
      <c r="I625" s="3">
        <v>31427.760000000006</v>
      </c>
      <c r="J625" s="3"/>
      <c r="K625" s="3"/>
      <c r="L625" s="3">
        <f t="shared" ref="L625:L688" si="176">SUM(G625:K625)</f>
        <v>31427.760000000006</v>
      </c>
      <c r="M625" s="3">
        <f>VLOOKUP(C625,'[1]Schedule C'!$C$302:$Q$797,11,FALSE)</f>
        <v>0</v>
      </c>
      <c r="N625" s="3">
        <f>VLOOKUP(C625,'[1]Schedule C'!$C$302:$Q$797,12,FALSE)</f>
        <v>0</v>
      </c>
      <c r="O625" s="3">
        <f>VLOOKUP(C625,'[1]Schedule C'!$C$302:$Q$797,13,FALSE)</f>
        <v>0</v>
      </c>
      <c r="P625" s="3">
        <f>VLOOKUP(C625,'[1]Schedule C'!$C$302:$Q$797,14,FALSE)</f>
        <v>0</v>
      </c>
      <c r="Q625" s="3">
        <f>VLOOKUP(C625,'[1]Schedule C'!$C$302:$Q$797,15,FALSE)</f>
        <v>0</v>
      </c>
      <c r="R625" s="3">
        <f t="shared" ref="R625:R688" si="177">SUM(M625:Q625)</f>
        <v>0</v>
      </c>
      <c r="S625" s="6">
        <f t="shared" ref="S625:S688" si="178">G625-M625</f>
        <v>0</v>
      </c>
      <c r="T625" s="31" t="str">
        <f t="shared" ref="T625:T688" si="179">IFERROR(S625/M625,"n.m.")</f>
        <v>n.m.</v>
      </c>
      <c r="U625" s="6">
        <f t="shared" ref="U625:U688" si="180">H625-N625</f>
        <v>0</v>
      </c>
      <c r="V625" s="31" t="str">
        <f t="shared" ref="V625:V688" si="181">IFERROR(U625/N625,"n.m.")</f>
        <v>n.m.</v>
      </c>
      <c r="W625" s="6">
        <f t="shared" ref="W625:W688" si="182">I625-O625</f>
        <v>31427.760000000006</v>
      </c>
      <c r="X625" s="31" t="str">
        <f t="shared" ref="X625:X688" si="183">IFERROR(W625/O625,"n.m.")</f>
        <v>n.m.</v>
      </c>
      <c r="Y625" s="6">
        <f t="shared" ref="Y625:Y688" si="184">J625-P625</f>
        <v>0</v>
      </c>
      <c r="Z625" s="31" t="str">
        <f t="shared" ref="Z625:Z688" si="185">IFERROR(Y625/P625,"n.m.")</f>
        <v>n.m.</v>
      </c>
      <c r="AA625" s="6">
        <f t="shared" ref="AA625:AA688" si="186">K625-Q625</f>
        <v>0</v>
      </c>
      <c r="AB625" s="31" t="str">
        <f t="shared" ref="AB625:AB688" si="187">IFERROR(AA625/Q625,"n.m.")</f>
        <v>n.m.</v>
      </c>
      <c r="AC625" s="6">
        <f t="shared" ref="AC625:AC688" si="188">L625-R625</f>
        <v>31427.760000000006</v>
      </c>
      <c r="AD625" s="31" t="str">
        <f t="shared" ref="AD625:AD688" si="189">IFERROR(AC625/R625,"n.m.")</f>
        <v>n.m.</v>
      </c>
    </row>
    <row r="626" spans="1:30" x14ac:dyDescent="0.25">
      <c r="A626" s="7">
        <f t="shared" si="175"/>
        <v>618</v>
      </c>
      <c r="B626" t="s">
        <v>583</v>
      </c>
      <c r="C626" t="s">
        <v>1205</v>
      </c>
      <c r="D626" t="s">
        <v>1206</v>
      </c>
      <c r="E626" t="s">
        <v>2327</v>
      </c>
      <c r="F626" t="s">
        <v>2299</v>
      </c>
      <c r="G626" s="3"/>
      <c r="H626" s="3">
        <v>31193.179999999993</v>
      </c>
      <c r="I626" s="3">
        <v>120.03999999999996</v>
      </c>
      <c r="J626" s="3"/>
      <c r="K626" s="3"/>
      <c r="L626" s="3">
        <f t="shared" si="176"/>
        <v>31313.219999999994</v>
      </c>
      <c r="M626" s="3">
        <f>VLOOKUP(C626,'[1]Schedule C'!$C$302:$Q$797,11,FALSE)</f>
        <v>0</v>
      </c>
      <c r="N626" s="3">
        <f>VLOOKUP(C626,'[1]Schedule C'!$C$302:$Q$797,12,FALSE)</f>
        <v>0</v>
      </c>
      <c r="O626" s="3">
        <f>VLOOKUP(C626,'[1]Schedule C'!$C$302:$Q$797,13,FALSE)</f>
        <v>0</v>
      </c>
      <c r="P626" s="3">
        <f>VLOOKUP(C626,'[1]Schedule C'!$C$302:$Q$797,14,FALSE)</f>
        <v>0</v>
      </c>
      <c r="Q626" s="3">
        <f>VLOOKUP(C626,'[1]Schedule C'!$C$302:$Q$797,15,FALSE)</f>
        <v>0</v>
      </c>
      <c r="R626" s="3">
        <f t="shared" si="177"/>
        <v>0</v>
      </c>
      <c r="S626" s="6">
        <f t="shared" si="178"/>
        <v>0</v>
      </c>
      <c r="T626" s="31" t="str">
        <f t="shared" si="179"/>
        <v>n.m.</v>
      </c>
      <c r="U626" s="6">
        <f t="shared" si="180"/>
        <v>31193.179999999993</v>
      </c>
      <c r="V626" s="31" t="str">
        <f t="shared" si="181"/>
        <v>n.m.</v>
      </c>
      <c r="W626" s="6">
        <f t="shared" si="182"/>
        <v>120.03999999999996</v>
      </c>
      <c r="X626" s="31" t="str">
        <f t="shared" si="183"/>
        <v>n.m.</v>
      </c>
      <c r="Y626" s="6">
        <f t="shared" si="184"/>
        <v>0</v>
      </c>
      <c r="Z626" s="31" t="str">
        <f t="shared" si="185"/>
        <v>n.m.</v>
      </c>
      <c r="AA626" s="6">
        <f t="shared" si="186"/>
        <v>0</v>
      </c>
      <c r="AB626" s="31" t="str">
        <f t="shared" si="187"/>
        <v>n.m.</v>
      </c>
      <c r="AC626" s="6">
        <f t="shared" si="188"/>
        <v>31313.219999999994</v>
      </c>
      <c r="AD626" s="31" t="str">
        <f t="shared" si="189"/>
        <v>n.m.</v>
      </c>
    </row>
    <row r="627" spans="1:30" x14ac:dyDescent="0.25">
      <c r="A627" s="7">
        <f t="shared" si="175"/>
        <v>619</v>
      </c>
      <c r="B627" t="s">
        <v>583</v>
      </c>
      <c r="C627" t="s">
        <v>1207</v>
      </c>
      <c r="D627" t="s">
        <v>1169</v>
      </c>
      <c r="E627" t="s">
        <v>2333</v>
      </c>
      <c r="F627" t="s">
        <v>2350</v>
      </c>
      <c r="G627" s="3"/>
      <c r="H627" s="3"/>
      <c r="I627" s="3"/>
      <c r="J627" s="3">
        <v>22502.239999999994</v>
      </c>
      <c r="K627" s="3">
        <v>8671.4699999999957</v>
      </c>
      <c r="L627" s="3">
        <f t="shared" si="176"/>
        <v>31173.709999999992</v>
      </c>
      <c r="M627" s="3">
        <f>VLOOKUP(C627,'[1]Schedule C'!$C$302:$Q$797,11,FALSE)</f>
        <v>0</v>
      </c>
      <c r="N627" s="3">
        <f>VLOOKUP(C627,'[1]Schedule C'!$C$302:$Q$797,12,FALSE)</f>
        <v>0</v>
      </c>
      <c r="O627" s="3">
        <f>VLOOKUP(C627,'[1]Schedule C'!$C$302:$Q$797,13,FALSE)</f>
        <v>0</v>
      </c>
      <c r="P627" s="3">
        <f>VLOOKUP(C627,'[1]Schedule C'!$C$302:$Q$797,14,FALSE)</f>
        <v>0</v>
      </c>
      <c r="Q627" s="3">
        <f>VLOOKUP(C627,'[1]Schedule C'!$C$302:$Q$797,15,FALSE)</f>
        <v>0</v>
      </c>
      <c r="R627" s="3">
        <f t="shared" si="177"/>
        <v>0</v>
      </c>
      <c r="S627" s="6">
        <f t="shared" si="178"/>
        <v>0</v>
      </c>
      <c r="T627" s="31" t="str">
        <f t="shared" si="179"/>
        <v>n.m.</v>
      </c>
      <c r="U627" s="6">
        <f t="shared" si="180"/>
        <v>0</v>
      </c>
      <c r="V627" s="31" t="str">
        <f t="shared" si="181"/>
        <v>n.m.</v>
      </c>
      <c r="W627" s="6">
        <f t="shared" si="182"/>
        <v>0</v>
      </c>
      <c r="X627" s="31" t="str">
        <f t="shared" si="183"/>
        <v>n.m.</v>
      </c>
      <c r="Y627" s="6">
        <f t="shared" si="184"/>
        <v>22502.239999999994</v>
      </c>
      <c r="Z627" s="31" t="str">
        <f t="shared" si="185"/>
        <v>n.m.</v>
      </c>
      <c r="AA627" s="6">
        <f t="shared" si="186"/>
        <v>8671.4699999999957</v>
      </c>
      <c r="AB627" s="31" t="str">
        <f t="shared" si="187"/>
        <v>n.m.</v>
      </c>
      <c r="AC627" s="6">
        <f t="shared" si="188"/>
        <v>31173.709999999992</v>
      </c>
      <c r="AD627" s="31" t="str">
        <f t="shared" si="189"/>
        <v>n.m.</v>
      </c>
    </row>
    <row r="628" spans="1:30" x14ac:dyDescent="0.25">
      <c r="A628" s="7">
        <f t="shared" si="175"/>
        <v>620</v>
      </c>
      <c r="B628" t="s">
        <v>583</v>
      </c>
      <c r="C628" t="s">
        <v>1208</v>
      </c>
      <c r="D628" t="s">
        <v>1209</v>
      </c>
      <c r="E628" t="s">
        <v>2330</v>
      </c>
      <c r="F628" t="s">
        <v>2335</v>
      </c>
      <c r="G628" s="3"/>
      <c r="H628" s="3"/>
      <c r="I628" s="3"/>
      <c r="J628" s="3">
        <v>31290.930000000015</v>
      </c>
      <c r="K628" s="3">
        <v>-296.89000000000004</v>
      </c>
      <c r="L628" s="3">
        <f t="shared" si="176"/>
        <v>30994.040000000015</v>
      </c>
      <c r="M628" s="3">
        <f>VLOOKUP(C628,'[1]Schedule C'!$C$302:$Q$797,11,FALSE)</f>
        <v>0</v>
      </c>
      <c r="N628" s="3">
        <f>VLOOKUP(C628,'[1]Schedule C'!$C$302:$Q$797,12,FALSE)</f>
        <v>0</v>
      </c>
      <c r="O628" s="3">
        <f>VLOOKUP(C628,'[1]Schedule C'!$C$302:$Q$797,13,FALSE)</f>
        <v>0</v>
      </c>
      <c r="P628" s="3">
        <f>VLOOKUP(C628,'[1]Schedule C'!$C$302:$Q$797,14,FALSE)</f>
        <v>0</v>
      </c>
      <c r="Q628" s="3">
        <f>VLOOKUP(C628,'[1]Schedule C'!$C$302:$Q$797,15,FALSE)</f>
        <v>0</v>
      </c>
      <c r="R628" s="3">
        <f t="shared" si="177"/>
        <v>0</v>
      </c>
      <c r="S628" s="6">
        <f t="shared" si="178"/>
        <v>0</v>
      </c>
      <c r="T628" s="31" t="str">
        <f t="shared" si="179"/>
        <v>n.m.</v>
      </c>
      <c r="U628" s="6">
        <f t="shared" si="180"/>
        <v>0</v>
      </c>
      <c r="V628" s="31" t="str">
        <f t="shared" si="181"/>
        <v>n.m.</v>
      </c>
      <c r="W628" s="6">
        <f t="shared" si="182"/>
        <v>0</v>
      </c>
      <c r="X628" s="31" t="str">
        <f t="shared" si="183"/>
        <v>n.m.</v>
      </c>
      <c r="Y628" s="6">
        <f t="shared" si="184"/>
        <v>31290.930000000015</v>
      </c>
      <c r="Z628" s="31" t="str">
        <f t="shared" si="185"/>
        <v>n.m.</v>
      </c>
      <c r="AA628" s="6">
        <f t="shared" si="186"/>
        <v>-296.89000000000004</v>
      </c>
      <c r="AB628" s="31" t="str">
        <f t="shared" si="187"/>
        <v>n.m.</v>
      </c>
      <c r="AC628" s="6">
        <f t="shared" si="188"/>
        <v>30994.040000000015</v>
      </c>
      <c r="AD628" s="31" t="str">
        <f t="shared" si="189"/>
        <v>n.m.</v>
      </c>
    </row>
    <row r="629" spans="1:30" x14ac:dyDescent="0.25">
      <c r="A629" s="7">
        <f t="shared" si="175"/>
        <v>621</v>
      </c>
      <c r="B629" t="s">
        <v>583</v>
      </c>
      <c r="C629" t="s">
        <v>1210</v>
      </c>
      <c r="D629" t="s">
        <v>1211</v>
      </c>
      <c r="E629" t="s">
        <v>2336</v>
      </c>
      <c r="F629" t="s">
        <v>2323</v>
      </c>
      <c r="G629" s="3"/>
      <c r="H629" s="3"/>
      <c r="I629" s="3"/>
      <c r="J629" s="3">
        <v>7225.9599999999982</v>
      </c>
      <c r="K629" s="3">
        <v>23641.129999999983</v>
      </c>
      <c r="L629" s="3">
        <f t="shared" si="176"/>
        <v>30867.089999999982</v>
      </c>
      <c r="M629" s="3">
        <f>VLOOKUP(C629,'[1]Schedule C'!$C$302:$Q$797,11,FALSE)</f>
        <v>0</v>
      </c>
      <c r="N629" s="3">
        <f>VLOOKUP(C629,'[1]Schedule C'!$C$302:$Q$797,12,FALSE)</f>
        <v>0</v>
      </c>
      <c r="O629" s="3">
        <f>VLOOKUP(C629,'[1]Schedule C'!$C$302:$Q$797,13,FALSE)</f>
        <v>0</v>
      </c>
      <c r="P629" s="3">
        <f>VLOOKUP(C629,'[1]Schedule C'!$C$302:$Q$797,14,FALSE)</f>
        <v>0</v>
      </c>
      <c r="Q629" s="3">
        <f>VLOOKUP(C629,'[1]Schedule C'!$C$302:$Q$797,15,FALSE)</f>
        <v>0</v>
      </c>
      <c r="R629" s="3">
        <f t="shared" si="177"/>
        <v>0</v>
      </c>
      <c r="S629" s="6">
        <f t="shared" si="178"/>
        <v>0</v>
      </c>
      <c r="T629" s="31" t="str">
        <f t="shared" si="179"/>
        <v>n.m.</v>
      </c>
      <c r="U629" s="6">
        <f t="shared" si="180"/>
        <v>0</v>
      </c>
      <c r="V629" s="31" t="str">
        <f t="shared" si="181"/>
        <v>n.m.</v>
      </c>
      <c r="W629" s="6">
        <f t="shared" si="182"/>
        <v>0</v>
      </c>
      <c r="X629" s="31" t="str">
        <f t="shared" si="183"/>
        <v>n.m.</v>
      </c>
      <c r="Y629" s="6">
        <f t="shared" si="184"/>
        <v>7225.9599999999982</v>
      </c>
      <c r="Z629" s="31" t="str">
        <f t="shared" si="185"/>
        <v>n.m.</v>
      </c>
      <c r="AA629" s="6">
        <f t="shared" si="186"/>
        <v>23641.129999999983</v>
      </c>
      <c r="AB629" s="31" t="str">
        <f t="shared" si="187"/>
        <v>n.m.</v>
      </c>
      <c r="AC629" s="6">
        <f t="shared" si="188"/>
        <v>30867.089999999982</v>
      </c>
      <c r="AD629" s="31" t="str">
        <f t="shared" si="189"/>
        <v>n.m.</v>
      </c>
    </row>
    <row r="630" spans="1:30" x14ac:dyDescent="0.25">
      <c r="A630" s="7">
        <f t="shared" si="175"/>
        <v>622</v>
      </c>
      <c r="B630" t="s">
        <v>583</v>
      </c>
      <c r="C630" t="s">
        <v>1212</v>
      </c>
      <c r="D630" t="s">
        <v>1213</v>
      </c>
      <c r="E630" t="s">
        <v>2321</v>
      </c>
      <c r="F630" t="s">
        <v>2299</v>
      </c>
      <c r="G630" s="3"/>
      <c r="H630" s="3">
        <v>27576.530000000002</v>
      </c>
      <c r="I630" s="3">
        <v>3031.8899999999921</v>
      </c>
      <c r="J630" s="3"/>
      <c r="K630" s="3"/>
      <c r="L630" s="3">
        <f t="shared" si="176"/>
        <v>30608.419999999995</v>
      </c>
      <c r="M630" s="3">
        <f>VLOOKUP(C630,'[1]Schedule C'!$C$302:$Q$797,11,FALSE)</f>
        <v>0</v>
      </c>
      <c r="N630" s="3">
        <f>VLOOKUP(C630,'[1]Schedule C'!$C$302:$Q$797,12,FALSE)</f>
        <v>0</v>
      </c>
      <c r="O630" s="3">
        <f>VLOOKUP(C630,'[1]Schedule C'!$C$302:$Q$797,13,FALSE)</f>
        <v>0</v>
      </c>
      <c r="P630" s="3">
        <f>VLOOKUP(C630,'[1]Schedule C'!$C$302:$Q$797,14,FALSE)</f>
        <v>0</v>
      </c>
      <c r="Q630" s="3">
        <f>VLOOKUP(C630,'[1]Schedule C'!$C$302:$Q$797,15,FALSE)</f>
        <v>0</v>
      </c>
      <c r="R630" s="3">
        <f t="shared" si="177"/>
        <v>0</v>
      </c>
      <c r="S630" s="6">
        <f t="shared" si="178"/>
        <v>0</v>
      </c>
      <c r="T630" s="31" t="str">
        <f t="shared" si="179"/>
        <v>n.m.</v>
      </c>
      <c r="U630" s="6">
        <f t="shared" si="180"/>
        <v>27576.530000000002</v>
      </c>
      <c r="V630" s="31" t="str">
        <f t="shared" si="181"/>
        <v>n.m.</v>
      </c>
      <c r="W630" s="6">
        <f t="shared" si="182"/>
        <v>3031.8899999999921</v>
      </c>
      <c r="X630" s="31" t="str">
        <f t="shared" si="183"/>
        <v>n.m.</v>
      </c>
      <c r="Y630" s="6">
        <f t="shared" si="184"/>
        <v>0</v>
      </c>
      <c r="Z630" s="31" t="str">
        <f t="shared" si="185"/>
        <v>n.m.</v>
      </c>
      <c r="AA630" s="6">
        <f t="shared" si="186"/>
        <v>0</v>
      </c>
      <c r="AB630" s="31" t="str">
        <f t="shared" si="187"/>
        <v>n.m.</v>
      </c>
      <c r="AC630" s="6">
        <f t="shared" si="188"/>
        <v>30608.419999999995</v>
      </c>
      <c r="AD630" s="31" t="str">
        <f t="shared" si="189"/>
        <v>n.m.</v>
      </c>
    </row>
    <row r="631" spans="1:30" x14ac:dyDescent="0.25">
      <c r="A631" s="7">
        <f t="shared" si="175"/>
        <v>623</v>
      </c>
      <c r="B631" t="s">
        <v>583</v>
      </c>
      <c r="C631" t="s">
        <v>1214</v>
      </c>
      <c r="D631" t="s">
        <v>1215</v>
      </c>
      <c r="E631" t="s">
        <v>2320</v>
      </c>
      <c r="F631" t="s">
        <v>2342</v>
      </c>
      <c r="G631" s="3"/>
      <c r="H631" s="3"/>
      <c r="I631" s="3"/>
      <c r="J631" s="3">
        <v>30338.290000000008</v>
      </c>
      <c r="K631" s="3"/>
      <c r="L631" s="3">
        <f t="shared" si="176"/>
        <v>30338.290000000008</v>
      </c>
      <c r="M631" s="3">
        <f>VLOOKUP(C631,'[1]Schedule C'!$C$302:$Q$797,11,FALSE)</f>
        <v>0</v>
      </c>
      <c r="N631" s="3">
        <f>VLOOKUP(C631,'[1]Schedule C'!$C$302:$Q$797,12,FALSE)</f>
        <v>0</v>
      </c>
      <c r="O631" s="3">
        <f>VLOOKUP(C631,'[1]Schedule C'!$C$302:$Q$797,13,FALSE)</f>
        <v>0</v>
      </c>
      <c r="P631" s="3">
        <f>VLOOKUP(C631,'[1]Schedule C'!$C$302:$Q$797,14,FALSE)</f>
        <v>0</v>
      </c>
      <c r="Q631" s="3">
        <f>VLOOKUP(C631,'[1]Schedule C'!$C$302:$Q$797,15,FALSE)</f>
        <v>0</v>
      </c>
      <c r="R631" s="3">
        <f t="shared" si="177"/>
        <v>0</v>
      </c>
      <c r="S631" s="6">
        <f t="shared" si="178"/>
        <v>0</v>
      </c>
      <c r="T631" s="31" t="str">
        <f t="shared" si="179"/>
        <v>n.m.</v>
      </c>
      <c r="U631" s="6">
        <f t="shared" si="180"/>
        <v>0</v>
      </c>
      <c r="V631" s="31" t="str">
        <f t="shared" si="181"/>
        <v>n.m.</v>
      </c>
      <c r="W631" s="6">
        <f t="shared" si="182"/>
        <v>0</v>
      </c>
      <c r="X631" s="31" t="str">
        <f t="shared" si="183"/>
        <v>n.m.</v>
      </c>
      <c r="Y631" s="6">
        <f t="shared" si="184"/>
        <v>30338.290000000008</v>
      </c>
      <c r="Z631" s="31" t="str">
        <f t="shared" si="185"/>
        <v>n.m.</v>
      </c>
      <c r="AA631" s="6">
        <f t="shared" si="186"/>
        <v>0</v>
      </c>
      <c r="AB631" s="31" t="str">
        <f t="shared" si="187"/>
        <v>n.m.</v>
      </c>
      <c r="AC631" s="6">
        <f t="shared" si="188"/>
        <v>30338.290000000008</v>
      </c>
      <c r="AD631" s="31" t="str">
        <f t="shared" si="189"/>
        <v>n.m.</v>
      </c>
    </row>
    <row r="632" spans="1:30" x14ac:dyDescent="0.25">
      <c r="A632" s="7">
        <f t="shared" si="175"/>
        <v>624</v>
      </c>
      <c r="B632" t="s">
        <v>583</v>
      </c>
      <c r="C632" t="s">
        <v>1216</v>
      </c>
      <c r="D632" t="s">
        <v>1217</v>
      </c>
      <c r="E632" t="s">
        <v>2302</v>
      </c>
      <c r="F632" t="s">
        <v>2317</v>
      </c>
      <c r="G632" s="3">
        <v>16929.719999999998</v>
      </c>
      <c r="H632" s="3">
        <v>13020.979999999996</v>
      </c>
      <c r="I632" s="3">
        <v>131.47999999999999</v>
      </c>
      <c r="J632" s="3"/>
      <c r="K632" s="3"/>
      <c r="L632" s="3">
        <f t="shared" si="176"/>
        <v>30082.179999999993</v>
      </c>
      <c r="M632" s="3">
        <f>VLOOKUP(C632,'[1]Schedule C'!$C$302:$Q$797,11,FALSE)</f>
        <v>12467.678</v>
      </c>
      <c r="N632" s="3">
        <f>VLOOKUP(C632,'[1]Schedule C'!$C$302:$Q$797,12,FALSE)</f>
        <v>6.67</v>
      </c>
      <c r="O632" s="3">
        <f>VLOOKUP(C632,'[1]Schedule C'!$C$302:$Q$797,13,FALSE)</f>
        <v>0</v>
      </c>
      <c r="P632" s="3">
        <f>VLOOKUP(C632,'[1]Schedule C'!$C$302:$Q$797,14,FALSE)</f>
        <v>0</v>
      </c>
      <c r="Q632" s="3">
        <f>VLOOKUP(C632,'[1]Schedule C'!$C$302:$Q$797,15,FALSE)</f>
        <v>0</v>
      </c>
      <c r="R632" s="3">
        <f t="shared" si="177"/>
        <v>12474.348</v>
      </c>
      <c r="S632" s="6">
        <f t="shared" si="178"/>
        <v>4462.0419999999976</v>
      </c>
      <c r="T632" s="31">
        <f t="shared" si="179"/>
        <v>0.35788877447749273</v>
      </c>
      <c r="U632" s="6">
        <f t="shared" si="180"/>
        <v>13014.309999999996</v>
      </c>
      <c r="V632" s="31">
        <f t="shared" si="181"/>
        <v>1951.170914542728</v>
      </c>
      <c r="W632" s="6">
        <f t="shared" si="182"/>
        <v>131.47999999999999</v>
      </c>
      <c r="X632" s="31" t="str">
        <f t="shared" si="183"/>
        <v>n.m.</v>
      </c>
      <c r="Y632" s="6">
        <f t="shared" si="184"/>
        <v>0</v>
      </c>
      <c r="Z632" s="31" t="str">
        <f t="shared" si="185"/>
        <v>n.m.</v>
      </c>
      <c r="AA632" s="6">
        <f t="shared" si="186"/>
        <v>0</v>
      </c>
      <c r="AB632" s="31" t="str">
        <f t="shared" si="187"/>
        <v>n.m.</v>
      </c>
      <c r="AC632" s="6">
        <f t="shared" si="188"/>
        <v>17607.831999999995</v>
      </c>
      <c r="AD632" s="31">
        <f t="shared" si="189"/>
        <v>1.411523231514785</v>
      </c>
    </row>
    <row r="633" spans="1:30" x14ac:dyDescent="0.25">
      <c r="A633" s="7">
        <f t="shared" si="175"/>
        <v>625</v>
      </c>
      <c r="B633" t="s">
        <v>583</v>
      </c>
      <c r="C633" t="s">
        <v>1218</v>
      </c>
      <c r="D633" t="s">
        <v>1219</v>
      </c>
      <c r="E633" t="s">
        <v>2314</v>
      </c>
      <c r="F633" t="s">
        <v>2342</v>
      </c>
      <c r="G633" s="3"/>
      <c r="H633" s="3"/>
      <c r="I633" s="3">
        <v>8271.5</v>
      </c>
      <c r="J633" s="3">
        <v>21591.560000000012</v>
      </c>
      <c r="K633" s="3"/>
      <c r="L633" s="3">
        <f t="shared" si="176"/>
        <v>29863.060000000012</v>
      </c>
      <c r="M633" s="3">
        <f>VLOOKUP(C633,'[1]Schedule C'!$C$302:$Q$797,11,FALSE)</f>
        <v>0</v>
      </c>
      <c r="N633" s="3">
        <f>VLOOKUP(C633,'[1]Schedule C'!$C$302:$Q$797,12,FALSE)</f>
        <v>0</v>
      </c>
      <c r="O633" s="3">
        <f>VLOOKUP(C633,'[1]Schedule C'!$C$302:$Q$797,13,FALSE)</f>
        <v>0</v>
      </c>
      <c r="P633" s="3">
        <f>VLOOKUP(C633,'[1]Schedule C'!$C$302:$Q$797,14,FALSE)</f>
        <v>0</v>
      </c>
      <c r="Q633" s="3">
        <f>VLOOKUP(C633,'[1]Schedule C'!$C$302:$Q$797,15,FALSE)</f>
        <v>0</v>
      </c>
      <c r="R633" s="3">
        <f t="shared" si="177"/>
        <v>0</v>
      </c>
      <c r="S633" s="6">
        <f t="shared" si="178"/>
        <v>0</v>
      </c>
      <c r="T633" s="31" t="str">
        <f t="shared" si="179"/>
        <v>n.m.</v>
      </c>
      <c r="U633" s="6">
        <f t="shared" si="180"/>
        <v>0</v>
      </c>
      <c r="V633" s="31" t="str">
        <f t="shared" si="181"/>
        <v>n.m.</v>
      </c>
      <c r="W633" s="6">
        <f t="shared" si="182"/>
        <v>8271.5</v>
      </c>
      <c r="X633" s="31" t="str">
        <f t="shared" si="183"/>
        <v>n.m.</v>
      </c>
      <c r="Y633" s="6">
        <f t="shared" si="184"/>
        <v>21591.560000000012</v>
      </c>
      <c r="Z633" s="31" t="str">
        <f t="shared" si="185"/>
        <v>n.m.</v>
      </c>
      <c r="AA633" s="6">
        <f t="shared" si="186"/>
        <v>0</v>
      </c>
      <c r="AB633" s="31" t="str">
        <f t="shared" si="187"/>
        <v>n.m.</v>
      </c>
      <c r="AC633" s="6">
        <f t="shared" si="188"/>
        <v>29863.060000000012</v>
      </c>
      <c r="AD633" s="31" t="str">
        <f t="shared" si="189"/>
        <v>n.m.</v>
      </c>
    </row>
    <row r="634" spans="1:30" x14ac:dyDescent="0.25">
      <c r="A634" s="7">
        <f t="shared" si="175"/>
        <v>626</v>
      </c>
      <c r="B634" t="s">
        <v>583</v>
      </c>
      <c r="C634" t="s">
        <v>1220</v>
      </c>
      <c r="D634" t="s">
        <v>1221</v>
      </c>
      <c r="E634" t="s">
        <v>2343</v>
      </c>
      <c r="F634" t="s">
        <v>2330</v>
      </c>
      <c r="G634" s="3"/>
      <c r="H634" s="3"/>
      <c r="I634" s="3">
        <v>29053.580000000005</v>
      </c>
      <c r="J634" s="3">
        <v>588.61999999999864</v>
      </c>
      <c r="K634" s="3"/>
      <c r="L634" s="3">
        <f t="shared" si="176"/>
        <v>29642.200000000004</v>
      </c>
      <c r="M634" s="3">
        <f>VLOOKUP(C634,'[1]Schedule C'!$C$302:$Q$797,11,FALSE)</f>
        <v>0</v>
      </c>
      <c r="N634" s="3">
        <f>VLOOKUP(C634,'[1]Schedule C'!$C$302:$Q$797,12,FALSE)</f>
        <v>0</v>
      </c>
      <c r="O634" s="3">
        <f>VLOOKUP(C634,'[1]Schedule C'!$C$302:$Q$797,13,FALSE)</f>
        <v>0</v>
      </c>
      <c r="P634" s="3">
        <f>VLOOKUP(C634,'[1]Schedule C'!$C$302:$Q$797,14,FALSE)</f>
        <v>0</v>
      </c>
      <c r="Q634" s="3">
        <f>VLOOKUP(C634,'[1]Schedule C'!$C$302:$Q$797,15,FALSE)</f>
        <v>0</v>
      </c>
      <c r="R634" s="3">
        <f t="shared" si="177"/>
        <v>0</v>
      </c>
      <c r="S634" s="6">
        <f t="shared" si="178"/>
        <v>0</v>
      </c>
      <c r="T634" s="31" t="str">
        <f t="shared" si="179"/>
        <v>n.m.</v>
      </c>
      <c r="U634" s="6">
        <f t="shared" si="180"/>
        <v>0</v>
      </c>
      <c r="V634" s="31" t="str">
        <f t="shared" si="181"/>
        <v>n.m.</v>
      </c>
      <c r="W634" s="6">
        <f t="shared" si="182"/>
        <v>29053.580000000005</v>
      </c>
      <c r="X634" s="31" t="str">
        <f t="shared" si="183"/>
        <v>n.m.</v>
      </c>
      <c r="Y634" s="6">
        <f t="shared" si="184"/>
        <v>588.61999999999864</v>
      </c>
      <c r="Z634" s="31" t="str">
        <f t="shared" si="185"/>
        <v>n.m.</v>
      </c>
      <c r="AA634" s="6">
        <f t="shared" si="186"/>
        <v>0</v>
      </c>
      <c r="AB634" s="31" t="str">
        <f t="shared" si="187"/>
        <v>n.m.</v>
      </c>
      <c r="AC634" s="6">
        <f t="shared" si="188"/>
        <v>29642.200000000004</v>
      </c>
      <c r="AD634" s="31" t="str">
        <f t="shared" si="189"/>
        <v>n.m.</v>
      </c>
    </row>
    <row r="635" spans="1:30" x14ac:dyDescent="0.25">
      <c r="A635" s="7">
        <f t="shared" si="175"/>
        <v>627</v>
      </c>
      <c r="B635" t="s">
        <v>583</v>
      </c>
      <c r="C635" t="s">
        <v>1222</v>
      </c>
      <c r="D635" t="s">
        <v>1041</v>
      </c>
      <c r="E635" t="s">
        <v>2332</v>
      </c>
      <c r="F635" t="s">
        <v>2314</v>
      </c>
      <c r="G635" s="3"/>
      <c r="H635" s="3"/>
      <c r="I635" s="3">
        <v>29102.249999999996</v>
      </c>
      <c r="J635" s="3"/>
      <c r="K635" s="3"/>
      <c r="L635" s="3">
        <f t="shared" si="176"/>
        <v>29102.249999999996</v>
      </c>
      <c r="M635" s="3">
        <f>VLOOKUP(C635,'[1]Schedule C'!$C$302:$Q$797,11,FALSE)</f>
        <v>0</v>
      </c>
      <c r="N635" s="3">
        <f>VLOOKUP(C635,'[1]Schedule C'!$C$302:$Q$797,12,FALSE)</f>
        <v>0</v>
      </c>
      <c r="O635" s="3">
        <f>VLOOKUP(C635,'[1]Schedule C'!$C$302:$Q$797,13,FALSE)</f>
        <v>25742.23</v>
      </c>
      <c r="P635" s="3">
        <f>VLOOKUP(C635,'[1]Schedule C'!$C$302:$Q$797,14,FALSE)</f>
        <v>35993.678</v>
      </c>
      <c r="Q635" s="3">
        <f>VLOOKUP(C635,'[1]Schedule C'!$C$302:$Q$797,15,FALSE)</f>
        <v>5.2140000000000004</v>
      </c>
      <c r="R635" s="3">
        <f t="shared" si="177"/>
        <v>61741.121999999996</v>
      </c>
      <c r="S635" s="6">
        <f t="shared" si="178"/>
        <v>0</v>
      </c>
      <c r="T635" s="31" t="str">
        <f t="shared" si="179"/>
        <v>n.m.</v>
      </c>
      <c r="U635" s="6">
        <f t="shared" si="180"/>
        <v>0</v>
      </c>
      <c r="V635" s="31" t="str">
        <f t="shared" si="181"/>
        <v>n.m.</v>
      </c>
      <c r="W635" s="6">
        <f t="shared" si="182"/>
        <v>3360.0199999999968</v>
      </c>
      <c r="X635" s="31">
        <f t="shared" si="183"/>
        <v>0.13052559937503461</v>
      </c>
      <c r="Y635" s="6">
        <f t="shared" si="184"/>
        <v>-35993.678</v>
      </c>
      <c r="Z635" s="31">
        <f t="shared" si="185"/>
        <v>-1</v>
      </c>
      <c r="AA635" s="6">
        <f t="shared" si="186"/>
        <v>-5.2140000000000004</v>
      </c>
      <c r="AB635" s="31">
        <f t="shared" si="187"/>
        <v>-1</v>
      </c>
      <c r="AC635" s="6">
        <f t="shared" si="188"/>
        <v>-32638.871999999999</v>
      </c>
      <c r="AD635" s="31">
        <f t="shared" si="189"/>
        <v>-0.52864073315674442</v>
      </c>
    </row>
    <row r="636" spans="1:30" x14ac:dyDescent="0.25">
      <c r="A636" s="7">
        <f t="shared" si="175"/>
        <v>628</v>
      </c>
      <c r="B636" t="s">
        <v>583</v>
      </c>
      <c r="C636" t="s">
        <v>1223</v>
      </c>
      <c r="D636" t="s">
        <v>1224</v>
      </c>
      <c r="E636" t="s">
        <v>2326</v>
      </c>
      <c r="F636" t="s">
        <v>2334</v>
      </c>
      <c r="G636" s="3"/>
      <c r="H636" s="3"/>
      <c r="I636" s="3">
        <v>15370.289999999997</v>
      </c>
      <c r="J636" s="3">
        <v>13504.959999999994</v>
      </c>
      <c r="K636" s="3"/>
      <c r="L636" s="3">
        <f t="shared" si="176"/>
        <v>28875.249999999993</v>
      </c>
      <c r="M636" s="3">
        <f>VLOOKUP(C636,'[1]Schedule C'!$C$302:$Q$797,11,FALSE)</f>
        <v>0</v>
      </c>
      <c r="N636" s="3">
        <f>VLOOKUP(C636,'[1]Schedule C'!$C$302:$Q$797,12,FALSE)</f>
        <v>0</v>
      </c>
      <c r="O636" s="3">
        <f>VLOOKUP(C636,'[1]Schedule C'!$C$302:$Q$797,13,FALSE)</f>
        <v>44542.067999999999</v>
      </c>
      <c r="P636" s="3">
        <f>VLOOKUP(C636,'[1]Schedule C'!$C$302:$Q$797,14,FALSE)</f>
        <v>0</v>
      </c>
      <c r="Q636" s="3">
        <f>VLOOKUP(C636,'[1]Schedule C'!$C$302:$Q$797,15,FALSE)</f>
        <v>0</v>
      </c>
      <c r="R636" s="3">
        <f t="shared" si="177"/>
        <v>44542.067999999999</v>
      </c>
      <c r="S636" s="6">
        <f t="shared" si="178"/>
        <v>0</v>
      </c>
      <c r="T636" s="31" t="str">
        <f t="shared" si="179"/>
        <v>n.m.</v>
      </c>
      <c r="U636" s="6">
        <f t="shared" si="180"/>
        <v>0</v>
      </c>
      <c r="V636" s="31" t="str">
        <f t="shared" si="181"/>
        <v>n.m.</v>
      </c>
      <c r="W636" s="6">
        <f t="shared" si="182"/>
        <v>-29171.778000000002</v>
      </c>
      <c r="X636" s="31">
        <f t="shared" si="183"/>
        <v>-0.65492643942800322</v>
      </c>
      <c r="Y636" s="6">
        <f t="shared" si="184"/>
        <v>13504.959999999994</v>
      </c>
      <c r="Z636" s="31" t="str">
        <f t="shared" si="185"/>
        <v>n.m.</v>
      </c>
      <c r="AA636" s="6">
        <f t="shared" si="186"/>
        <v>0</v>
      </c>
      <c r="AB636" s="31" t="str">
        <f t="shared" si="187"/>
        <v>n.m.</v>
      </c>
      <c r="AC636" s="6">
        <f t="shared" si="188"/>
        <v>-15666.818000000007</v>
      </c>
      <c r="AD636" s="31">
        <f t="shared" si="189"/>
        <v>-0.35173081770698222</v>
      </c>
    </row>
    <row r="637" spans="1:30" x14ac:dyDescent="0.25">
      <c r="A637" s="7">
        <f t="shared" si="175"/>
        <v>629</v>
      </c>
      <c r="B637" t="s">
        <v>583</v>
      </c>
      <c r="C637" t="s">
        <v>1225</v>
      </c>
      <c r="D637" t="s">
        <v>1226</v>
      </c>
      <c r="E637" t="s">
        <v>2349</v>
      </c>
      <c r="F637" t="s">
        <v>2303</v>
      </c>
      <c r="G637" s="3">
        <v>28485.429999999989</v>
      </c>
      <c r="H637" s="3"/>
      <c r="I637" s="3"/>
      <c r="J637" s="3"/>
      <c r="K637" s="3"/>
      <c r="L637" s="3">
        <f t="shared" si="176"/>
        <v>28485.429999999989</v>
      </c>
      <c r="M637" s="3">
        <f>VLOOKUP(C637,'[1]Schedule C'!$C$302:$Q$797,11,FALSE)</f>
        <v>83.472000000000008</v>
      </c>
      <c r="N637" s="3">
        <f>VLOOKUP(C637,'[1]Schedule C'!$C$302:$Q$797,12,FALSE)</f>
        <v>0</v>
      </c>
      <c r="O637" s="3">
        <f>VLOOKUP(C637,'[1]Schedule C'!$C$302:$Q$797,13,FALSE)</f>
        <v>0</v>
      </c>
      <c r="P637" s="3">
        <f>VLOOKUP(C637,'[1]Schedule C'!$C$302:$Q$797,14,FALSE)</f>
        <v>0</v>
      </c>
      <c r="Q637" s="3">
        <f>VLOOKUP(C637,'[1]Schedule C'!$C$302:$Q$797,15,FALSE)</f>
        <v>0</v>
      </c>
      <c r="R637" s="3">
        <f t="shared" si="177"/>
        <v>83.472000000000008</v>
      </c>
      <c r="S637" s="6">
        <f t="shared" si="178"/>
        <v>28401.957999999988</v>
      </c>
      <c r="T637" s="31">
        <f t="shared" si="179"/>
        <v>340.25730783975445</v>
      </c>
      <c r="U637" s="6">
        <f t="shared" si="180"/>
        <v>0</v>
      </c>
      <c r="V637" s="31" t="str">
        <f t="shared" si="181"/>
        <v>n.m.</v>
      </c>
      <c r="W637" s="6">
        <f t="shared" si="182"/>
        <v>0</v>
      </c>
      <c r="X637" s="31" t="str">
        <f t="shared" si="183"/>
        <v>n.m.</v>
      </c>
      <c r="Y637" s="6">
        <f t="shared" si="184"/>
        <v>0</v>
      </c>
      <c r="Z637" s="31" t="str">
        <f t="shared" si="185"/>
        <v>n.m.</v>
      </c>
      <c r="AA637" s="6">
        <f t="shared" si="186"/>
        <v>0</v>
      </c>
      <c r="AB637" s="31" t="str">
        <f t="shared" si="187"/>
        <v>n.m.</v>
      </c>
      <c r="AC637" s="6">
        <f t="shared" si="188"/>
        <v>28401.957999999988</v>
      </c>
      <c r="AD637" s="31">
        <f t="shared" si="189"/>
        <v>340.25730783975445</v>
      </c>
    </row>
    <row r="638" spans="1:30" x14ac:dyDescent="0.25">
      <c r="A638" s="7">
        <f t="shared" si="175"/>
        <v>630</v>
      </c>
      <c r="B638" t="s">
        <v>583</v>
      </c>
      <c r="C638" t="s">
        <v>1227</v>
      </c>
      <c r="D638" t="s">
        <v>1228</v>
      </c>
      <c r="E638" t="s">
        <v>2317</v>
      </c>
      <c r="F638" t="s">
        <v>2328</v>
      </c>
      <c r="G638" s="3"/>
      <c r="H638" s="3"/>
      <c r="I638" s="3">
        <v>28383.44000000001</v>
      </c>
      <c r="J638" s="3"/>
      <c r="K638" s="3"/>
      <c r="L638" s="3">
        <f t="shared" si="176"/>
        <v>28383.44000000001</v>
      </c>
      <c r="M638" s="3">
        <f>VLOOKUP(C638,'[1]Schedule C'!$C$302:$Q$797,11,FALSE)</f>
        <v>0</v>
      </c>
      <c r="N638" s="3">
        <f>VLOOKUP(C638,'[1]Schedule C'!$C$302:$Q$797,12,FALSE)</f>
        <v>0</v>
      </c>
      <c r="O638" s="3">
        <f>VLOOKUP(C638,'[1]Schedule C'!$C$302:$Q$797,13,FALSE)</f>
        <v>0</v>
      </c>
      <c r="P638" s="3">
        <f>VLOOKUP(C638,'[1]Schedule C'!$C$302:$Q$797,14,FALSE)</f>
        <v>0</v>
      </c>
      <c r="Q638" s="3">
        <f>VLOOKUP(C638,'[1]Schedule C'!$C$302:$Q$797,15,FALSE)</f>
        <v>0</v>
      </c>
      <c r="R638" s="3">
        <f t="shared" si="177"/>
        <v>0</v>
      </c>
      <c r="S638" s="6">
        <f t="shared" si="178"/>
        <v>0</v>
      </c>
      <c r="T638" s="31" t="str">
        <f t="shared" si="179"/>
        <v>n.m.</v>
      </c>
      <c r="U638" s="6">
        <f t="shared" si="180"/>
        <v>0</v>
      </c>
      <c r="V638" s="31" t="str">
        <f t="shared" si="181"/>
        <v>n.m.</v>
      </c>
      <c r="W638" s="6">
        <f t="shared" si="182"/>
        <v>28383.44000000001</v>
      </c>
      <c r="X638" s="31" t="str">
        <f t="shared" si="183"/>
        <v>n.m.</v>
      </c>
      <c r="Y638" s="6">
        <f t="shared" si="184"/>
        <v>0</v>
      </c>
      <c r="Z638" s="31" t="str">
        <f t="shared" si="185"/>
        <v>n.m.</v>
      </c>
      <c r="AA638" s="6">
        <f t="shared" si="186"/>
        <v>0</v>
      </c>
      <c r="AB638" s="31" t="str">
        <f t="shared" si="187"/>
        <v>n.m.</v>
      </c>
      <c r="AC638" s="6">
        <f t="shared" si="188"/>
        <v>28383.44000000001</v>
      </c>
      <c r="AD638" s="31" t="str">
        <f t="shared" si="189"/>
        <v>n.m.</v>
      </c>
    </row>
    <row r="639" spans="1:30" x14ac:dyDescent="0.25">
      <c r="A639" s="7">
        <f t="shared" si="175"/>
        <v>631</v>
      </c>
      <c r="B639" t="s">
        <v>583</v>
      </c>
      <c r="C639" t="s">
        <v>1229</v>
      </c>
      <c r="D639" t="s">
        <v>1230</v>
      </c>
      <c r="E639" t="s">
        <v>2314</v>
      </c>
      <c r="F639" t="s">
        <v>2331</v>
      </c>
      <c r="G639" s="3"/>
      <c r="H639" s="3"/>
      <c r="I639" s="3">
        <v>8271.5</v>
      </c>
      <c r="J639" s="3">
        <v>20071.110000000011</v>
      </c>
      <c r="K639" s="3"/>
      <c r="L639" s="3">
        <f t="shared" si="176"/>
        <v>28342.610000000011</v>
      </c>
      <c r="M639" s="3">
        <f>VLOOKUP(C639,'[1]Schedule C'!$C$302:$Q$797,11,FALSE)</f>
        <v>0</v>
      </c>
      <c r="N639" s="3">
        <f>VLOOKUP(C639,'[1]Schedule C'!$C$302:$Q$797,12,FALSE)</f>
        <v>0</v>
      </c>
      <c r="O639" s="3">
        <f>VLOOKUP(C639,'[1]Schedule C'!$C$302:$Q$797,13,FALSE)</f>
        <v>0</v>
      </c>
      <c r="P639" s="3">
        <f>VLOOKUP(C639,'[1]Schedule C'!$C$302:$Q$797,14,FALSE)</f>
        <v>0</v>
      </c>
      <c r="Q639" s="3">
        <f>VLOOKUP(C639,'[1]Schedule C'!$C$302:$Q$797,15,FALSE)</f>
        <v>0</v>
      </c>
      <c r="R639" s="3">
        <f t="shared" si="177"/>
        <v>0</v>
      </c>
      <c r="S639" s="6">
        <f t="shared" si="178"/>
        <v>0</v>
      </c>
      <c r="T639" s="31" t="str">
        <f t="shared" si="179"/>
        <v>n.m.</v>
      </c>
      <c r="U639" s="6">
        <f t="shared" si="180"/>
        <v>0</v>
      </c>
      <c r="V639" s="31" t="str">
        <f t="shared" si="181"/>
        <v>n.m.</v>
      </c>
      <c r="W639" s="6">
        <f t="shared" si="182"/>
        <v>8271.5</v>
      </c>
      <c r="X639" s="31" t="str">
        <f t="shared" si="183"/>
        <v>n.m.</v>
      </c>
      <c r="Y639" s="6">
        <f t="shared" si="184"/>
        <v>20071.110000000011</v>
      </c>
      <c r="Z639" s="31" t="str">
        <f t="shared" si="185"/>
        <v>n.m.</v>
      </c>
      <c r="AA639" s="6">
        <f t="shared" si="186"/>
        <v>0</v>
      </c>
      <c r="AB639" s="31" t="str">
        <f t="shared" si="187"/>
        <v>n.m.</v>
      </c>
      <c r="AC639" s="6">
        <f t="shared" si="188"/>
        <v>28342.610000000011</v>
      </c>
      <c r="AD639" s="31" t="str">
        <f t="shared" si="189"/>
        <v>n.m.</v>
      </c>
    </row>
    <row r="640" spans="1:30" x14ac:dyDescent="0.25">
      <c r="A640" s="7">
        <f t="shared" si="175"/>
        <v>632</v>
      </c>
      <c r="B640" t="s">
        <v>583</v>
      </c>
      <c r="C640" t="s">
        <v>1231</v>
      </c>
      <c r="D640" t="s">
        <v>1232</v>
      </c>
      <c r="E640" t="s">
        <v>2327</v>
      </c>
      <c r="F640" t="s">
        <v>2317</v>
      </c>
      <c r="G640" s="3"/>
      <c r="H640" s="3">
        <v>26782.310000000005</v>
      </c>
      <c r="I640" s="3">
        <v>894.17</v>
      </c>
      <c r="J640" s="3"/>
      <c r="K640" s="3"/>
      <c r="L640" s="3">
        <f t="shared" si="176"/>
        <v>27676.480000000003</v>
      </c>
      <c r="M640" s="3">
        <f>VLOOKUP(C640,'[1]Schedule C'!$C$302:$Q$797,11,FALSE)</f>
        <v>0</v>
      </c>
      <c r="N640" s="3">
        <f>VLOOKUP(C640,'[1]Schedule C'!$C$302:$Q$797,12,FALSE)</f>
        <v>0</v>
      </c>
      <c r="O640" s="3">
        <f>VLOOKUP(C640,'[1]Schedule C'!$C$302:$Q$797,13,FALSE)</f>
        <v>0</v>
      </c>
      <c r="P640" s="3">
        <f>VLOOKUP(C640,'[1]Schedule C'!$C$302:$Q$797,14,FALSE)</f>
        <v>0</v>
      </c>
      <c r="Q640" s="3">
        <f>VLOOKUP(C640,'[1]Schedule C'!$C$302:$Q$797,15,FALSE)</f>
        <v>0</v>
      </c>
      <c r="R640" s="3">
        <f t="shared" si="177"/>
        <v>0</v>
      </c>
      <c r="S640" s="6">
        <f t="shared" si="178"/>
        <v>0</v>
      </c>
      <c r="T640" s="31" t="str">
        <f t="shared" si="179"/>
        <v>n.m.</v>
      </c>
      <c r="U640" s="6">
        <f t="shared" si="180"/>
        <v>26782.310000000005</v>
      </c>
      <c r="V640" s="31" t="str">
        <f t="shared" si="181"/>
        <v>n.m.</v>
      </c>
      <c r="W640" s="6">
        <f t="shared" si="182"/>
        <v>894.17</v>
      </c>
      <c r="X640" s="31" t="str">
        <f t="shared" si="183"/>
        <v>n.m.</v>
      </c>
      <c r="Y640" s="6">
        <f t="shared" si="184"/>
        <v>0</v>
      </c>
      <c r="Z640" s="31" t="str">
        <f t="shared" si="185"/>
        <v>n.m.</v>
      </c>
      <c r="AA640" s="6">
        <f t="shared" si="186"/>
        <v>0</v>
      </c>
      <c r="AB640" s="31" t="str">
        <f t="shared" si="187"/>
        <v>n.m.</v>
      </c>
      <c r="AC640" s="6">
        <f t="shared" si="188"/>
        <v>27676.480000000003</v>
      </c>
      <c r="AD640" s="31" t="str">
        <f t="shared" si="189"/>
        <v>n.m.</v>
      </c>
    </row>
    <row r="641" spans="1:30" x14ac:dyDescent="0.25">
      <c r="A641" s="7">
        <f t="shared" si="175"/>
        <v>633</v>
      </c>
      <c r="B641" t="s">
        <v>583</v>
      </c>
      <c r="C641" t="s">
        <v>1233</v>
      </c>
      <c r="D641" t="s">
        <v>1234</v>
      </c>
      <c r="E641" t="s">
        <v>2299</v>
      </c>
      <c r="F641" t="s">
        <v>2314</v>
      </c>
      <c r="G641" s="3"/>
      <c r="H641" s="3"/>
      <c r="I641" s="3">
        <v>27098.589999999509</v>
      </c>
      <c r="J641" s="3"/>
      <c r="K641" s="3"/>
      <c r="L641" s="3">
        <f t="shared" si="176"/>
        <v>27098.589999999509</v>
      </c>
      <c r="M641" s="3">
        <f>VLOOKUP(C641,'[1]Schedule C'!$C$302:$Q$797,11,FALSE)</f>
        <v>0</v>
      </c>
      <c r="N641" s="3">
        <f>VLOOKUP(C641,'[1]Schedule C'!$C$302:$Q$797,12,FALSE)</f>
        <v>0</v>
      </c>
      <c r="O641" s="3">
        <f>VLOOKUP(C641,'[1]Schedule C'!$C$302:$Q$797,13,FALSE)</f>
        <v>0</v>
      </c>
      <c r="P641" s="3">
        <f>VLOOKUP(C641,'[1]Schedule C'!$C$302:$Q$797,14,FALSE)</f>
        <v>0</v>
      </c>
      <c r="Q641" s="3">
        <f>VLOOKUP(C641,'[1]Schedule C'!$C$302:$Q$797,15,FALSE)</f>
        <v>0</v>
      </c>
      <c r="R641" s="3">
        <f t="shared" si="177"/>
        <v>0</v>
      </c>
      <c r="S641" s="6">
        <f t="shared" si="178"/>
        <v>0</v>
      </c>
      <c r="T641" s="31" t="str">
        <f t="shared" si="179"/>
        <v>n.m.</v>
      </c>
      <c r="U641" s="6">
        <f t="shared" si="180"/>
        <v>0</v>
      </c>
      <c r="V641" s="31" t="str">
        <f t="shared" si="181"/>
        <v>n.m.</v>
      </c>
      <c r="W641" s="6">
        <f t="shared" si="182"/>
        <v>27098.589999999509</v>
      </c>
      <c r="X641" s="31" t="str">
        <f t="shared" si="183"/>
        <v>n.m.</v>
      </c>
      <c r="Y641" s="6">
        <f t="shared" si="184"/>
        <v>0</v>
      </c>
      <c r="Z641" s="31" t="str">
        <f t="shared" si="185"/>
        <v>n.m.</v>
      </c>
      <c r="AA641" s="6">
        <f t="shared" si="186"/>
        <v>0</v>
      </c>
      <c r="AB641" s="31" t="str">
        <f t="shared" si="187"/>
        <v>n.m.</v>
      </c>
      <c r="AC641" s="6">
        <f t="shared" si="188"/>
        <v>27098.589999999509</v>
      </c>
      <c r="AD641" s="31" t="str">
        <f t="shared" si="189"/>
        <v>n.m.</v>
      </c>
    </row>
    <row r="642" spans="1:30" x14ac:dyDescent="0.25">
      <c r="A642" s="7">
        <f t="shared" si="175"/>
        <v>634</v>
      </c>
      <c r="B642" t="s">
        <v>583</v>
      </c>
      <c r="C642" t="s">
        <v>1235</v>
      </c>
      <c r="D642" t="s">
        <v>1236</v>
      </c>
      <c r="E642" t="s">
        <v>2313</v>
      </c>
      <c r="F642" t="s">
        <v>2310</v>
      </c>
      <c r="G642" s="3"/>
      <c r="H642" s="3"/>
      <c r="I642" s="3"/>
      <c r="J642" s="3">
        <v>20663.250000000007</v>
      </c>
      <c r="K642" s="3">
        <v>6018.2999999999993</v>
      </c>
      <c r="L642" s="3">
        <f t="shared" si="176"/>
        <v>26681.550000000007</v>
      </c>
      <c r="M642" s="3">
        <f>VLOOKUP(C642,'[1]Schedule C'!$C$302:$Q$797,11,FALSE)</f>
        <v>0</v>
      </c>
      <c r="N642" s="3">
        <f>VLOOKUP(C642,'[1]Schedule C'!$C$302:$Q$797,12,FALSE)</f>
        <v>0</v>
      </c>
      <c r="O642" s="3">
        <f>VLOOKUP(C642,'[1]Schedule C'!$C$302:$Q$797,13,FALSE)</f>
        <v>0</v>
      </c>
      <c r="P642" s="3">
        <f>VLOOKUP(C642,'[1]Schedule C'!$C$302:$Q$797,14,FALSE)</f>
        <v>0</v>
      </c>
      <c r="Q642" s="3">
        <f>VLOOKUP(C642,'[1]Schedule C'!$C$302:$Q$797,15,FALSE)</f>
        <v>0</v>
      </c>
      <c r="R642" s="3">
        <f t="shared" si="177"/>
        <v>0</v>
      </c>
      <c r="S642" s="6">
        <f t="shared" si="178"/>
        <v>0</v>
      </c>
      <c r="T642" s="31" t="str">
        <f t="shared" si="179"/>
        <v>n.m.</v>
      </c>
      <c r="U642" s="6">
        <f t="shared" si="180"/>
        <v>0</v>
      </c>
      <c r="V642" s="31" t="str">
        <f t="shared" si="181"/>
        <v>n.m.</v>
      </c>
      <c r="W642" s="6">
        <f t="shared" si="182"/>
        <v>0</v>
      </c>
      <c r="X642" s="31" t="str">
        <f t="shared" si="183"/>
        <v>n.m.</v>
      </c>
      <c r="Y642" s="6">
        <f t="shared" si="184"/>
        <v>20663.250000000007</v>
      </c>
      <c r="Z642" s="31" t="str">
        <f t="shared" si="185"/>
        <v>n.m.</v>
      </c>
      <c r="AA642" s="6">
        <f t="shared" si="186"/>
        <v>6018.2999999999993</v>
      </c>
      <c r="AB642" s="31" t="str">
        <f t="shared" si="187"/>
        <v>n.m.</v>
      </c>
      <c r="AC642" s="6">
        <f t="shared" si="188"/>
        <v>26681.550000000007</v>
      </c>
      <c r="AD642" s="31" t="str">
        <f t="shared" si="189"/>
        <v>n.m.</v>
      </c>
    </row>
    <row r="643" spans="1:30" x14ac:dyDescent="0.25">
      <c r="A643" s="7">
        <f t="shared" si="175"/>
        <v>635</v>
      </c>
      <c r="B643" t="s">
        <v>583</v>
      </c>
      <c r="C643" t="s">
        <v>1237</v>
      </c>
      <c r="D643" t="s">
        <v>1238</v>
      </c>
      <c r="E643" t="s">
        <v>2280</v>
      </c>
      <c r="F643" t="s">
        <v>2293</v>
      </c>
      <c r="G643" s="3">
        <v>26456.390000000014</v>
      </c>
      <c r="H643" s="3">
        <v>-72.300000000000011</v>
      </c>
      <c r="I643" s="3"/>
      <c r="J643" s="3"/>
      <c r="K643" s="3"/>
      <c r="L643" s="3">
        <f t="shared" si="176"/>
        <v>26384.090000000015</v>
      </c>
      <c r="M643" s="3">
        <f>VLOOKUP(C643,'[1]Schedule C'!$C$302:$Q$797,11,FALSE)</f>
        <v>0</v>
      </c>
      <c r="N643" s="3">
        <f>VLOOKUP(C643,'[1]Schedule C'!$C$302:$Q$797,12,FALSE)</f>
        <v>0</v>
      </c>
      <c r="O643" s="3">
        <f>VLOOKUP(C643,'[1]Schedule C'!$C$302:$Q$797,13,FALSE)</f>
        <v>0</v>
      </c>
      <c r="P643" s="3">
        <f>VLOOKUP(C643,'[1]Schedule C'!$C$302:$Q$797,14,FALSE)</f>
        <v>0</v>
      </c>
      <c r="Q643" s="3">
        <f>VLOOKUP(C643,'[1]Schedule C'!$C$302:$Q$797,15,FALSE)</f>
        <v>0</v>
      </c>
      <c r="R643" s="3">
        <f t="shared" si="177"/>
        <v>0</v>
      </c>
      <c r="S643" s="6">
        <f t="shared" si="178"/>
        <v>26456.390000000014</v>
      </c>
      <c r="T643" s="31" t="str">
        <f t="shared" si="179"/>
        <v>n.m.</v>
      </c>
      <c r="U643" s="6">
        <f t="shared" si="180"/>
        <v>-72.300000000000011</v>
      </c>
      <c r="V643" s="31" t="str">
        <f t="shared" si="181"/>
        <v>n.m.</v>
      </c>
      <c r="W643" s="6">
        <f t="shared" si="182"/>
        <v>0</v>
      </c>
      <c r="X643" s="31" t="str">
        <f t="shared" si="183"/>
        <v>n.m.</v>
      </c>
      <c r="Y643" s="6">
        <f t="shared" si="184"/>
        <v>0</v>
      </c>
      <c r="Z643" s="31" t="str">
        <f t="shared" si="185"/>
        <v>n.m.</v>
      </c>
      <c r="AA643" s="6">
        <f t="shared" si="186"/>
        <v>0</v>
      </c>
      <c r="AB643" s="31" t="str">
        <f t="shared" si="187"/>
        <v>n.m.</v>
      </c>
      <c r="AC643" s="6">
        <f t="shared" si="188"/>
        <v>26384.090000000015</v>
      </c>
      <c r="AD643" s="31" t="str">
        <f t="shared" si="189"/>
        <v>n.m.</v>
      </c>
    </row>
    <row r="644" spans="1:30" x14ac:dyDescent="0.25">
      <c r="A644" s="7">
        <f t="shared" si="175"/>
        <v>636</v>
      </c>
      <c r="B644" t="s">
        <v>583</v>
      </c>
      <c r="C644" t="s">
        <v>1239</v>
      </c>
      <c r="D644" t="s">
        <v>1240</v>
      </c>
      <c r="E644" t="s">
        <v>2314</v>
      </c>
      <c r="F644" t="s">
        <v>2331</v>
      </c>
      <c r="G644" s="3"/>
      <c r="H644" s="3"/>
      <c r="I644" s="3">
        <v>8271.5</v>
      </c>
      <c r="J644" s="3">
        <v>17880.700000000019</v>
      </c>
      <c r="K644" s="3"/>
      <c r="L644" s="3">
        <f t="shared" si="176"/>
        <v>26152.200000000019</v>
      </c>
      <c r="M644" s="3">
        <f>VLOOKUP(C644,'[1]Schedule C'!$C$302:$Q$797,11,FALSE)</f>
        <v>0</v>
      </c>
      <c r="N644" s="3">
        <f>VLOOKUP(C644,'[1]Schedule C'!$C$302:$Q$797,12,FALSE)</f>
        <v>0</v>
      </c>
      <c r="O644" s="3">
        <f>VLOOKUP(C644,'[1]Schedule C'!$C$302:$Q$797,13,FALSE)</f>
        <v>0</v>
      </c>
      <c r="P644" s="3">
        <f>VLOOKUP(C644,'[1]Schedule C'!$C$302:$Q$797,14,FALSE)</f>
        <v>0</v>
      </c>
      <c r="Q644" s="3">
        <f>VLOOKUP(C644,'[1]Schedule C'!$C$302:$Q$797,15,FALSE)</f>
        <v>0</v>
      </c>
      <c r="R644" s="3">
        <f t="shared" si="177"/>
        <v>0</v>
      </c>
      <c r="S644" s="6">
        <f t="shared" si="178"/>
        <v>0</v>
      </c>
      <c r="T644" s="31" t="str">
        <f t="shared" si="179"/>
        <v>n.m.</v>
      </c>
      <c r="U644" s="6">
        <f t="shared" si="180"/>
        <v>0</v>
      </c>
      <c r="V644" s="31" t="str">
        <f t="shared" si="181"/>
        <v>n.m.</v>
      </c>
      <c r="W644" s="6">
        <f t="shared" si="182"/>
        <v>8271.5</v>
      </c>
      <c r="X644" s="31" t="str">
        <f t="shared" si="183"/>
        <v>n.m.</v>
      </c>
      <c r="Y644" s="6">
        <f t="shared" si="184"/>
        <v>17880.700000000019</v>
      </c>
      <c r="Z644" s="31" t="str">
        <f t="shared" si="185"/>
        <v>n.m.</v>
      </c>
      <c r="AA644" s="6">
        <f t="shared" si="186"/>
        <v>0</v>
      </c>
      <c r="AB644" s="31" t="str">
        <f t="shared" si="187"/>
        <v>n.m.</v>
      </c>
      <c r="AC644" s="6">
        <f t="shared" si="188"/>
        <v>26152.200000000019</v>
      </c>
      <c r="AD644" s="31" t="str">
        <f t="shared" si="189"/>
        <v>n.m.</v>
      </c>
    </row>
    <row r="645" spans="1:30" x14ac:dyDescent="0.25">
      <c r="A645" s="7">
        <f t="shared" si="175"/>
        <v>637</v>
      </c>
      <c r="B645" t="s">
        <v>583</v>
      </c>
      <c r="C645" t="s">
        <v>1241</v>
      </c>
      <c r="D645" t="s">
        <v>747</v>
      </c>
      <c r="E645" t="s">
        <v>2299</v>
      </c>
      <c r="F645" t="s">
        <v>2287</v>
      </c>
      <c r="G645" s="3"/>
      <c r="H645" s="3"/>
      <c r="I645" s="3">
        <v>26120.159999999996</v>
      </c>
      <c r="J645" s="3"/>
      <c r="K645" s="3"/>
      <c r="L645" s="3">
        <f t="shared" si="176"/>
        <v>26120.159999999996</v>
      </c>
      <c r="M645" s="3">
        <f>VLOOKUP(C645,'[1]Schedule C'!$C$302:$Q$797,11,FALSE)</f>
        <v>0</v>
      </c>
      <c r="N645" s="3">
        <f>VLOOKUP(C645,'[1]Schedule C'!$C$302:$Q$797,12,FALSE)</f>
        <v>0</v>
      </c>
      <c r="O645" s="3">
        <f>VLOOKUP(C645,'[1]Schedule C'!$C$302:$Q$797,13,FALSE)</f>
        <v>0</v>
      </c>
      <c r="P645" s="3">
        <f>VLOOKUP(C645,'[1]Schedule C'!$C$302:$Q$797,14,FALSE)</f>
        <v>0</v>
      </c>
      <c r="Q645" s="3">
        <f>VLOOKUP(C645,'[1]Schedule C'!$C$302:$Q$797,15,FALSE)</f>
        <v>0</v>
      </c>
      <c r="R645" s="3">
        <f t="shared" si="177"/>
        <v>0</v>
      </c>
      <c r="S645" s="6">
        <f t="shared" si="178"/>
        <v>0</v>
      </c>
      <c r="T645" s="31" t="str">
        <f t="shared" si="179"/>
        <v>n.m.</v>
      </c>
      <c r="U645" s="6">
        <f t="shared" si="180"/>
        <v>0</v>
      </c>
      <c r="V645" s="31" t="str">
        <f t="shared" si="181"/>
        <v>n.m.</v>
      </c>
      <c r="W645" s="6">
        <f t="shared" si="182"/>
        <v>26120.159999999996</v>
      </c>
      <c r="X645" s="31" t="str">
        <f t="shared" si="183"/>
        <v>n.m.</v>
      </c>
      <c r="Y645" s="6">
        <f t="shared" si="184"/>
        <v>0</v>
      </c>
      <c r="Z645" s="31" t="str">
        <f t="shared" si="185"/>
        <v>n.m.</v>
      </c>
      <c r="AA645" s="6">
        <f t="shared" si="186"/>
        <v>0</v>
      </c>
      <c r="AB645" s="31" t="str">
        <f t="shared" si="187"/>
        <v>n.m.</v>
      </c>
      <c r="AC645" s="6">
        <f t="shared" si="188"/>
        <v>26120.159999999996</v>
      </c>
      <c r="AD645" s="31" t="str">
        <f t="shared" si="189"/>
        <v>n.m.</v>
      </c>
    </row>
    <row r="646" spans="1:30" x14ac:dyDescent="0.25">
      <c r="A646" s="7">
        <f t="shared" si="175"/>
        <v>638</v>
      </c>
      <c r="B646" t="s">
        <v>583</v>
      </c>
      <c r="C646" t="s">
        <v>1242</v>
      </c>
      <c r="D646" t="s">
        <v>1243</v>
      </c>
      <c r="E646" t="s">
        <v>2306</v>
      </c>
      <c r="F646" t="s">
        <v>2311</v>
      </c>
      <c r="G646" s="3"/>
      <c r="H646" s="3"/>
      <c r="I646" s="3"/>
      <c r="J646" s="3">
        <v>32231.879999999997</v>
      </c>
      <c r="K646" s="3">
        <v>-6117.1100000000006</v>
      </c>
      <c r="L646" s="3">
        <f t="shared" si="176"/>
        <v>26114.769999999997</v>
      </c>
      <c r="M646" s="3">
        <f>VLOOKUP(C646,'[1]Schedule C'!$C$302:$Q$797,11,FALSE)</f>
        <v>0</v>
      </c>
      <c r="N646" s="3">
        <f>VLOOKUP(C646,'[1]Schedule C'!$C$302:$Q$797,12,FALSE)</f>
        <v>0</v>
      </c>
      <c r="O646" s="3">
        <f>VLOOKUP(C646,'[1]Schedule C'!$C$302:$Q$797,13,FALSE)</f>
        <v>0</v>
      </c>
      <c r="P646" s="3">
        <f>VLOOKUP(C646,'[1]Schedule C'!$C$302:$Q$797,14,FALSE)</f>
        <v>0</v>
      </c>
      <c r="Q646" s="3">
        <f>VLOOKUP(C646,'[1]Schedule C'!$C$302:$Q$797,15,FALSE)</f>
        <v>0</v>
      </c>
      <c r="R646" s="3">
        <f t="shared" si="177"/>
        <v>0</v>
      </c>
      <c r="S646" s="6">
        <f t="shared" si="178"/>
        <v>0</v>
      </c>
      <c r="T646" s="31" t="str">
        <f t="shared" si="179"/>
        <v>n.m.</v>
      </c>
      <c r="U646" s="6">
        <f t="shared" si="180"/>
        <v>0</v>
      </c>
      <c r="V646" s="31" t="str">
        <f t="shared" si="181"/>
        <v>n.m.</v>
      </c>
      <c r="W646" s="6">
        <f t="shared" si="182"/>
        <v>0</v>
      </c>
      <c r="X646" s="31" t="str">
        <f t="shared" si="183"/>
        <v>n.m.</v>
      </c>
      <c r="Y646" s="6">
        <f t="shared" si="184"/>
        <v>32231.879999999997</v>
      </c>
      <c r="Z646" s="31" t="str">
        <f t="shared" si="185"/>
        <v>n.m.</v>
      </c>
      <c r="AA646" s="6">
        <f t="shared" si="186"/>
        <v>-6117.1100000000006</v>
      </c>
      <c r="AB646" s="31" t="str">
        <f t="shared" si="187"/>
        <v>n.m.</v>
      </c>
      <c r="AC646" s="6">
        <f t="shared" si="188"/>
        <v>26114.769999999997</v>
      </c>
      <c r="AD646" s="31" t="str">
        <f t="shared" si="189"/>
        <v>n.m.</v>
      </c>
    </row>
    <row r="647" spans="1:30" x14ac:dyDescent="0.25">
      <c r="A647" s="7">
        <f t="shared" si="175"/>
        <v>639</v>
      </c>
      <c r="B647" t="s">
        <v>583</v>
      </c>
      <c r="C647" t="s">
        <v>1244</v>
      </c>
      <c r="D647" t="s">
        <v>1245</v>
      </c>
      <c r="E647" t="s">
        <v>2280</v>
      </c>
      <c r="F647" t="s">
        <v>2283</v>
      </c>
      <c r="G647" s="3">
        <v>17965.32</v>
      </c>
      <c r="H647" s="3">
        <v>7898.4599999999982</v>
      </c>
      <c r="I647" s="3"/>
      <c r="J647" s="3"/>
      <c r="K647" s="3"/>
      <c r="L647" s="3">
        <f t="shared" si="176"/>
        <v>25863.78</v>
      </c>
      <c r="M647" s="3">
        <f>VLOOKUP(C647,'[1]Schedule C'!$C$302:$Q$797,11,FALSE)</f>
        <v>0</v>
      </c>
      <c r="N647" s="3">
        <f>VLOOKUP(C647,'[1]Schedule C'!$C$302:$Q$797,12,FALSE)</f>
        <v>0</v>
      </c>
      <c r="O647" s="3">
        <f>VLOOKUP(C647,'[1]Schedule C'!$C$302:$Q$797,13,FALSE)</f>
        <v>0</v>
      </c>
      <c r="P647" s="3">
        <f>VLOOKUP(C647,'[1]Schedule C'!$C$302:$Q$797,14,FALSE)</f>
        <v>0</v>
      </c>
      <c r="Q647" s="3">
        <f>VLOOKUP(C647,'[1]Schedule C'!$C$302:$Q$797,15,FALSE)</f>
        <v>0</v>
      </c>
      <c r="R647" s="3">
        <f t="shared" si="177"/>
        <v>0</v>
      </c>
      <c r="S647" s="6">
        <f t="shared" si="178"/>
        <v>17965.32</v>
      </c>
      <c r="T647" s="31" t="str">
        <f t="shared" si="179"/>
        <v>n.m.</v>
      </c>
      <c r="U647" s="6">
        <f t="shared" si="180"/>
        <v>7898.4599999999982</v>
      </c>
      <c r="V647" s="31" t="str">
        <f t="shared" si="181"/>
        <v>n.m.</v>
      </c>
      <c r="W647" s="6">
        <f t="shared" si="182"/>
        <v>0</v>
      </c>
      <c r="X647" s="31" t="str">
        <f t="shared" si="183"/>
        <v>n.m.</v>
      </c>
      <c r="Y647" s="6">
        <f t="shared" si="184"/>
        <v>0</v>
      </c>
      <c r="Z647" s="31" t="str">
        <f t="shared" si="185"/>
        <v>n.m.</v>
      </c>
      <c r="AA647" s="6">
        <f t="shared" si="186"/>
        <v>0</v>
      </c>
      <c r="AB647" s="31" t="str">
        <f t="shared" si="187"/>
        <v>n.m.</v>
      </c>
      <c r="AC647" s="6">
        <f t="shared" si="188"/>
        <v>25863.78</v>
      </c>
      <c r="AD647" s="31" t="str">
        <f t="shared" si="189"/>
        <v>n.m.</v>
      </c>
    </row>
    <row r="648" spans="1:30" x14ac:dyDescent="0.25">
      <c r="A648" s="7">
        <f t="shared" si="175"/>
        <v>640</v>
      </c>
      <c r="B648" t="s">
        <v>583</v>
      </c>
      <c r="C648" t="s">
        <v>1246</v>
      </c>
      <c r="D648" t="s">
        <v>1247</v>
      </c>
      <c r="E648" t="s">
        <v>2309</v>
      </c>
      <c r="F648" t="s">
        <v>2350</v>
      </c>
      <c r="G648" s="3"/>
      <c r="H648" s="3"/>
      <c r="I648" s="3"/>
      <c r="J648" s="3"/>
      <c r="K648" s="3">
        <v>25677.180000000011</v>
      </c>
      <c r="L648" s="3">
        <f t="shared" si="176"/>
        <v>25677.180000000011</v>
      </c>
      <c r="M648" s="3">
        <f>VLOOKUP(C648,'[1]Schedule C'!$C$302:$Q$797,11,FALSE)</f>
        <v>0</v>
      </c>
      <c r="N648" s="3">
        <f>VLOOKUP(C648,'[1]Schedule C'!$C$302:$Q$797,12,FALSE)</f>
        <v>0</v>
      </c>
      <c r="O648" s="3">
        <f>VLOOKUP(C648,'[1]Schedule C'!$C$302:$Q$797,13,FALSE)</f>
        <v>0</v>
      </c>
      <c r="P648" s="3">
        <f>VLOOKUP(C648,'[1]Schedule C'!$C$302:$Q$797,14,FALSE)</f>
        <v>0</v>
      </c>
      <c r="Q648" s="3">
        <f>VLOOKUP(C648,'[1]Schedule C'!$C$302:$Q$797,15,FALSE)</f>
        <v>0</v>
      </c>
      <c r="R648" s="3">
        <f t="shared" si="177"/>
        <v>0</v>
      </c>
      <c r="S648" s="6">
        <f t="shared" si="178"/>
        <v>0</v>
      </c>
      <c r="T648" s="31" t="str">
        <f t="shared" si="179"/>
        <v>n.m.</v>
      </c>
      <c r="U648" s="6">
        <f t="shared" si="180"/>
        <v>0</v>
      </c>
      <c r="V648" s="31" t="str">
        <f t="shared" si="181"/>
        <v>n.m.</v>
      </c>
      <c r="W648" s="6">
        <f t="shared" si="182"/>
        <v>0</v>
      </c>
      <c r="X648" s="31" t="str">
        <f t="shared" si="183"/>
        <v>n.m.</v>
      </c>
      <c r="Y648" s="6">
        <f t="shared" si="184"/>
        <v>0</v>
      </c>
      <c r="Z648" s="31" t="str">
        <f t="shared" si="185"/>
        <v>n.m.</v>
      </c>
      <c r="AA648" s="6">
        <f t="shared" si="186"/>
        <v>25677.180000000011</v>
      </c>
      <c r="AB648" s="31" t="str">
        <f t="shared" si="187"/>
        <v>n.m.</v>
      </c>
      <c r="AC648" s="6">
        <f t="shared" si="188"/>
        <v>25677.180000000011</v>
      </c>
      <c r="AD648" s="31" t="str">
        <f t="shared" si="189"/>
        <v>n.m.</v>
      </c>
    </row>
    <row r="649" spans="1:30" x14ac:dyDescent="0.25">
      <c r="A649" s="7">
        <f t="shared" si="175"/>
        <v>641</v>
      </c>
      <c r="B649" t="s">
        <v>583</v>
      </c>
      <c r="C649" t="s">
        <v>1248</v>
      </c>
      <c r="D649" t="s">
        <v>1249</v>
      </c>
      <c r="E649" t="s">
        <v>2317</v>
      </c>
      <c r="F649" t="s">
        <v>2312</v>
      </c>
      <c r="G649" s="3"/>
      <c r="H649" s="3"/>
      <c r="I649" s="3">
        <v>25592.719999999998</v>
      </c>
      <c r="J649" s="3"/>
      <c r="K649" s="3"/>
      <c r="L649" s="3">
        <f t="shared" si="176"/>
        <v>25592.719999999998</v>
      </c>
      <c r="M649" s="3">
        <f>VLOOKUP(C649,'[1]Schedule C'!$C$302:$Q$797,11,FALSE)</f>
        <v>0</v>
      </c>
      <c r="N649" s="3">
        <f>VLOOKUP(C649,'[1]Schedule C'!$C$302:$Q$797,12,FALSE)</f>
        <v>0</v>
      </c>
      <c r="O649" s="3">
        <f>VLOOKUP(C649,'[1]Schedule C'!$C$302:$Q$797,13,FALSE)</f>
        <v>0</v>
      </c>
      <c r="P649" s="3">
        <f>VLOOKUP(C649,'[1]Schedule C'!$C$302:$Q$797,14,FALSE)</f>
        <v>0</v>
      </c>
      <c r="Q649" s="3">
        <f>VLOOKUP(C649,'[1]Schedule C'!$C$302:$Q$797,15,FALSE)</f>
        <v>0</v>
      </c>
      <c r="R649" s="3">
        <f t="shared" si="177"/>
        <v>0</v>
      </c>
      <c r="S649" s="6">
        <f t="shared" si="178"/>
        <v>0</v>
      </c>
      <c r="T649" s="31" t="str">
        <f t="shared" si="179"/>
        <v>n.m.</v>
      </c>
      <c r="U649" s="6">
        <f t="shared" si="180"/>
        <v>0</v>
      </c>
      <c r="V649" s="31" t="str">
        <f t="shared" si="181"/>
        <v>n.m.</v>
      </c>
      <c r="W649" s="6">
        <f t="shared" si="182"/>
        <v>25592.719999999998</v>
      </c>
      <c r="X649" s="31" t="str">
        <f t="shared" si="183"/>
        <v>n.m.</v>
      </c>
      <c r="Y649" s="6">
        <f t="shared" si="184"/>
        <v>0</v>
      </c>
      <c r="Z649" s="31" t="str">
        <f t="shared" si="185"/>
        <v>n.m.</v>
      </c>
      <c r="AA649" s="6">
        <f t="shared" si="186"/>
        <v>0</v>
      </c>
      <c r="AB649" s="31" t="str">
        <f t="shared" si="187"/>
        <v>n.m.</v>
      </c>
      <c r="AC649" s="6">
        <f t="shared" si="188"/>
        <v>25592.719999999998</v>
      </c>
      <c r="AD649" s="31" t="str">
        <f t="shared" si="189"/>
        <v>n.m.</v>
      </c>
    </row>
    <row r="650" spans="1:30" x14ac:dyDescent="0.25">
      <c r="A650" s="7">
        <f t="shared" si="175"/>
        <v>642</v>
      </c>
      <c r="B650" t="s">
        <v>583</v>
      </c>
      <c r="C650" t="s">
        <v>1250</v>
      </c>
      <c r="D650" t="s">
        <v>1251</v>
      </c>
      <c r="E650" t="s">
        <v>2282</v>
      </c>
      <c r="F650" t="s">
        <v>2305</v>
      </c>
      <c r="G650" s="3">
        <v>25628.070000000011</v>
      </c>
      <c r="H650" s="3">
        <v>-760.02</v>
      </c>
      <c r="I650" s="3"/>
      <c r="J650" s="3"/>
      <c r="K650" s="3"/>
      <c r="L650" s="3">
        <f t="shared" si="176"/>
        <v>24868.05000000001</v>
      </c>
      <c r="M650" s="3">
        <f>VLOOKUP(C650,'[1]Schedule C'!$C$302:$Q$797,11,FALSE)</f>
        <v>0</v>
      </c>
      <c r="N650" s="3">
        <f>VLOOKUP(C650,'[1]Schedule C'!$C$302:$Q$797,12,FALSE)</f>
        <v>0</v>
      </c>
      <c r="O650" s="3">
        <f>VLOOKUP(C650,'[1]Schedule C'!$C$302:$Q$797,13,FALSE)</f>
        <v>0</v>
      </c>
      <c r="P650" s="3">
        <f>VLOOKUP(C650,'[1]Schedule C'!$C$302:$Q$797,14,FALSE)</f>
        <v>0</v>
      </c>
      <c r="Q650" s="3">
        <f>VLOOKUP(C650,'[1]Schedule C'!$C$302:$Q$797,15,FALSE)</f>
        <v>0</v>
      </c>
      <c r="R650" s="3">
        <f t="shared" si="177"/>
        <v>0</v>
      </c>
      <c r="S650" s="6">
        <f t="shared" si="178"/>
        <v>25628.070000000011</v>
      </c>
      <c r="T650" s="31" t="str">
        <f t="shared" si="179"/>
        <v>n.m.</v>
      </c>
      <c r="U650" s="6">
        <f t="shared" si="180"/>
        <v>-760.02</v>
      </c>
      <c r="V650" s="31" t="str">
        <f t="shared" si="181"/>
        <v>n.m.</v>
      </c>
      <c r="W650" s="6">
        <f t="shared" si="182"/>
        <v>0</v>
      </c>
      <c r="X650" s="31" t="str">
        <f t="shared" si="183"/>
        <v>n.m.</v>
      </c>
      <c r="Y650" s="6">
        <f t="shared" si="184"/>
        <v>0</v>
      </c>
      <c r="Z650" s="31" t="str">
        <f t="shared" si="185"/>
        <v>n.m.</v>
      </c>
      <c r="AA650" s="6">
        <f t="shared" si="186"/>
        <v>0</v>
      </c>
      <c r="AB650" s="31" t="str">
        <f t="shared" si="187"/>
        <v>n.m.</v>
      </c>
      <c r="AC650" s="6">
        <f t="shared" si="188"/>
        <v>24868.05000000001</v>
      </c>
      <c r="AD650" s="31" t="str">
        <f t="shared" si="189"/>
        <v>n.m.</v>
      </c>
    </row>
    <row r="651" spans="1:30" x14ac:dyDescent="0.25">
      <c r="A651" s="7">
        <f t="shared" ref="A651:A714" si="190">A650+1</f>
        <v>643</v>
      </c>
      <c r="B651" t="s">
        <v>583</v>
      </c>
      <c r="C651" t="s">
        <v>1252</v>
      </c>
      <c r="D651" t="s">
        <v>1253</v>
      </c>
      <c r="E651" t="s">
        <v>2311</v>
      </c>
      <c r="F651" t="s">
        <v>2339</v>
      </c>
      <c r="G651" s="3"/>
      <c r="H651" s="3"/>
      <c r="I651" s="3"/>
      <c r="J651" s="3"/>
      <c r="K651" s="3">
        <v>24685.340000000004</v>
      </c>
      <c r="L651" s="3">
        <f t="shared" si="176"/>
        <v>24685.340000000004</v>
      </c>
      <c r="M651" s="3">
        <f>VLOOKUP(C651,'[1]Schedule C'!$C$302:$Q$797,11,FALSE)</f>
        <v>0</v>
      </c>
      <c r="N651" s="3">
        <f>VLOOKUP(C651,'[1]Schedule C'!$C$302:$Q$797,12,FALSE)</f>
        <v>0</v>
      </c>
      <c r="O651" s="3">
        <f>VLOOKUP(C651,'[1]Schedule C'!$C$302:$Q$797,13,FALSE)</f>
        <v>0</v>
      </c>
      <c r="P651" s="3">
        <f>VLOOKUP(C651,'[1]Schedule C'!$C$302:$Q$797,14,FALSE)</f>
        <v>0</v>
      </c>
      <c r="Q651" s="3">
        <f>VLOOKUP(C651,'[1]Schedule C'!$C$302:$Q$797,15,FALSE)</f>
        <v>0</v>
      </c>
      <c r="R651" s="3">
        <f t="shared" si="177"/>
        <v>0</v>
      </c>
      <c r="S651" s="6">
        <f t="shared" si="178"/>
        <v>0</v>
      </c>
      <c r="T651" s="31" t="str">
        <f t="shared" si="179"/>
        <v>n.m.</v>
      </c>
      <c r="U651" s="6">
        <f t="shared" si="180"/>
        <v>0</v>
      </c>
      <c r="V651" s="31" t="str">
        <f t="shared" si="181"/>
        <v>n.m.</v>
      </c>
      <c r="W651" s="6">
        <f t="shared" si="182"/>
        <v>0</v>
      </c>
      <c r="X651" s="31" t="str">
        <f t="shared" si="183"/>
        <v>n.m.</v>
      </c>
      <c r="Y651" s="6">
        <f t="shared" si="184"/>
        <v>0</v>
      </c>
      <c r="Z651" s="31" t="str">
        <f t="shared" si="185"/>
        <v>n.m.</v>
      </c>
      <c r="AA651" s="6">
        <f t="shared" si="186"/>
        <v>24685.340000000004</v>
      </c>
      <c r="AB651" s="31" t="str">
        <f t="shared" si="187"/>
        <v>n.m.</v>
      </c>
      <c r="AC651" s="6">
        <f t="shared" si="188"/>
        <v>24685.340000000004</v>
      </c>
      <c r="AD651" s="31" t="str">
        <f t="shared" si="189"/>
        <v>n.m.</v>
      </c>
    </row>
    <row r="652" spans="1:30" x14ac:dyDescent="0.25">
      <c r="A652" s="7">
        <f t="shared" si="190"/>
        <v>644</v>
      </c>
      <c r="B652" t="s">
        <v>583</v>
      </c>
      <c r="C652" t="s">
        <v>1254</v>
      </c>
      <c r="D652" t="s">
        <v>1255</v>
      </c>
      <c r="E652" t="s">
        <v>2337</v>
      </c>
      <c r="F652" t="s">
        <v>2338</v>
      </c>
      <c r="G652" s="3"/>
      <c r="H652" s="3"/>
      <c r="I652" s="3"/>
      <c r="J652" s="3"/>
      <c r="K652" s="3">
        <v>24577.97</v>
      </c>
      <c r="L652" s="3">
        <f t="shared" si="176"/>
        <v>24577.97</v>
      </c>
      <c r="M652" s="3">
        <f>VLOOKUP(C652,'[1]Schedule C'!$C$302:$Q$797,11,FALSE)</f>
        <v>0</v>
      </c>
      <c r="N652" s="3">
        <f>VLOOKUP(C652,'[1]Schedule C'!$C$302:$Q$797,12,FALSE)</f>
        <v>0</v>
      </c>
      <c r="O652" s="3">
        <f>VLOOKUP(C652,'[1]Schedule C'!$C$302:$Q$797,13,FALSE)</f>
        <v>0</v>
      </c>
      <c r="P652" s="3">
        <f>VLOOKUP(C652,'[1]Schedule C'!$C$302:$Q$797,14,FALSE)</f>
        <v>0</v>
      </c>
      <c r="Q652" s="3">
        <f>VLOOKUP(C652,'[1]Schedule C'!$C$302:$Q$797,15,FALSE)</f>
        <v>0</v>
      </c>
      <c r="R652" s="3">
        <f t="shared" si="177"/>
        <v>0</v>
      </c>
      <c r="S652" s="6">
        <f t="shared" si="178"/>
        <v>0</v>
      </c>
      <c r="T652" s="31" t="str">
        <f t="shared" si="179"/>
        <v>n.m.</v>
      </c>
      <c r="U652" s="6">
        <f t="shared" si="180"/>
        <v>0</v>
      </c>
      <c r="V652" s="31" t="str">
        <f t="shared" si="181"/>
        <v>n.m.</v>
      </c>
      <c r="W652" s="6">
        <f t="shared" si="182"/>
        <v>0</v>
      </c>
      <c r="X652" s="31" t="str">
        <f t="shared" si="183"/>
        <v>n.m.</v>
      </c>
      <c r="Y652" s="6">
        <f t="shared" si="184"/>
        <v>0</v>
      </c>
      <c r="Z652" s="31" t="str">
        <f t="shared" si="185"/>
        <v>n.m.</v>
      </c>
      <c r="AA652" s="6">
        <f t="shared" si="186"/>
        <v>24577.97</v>
      </c>
      <c r="AB652" s="31" t="str">
        <f t="shared" si="187"/>
        <v>n.m.</v>
      </c>
      <c r="AC652" s="6">
        <f t="shared" si="188"/>
        <v>24577.97</v>
      </c>
      <c r="AD652" s="31" t="str">
        <f t="shared" si="189"/>
        <v>n.m.</v>
      </c>
    </row>
    <row r="653" spans="1:30" x14ac:dyDescent="0.25">
      <c r="A653" s="7">
        <f t="shared" si="190"/>
        <v>645</v>
      </c>
      <c r="B653" t="s">
        <v>583</v>
      </c>
      <c r="C653" t="s">
        <v>1256</v>
      </c>
      <c r="D653" t="s">
        <v>1257</v>
      </c>
      <c r="E653" t="s">
        <v>2282</v>
      </c>
      <c r="F653" t="s">
        <v>2305</v>
      </c>
      <c r="G653" s="3">
        <v>25227.630000000016</v>
      </c>
      <c r="H653" s="3">
        <v>-751.65000000000009</v>
      </c>
      <c r="I653" s="3"/>
      <c r="J653" s="3"/>
      <c r="K653" s="3"/>
      <c r="L653" s="3">
        <f t="shared" si="176"/>
        <v>24475.980000000014</v>
      </c>
      <c r="M653" s="3">
        <f>VLOOKUP(C653,'[1]Schedule C'!$C$302:$Q$797,11,FALSE)</f>
        <v>0</v>
      </c>
      <c r="N653" s="3">
        <f>VLOOKUP(C653,'[1]Schedule C'!$C$302:$Q$797,12,FALSE)</f>
        <v>0</v>
      </c>
      <c r="O653" s="3">
        <f>VLOOKUP(C653,'[1]Schedule C'!$C$302:$Q$797,13,FALSE)</f>
        <v>0</v>
      </c>
      <c r="P653" s="3">
        <f>VLOOKUP(C653,'[1]Schedule C'!$C$302:$Q$797,14,FALSE)</f>
        <v>0</v>
      </c>
      <c r="Q653" s="3">
        <f>VLOOKUP(C653,'[1]Schedule C'!$C$302:$Q$797,15,FALSE)</f>
        <v>0</v>
      </c>
      <c r="R653" s="3">
        <f t="shared" si="177"/>
        <v>0</v>
      </c>
      <c r="S653" s="6">
        <f t="shared" si="178"/>
        <v>25227.630000000016</v>
      </c>
      <c r="T653" s="31" t="str">
        <f t="shared" si="179"/>
        <v>n.m.</v>
      </c>
      <c r="U653" s="6">
        <f t="shared" si="180"/>
        <v>-751.65000000000009</v>
      </c>
      <c r="V653" s="31" t="str">
        <f t="shared" si="181"/>
        <v>n.m.</v>
      </c>
      <c r="W653" s="6">
        <f t="shared" si="182"/>
        <v>0</v>
      </c>
      <c r="X653" s="31" t="str">
        <f t="shared" si="183"/>
        <v>n.m.</v>
      </c>
      <c r="Y653" s="6">
        <f t="shared" si="184"/>
        <v>0</v>
      </c>
      <c r="Z653" s="31" t="str">
        <f t="shared" si="185"/>
        <v>n.m.</v>
      </c>
      <c r="AA653" s="6">
        <f t="shared" si="186"/>
        <v>0</v>
      </c>
      <c r="AB653" s="31" t="str">
        <f t="shared" si="187"/>
        <v>n.m.</v>
      </c>
      <c r="AC653" s="6">
        <f t="shared" si="188"/>
        <v>24475.980000000014</v>
      </c>
      <c r="AD653" s="31" t="str">
        <f t="shared" si="189"/>
        <v>n.m.</v>
      </c>
    </row>
    <row r="654" spans="1:30" x14ac:dyDescent="0.25">
      <c r="A654" s="7">
        <f t="shared" si="190"/>
        <v>646</v>
      </c>
      <c r="B654" t="s">
        <v>583</v>
      </c>
      <c r="C654" t="s">
        <v>1258</v>
      </c>
      <c r="D654" t="s">
        <v>1001</v>
      </c>
      <c r="E654" t="s">
        <v>2349</v>
      </c>
      <c r="F654" t="s">
        <v>2305</v>
      </c>
      <c r="G654" s="3">
        <v>24280.47</v>
      </c>
      <c r="H654" s="3">
        <v>-38.86000000000007</v>
      </c>
      <c r="I654" s="3"/>
      <c r="J654" s="3"/>
      <c r="K654" s="3"/>
      <c r="L654" s="3">
        <f t="shared" si="176"/>
        <v>24241.61</v>
      </c>
      <c r="M654" s="3">
        <f>VLOOKUP(C654,'[1]Schedule C'!$C$302:$Q$797,11,FALSE)</f>
        <v>7.5720000000000001</v>
      </c>
      <c r="N654" s="3">
        <f>VLOOKUP(C654,'[1]Schedule C'!$C$302:$Q$797,12,FALSE)</f>
        <v>0</v>
      </c>
      <c r="O654" s="3">
        <f>VLOOKUP(C654,'[1]Schedule C'!$C$302:$Q$797,13,FALSE)</f>
        <v>0</v>
      </c>
      <c r="P654" s="3">
        <f>VLOOKUP(C654,'[1]Schedule C'!$C$302:$Q$797,14,FALSE)</f>
        <v>0</v>
      </c>
      <c r="Q654" s="3">
        <f>VLOOKUP(C654,'[1]Schedule C'!$C$302:$Q$797,15,FALSE)</f>
        <v>0</v>
      </c>
      <c r="R654" s="3">
        <f t="shared" si="177"/>
        <v>7.5720000000000001</v>
      </c>
      <c r="S654" s="6">
        <f t="shared" si="178"/>
        <v>24272.898000000001</v>
      </c>
      <c r="T654" s="31">
        <f t="shared" si="179"/>
        <v>3205.6125198098257</v>
      </c>
      <c r="U654" s="6">
        <f t="shared" si="180"/>
        <v>-38.86000000000007</v>
      </c>
      <c r="V654" s="31" t="str">
        <f t="shared" si="181"/>
        <v>n.m.</v>
      </c>
      <c r="W654" s="6">
        <f t="shared" si="182"/>
        <v>0</v>
      </c>
      <c r="X654" s="31" t="str">
        <f t="shared" si="183"/>
        <v>n.m.</v>
      </c>
      <c r="Y654" s="6">
        <f t="shared" si="184"/>
        <v>0</v>
      </c>
      <c r="Z654" s="31" t="str">
        <f t="shared" si="185"/>
        <v>n.m.</v>
      </c>
      <c r="AA654" s="6">
        <f t="shared" si="186"/>
        <v>0</v>
      </c>
      <c r="AB654" s="31" t="str">
        <f t="shared" si="187"/>
        <v>n.m.</v>
      </c>
      <c r="AC654" s="6">
        <f t="shared" si="188"/>
        <v>24234.038</v>
      </c>
      <c r="AD654" s="31">
        <f t="shared" si="189"/>
        <v>3200.4804543053356</v>
      </c>
    </row>
    <row r="655" spans="1:30" x14ac:dyDescent="0.25">
      <c r="A655" s="7">
        <f t="shared" si="190"/>
        <v>647</v>
      </c>
      <c r="B655" t="s">
        <v>583</v>
      </c>
      <c r="C655" t="s">
        <v>1259</v>
      </c>
      <c r="D655" t="s">
        <v>1260</v>
      </c>
      <c r="E655" t="s">
        <v>2283</v>
      </c>
      <c r="F655" t="s">
        <v>2304</v>
      </c>
      <c r="G655" s="3"/>
      <c r="H655" s="3">
        <v>24234.48</v>
      </c>
      <c r="I655" s="3"/>
      <c r="J655" s="3"/>
      <c r="K655" s="3"/>
      <c r="L655" s="3">
        <f t="shared" si="176"/>
        <v>24234.48</v>
      </c>
      <c r="M655" s="3">
        <f>VLOOKUP(C655,'[1]Schedule C'!$C$302:$Q$797,11,FALSE)</f>
        <v>0</v>
      </c>
      <c r="N655" s="3">
        <f>VLOOKUP(C655,'[1]Schedule C'!$C$302:$Q$797,12,FALSE)</f>
        <v>0</v>
      </c>
      <c r="O655" s="3">
        <f>VLOOKUP(C655,'[1]Schedule C'!$C$302:$Q$797,13,FALSE)</f>
        <v>0</v>
      </c>
      <c r="P655" s="3">
        <f>VLOOKUP(C655,'[1]Schedule C'!$C$302:$Q$797,14,FALSE)</f>
        <v>0</v>
      </c>
      <c r="Q655" s="3">
        <f>VLOOKUP(C655,'[1]Schedule C'!$C$302:$Q$797,15,FALSE)</f>
        <v>0</v>
      </c>
      <c r="R655" s="3">
        <f t="shared" si="177"/>
        <v>0</v>
      </c>
      <c r="S655" s="6">
        <f t="shared" si="178"/>
        <v>0</v>
      </c>
      <c r="T655" s="31" t="str">
        <f t="shared" si="179"/>
        <v>n.m.</v>
      </c>
      <c r="U655" s="6">
        <f t="shared" si="180"/>
        <v>24234.48</v>
      </c>
      <c r="V655" s="31" t="str">
        <f t="shared" si="181"/>
        <v>n.m.</v>
      </c>
      <c r="W655" s="6">
        <f t="shared" si="182"/>
        <v>0</v>
      </c>
      <c r="X655" s="31" t="str">
        <f t="shared" si="183"/>
        <v>n.m.</v>
      </c>
      <c r="Y655" s="6">
        <f t="shared" si="184"/>
        <v>0</v>
      </c>
      <c r="Z655" s="31" t="str">
        <f t="shared" si="185"/>
        <v>n.m.</v>
      </c>
      <c r="AA655" s="6">
        <f t="shared" si="186"/>
        <v>0</v>
      </c>
      <c r="AB655" s="31" t="str">
        <f t="shared" si="187"/>
        <v>n.m.</v>
      </c>
      <c r="AC655" s="6">
        <f t="shared" si="188"/>
        <v>24234.48</v>
      </c>
      <c r="AD655" s="31" t="str">
        <f t="shared" si="189"/>
        <v>n.m.</v>
      </c>
    </row>
    <row r="656" spans="1:30" x14ac:dyDescent="0.25">
      <c r="A656" s="7">
        <f t="shared" si="190"/>
        <v>648</v>
      </c>
      <c r="B656" t="s">
        <v>583</v>
      </c>
      <c r="C656" t="s">
        <v>1261</v>
      </c>
      <c r="D656" t="s">
        <v>1262</v>
      </c>
      <c r="E656" t="s">
        <v>2313</v>
      </c>
      <c r="F656" t="s">
        <v>2311</v>
      </c>
      <c r="G656" s="3"/>
      <c r="H656" s="3"/>
      <c r="I656" s="3"/>
      <c r="J656" s="3">
        <v>16867.23</v>
      </c>
      <c r="K656" s="3">
        <v>7131.8600000000042</v>
      </c>
      <c r="L656" s="3">
        <f t="shared" si="176"/>
        <v>23999.090000000004</v>
      </c>
      <c r="M656" s="3">
        <f>VLOOKUP(C656,'[1]Schedule C'!$C$302:$Q$797,11,FALSE)</f>
        <v>0</v>
      </c>
      <c r="N656" s="3">
        <f>VLOOKUP(C656,'[1]Schedule C'!$C$302:$Q$797,12,FALSE)</f>
        <v>0</v>
      </c>
      <c r="O656" s="3">
        <f>VLOOKUP(C656,'[1]Schedule C'!$C$302:$Q$797,13,FALSE)</f>
        <v>0</v>
      </c>
      <c r="P656" s="3">
        <f>VLOOKUP(C656,'[1]Schedule C'!$C$302:$Q$797,14,FALSE)</f>
        <v>0</v>
      </c>
      <c r="Q656" s="3">
        <f>VLOOKUP(C656,'[1]Schedule C'!$C$302:$Q$797,15,FALSE)</f>
        <v>0</v>
      </c>
      <c r="R656" s="3">
        <f t="shared" si="177"/>
        <v>0</v>
      </c>
      <c r="S656" s="6">
        <f t="shared" si="178"/>
        <v>0</v>
      </c>
      <c r="T656" s="31" t="str">
        <f t="shared" si="179"/>
        <v>n.m.</v>
      </c>
      <c r="U656" s="6">
        <f t="shared" si="180"/>
        <v>0</v>
      </c>
      <c r="V656" s="31" t="str">
        <f t="shared" si="181"/>
        <v>n.m.</v>
      </c>
      <c r="W656" s="6">
        <f t="shared" si="182"/>
        <v>0</v>
      </c>
      <c r="X656" s="31" t="str">
        <f t="shared" si="183"/>
        <v>n.m.</v>
      </c>
      <c r="Y656" s="6">
        <f t="shared" si="184"/>
        <v>16867.23</v>
      </c>
      <c r="Z656" s="31" t="str">
        <f t="shared" si="185"/>
        <v>n.m.</v>
      </c>
      <c r="AA656" s="6">
        <f t="shared" si="186"/>
        <v>7131.8600000000042</v>
      </c>
      <c r="AB656" s="31" t="str">
        <f t="shared" si="187"/>
        <v>n.m.</v>
      </c>
      <c r="AC656" s="6">
        <f t="shared" si="188"/>
        <v>23999.090000000004</v>
      </c>
      <c r="AD656" s="31" t="str">
        <f t="shared" si="189"/>
        <v>n.m.</v>
      </c>
    </row>
    <row r="657" spans="1:30" x14ac:dyDescent="0.25">
      <c r="A657" s="7">
        <f t="shared" si="190"/>
        <v>649</v>
      </c>
      <c r="B657" t="s">
        <v>583</v>
      </c>
      <c r="C657" t="s">
        <v>1263</v>
      </c>
      <c r="D657" t="s">
        <v>1264</v>
      </c>
      <c r="E657" t="s">
        <v>2294</v>
      </c>
      <c r="F657" t="s">
        <v>2293</v>
      </c>
      <c r="G657" s="3"/>
      <c r="H657" s="3">
        <v>23994.14000000001</v>
      </c>
      <c r="I657" s="3"/>
      <c r="J657" s="3"/>
      <c r="K657" s="3"/>
      <c r="L657" s="3">
        <f t="shared" si="176"/>
        <v>23994.14000000001</v>
      </c>
      <c r="M657" s="3">
        <f>VLOOKUP(C657,'[1]Schedule C'!$C$302:$Q$797,11,FALSE)</f>
        <v>0</v>
      </c>
      <c r="N657" s="3">
        <f>VLOOKUP(C657,'[1]Schedule C'!$C$302:$Q$797,12,FALSE)</f>
        <v>0</v>
      </c>
      <c r="O657" s="3">
        <f>VLOOKUP(C657,'[1]Schedule C'!$C$302:$Q$797,13,FALSE)</f>
        <v>0</v>
      </c>
      <c r="P657" s="3">
        <f>VLOOKUP(C657,'[1]Schedule C'!$C$302:$Q$797,14,FALSE)</f>
        <v>0</v>
      </c>
      <c r="Q657" s="3">
        <f>VLOOKUP(C657,'[1]Schedule C'!$C$302:$Q$797,15,FALSE)</f>
        <v>0</v>
      </c>
      <c r="R657" s="3">
        <f t="shared" si="177"/>
        <v>0</v>
      </c>
      <c r="S657" s="6">
        <f t="shared" si="178"/>
        <v>0</v>
      </c>
      <c r="T657" s="31" t="str">
        <f t="shared" si="179"/>
        <v>n.m.</v>
      </c>
      <c r="U657" s="6">
        <f t="shared" si="180"/>
        <v>23994.14000000001</v>
      </c>
      <c r="V657" s="31" t="str">
        <f t="shared" si="181"/>
        <v>n.m.</v>
      </c>
      <c r="W657" s="6">
        <f t="shared" si="182"/>
        <v>0</v>
      </c>
      <c r="X657" s="31" t="str">
        <f t="shared" si="183"/>
        <v>n.m.</v>
      </c>
      <c r="Y657" s="6">
        <f t="shared" si="184"/>
        <v>0</v>
      </c>
      <c r="Z657" s="31" t="str">
        <f t="shared" si="185"/>
        <v>n.m.</v>
      </c>
      <c r="AA657" s="6">
        <f t="shared" si="186"/>
        <v>0</v>
      </c>
      <c r="AB657" s="31" t="str">
        <f t="shared" si="187"/>
        <v>n.m.</v>
      </c>
      <c r="AC657" s="6">
        <f t="shared" si="188"/>
        <v>23994.14000000001</v>
      </c>
      <c r="AD657" s="31" t="str">
        <f t="shared" si="189"/>
        <v>n.m.</v>
      </c>
    </row>
    <row r="658" spans="1:30" x14ac:dyDescent="0.25">
      <c r="A658" s="7">
        <f t="shared" si="190"/>
        <v>650</v>
      </c>
      <c r="B658" t="s">
        <v>583</v>
      </c>
      <c r="C658" t="s">
        <v>1265</v>
      </c>
      <c r="D658" t="s">
        <v>1266</v>
      </c>
      <c r="E658" t="s">
        <v>2332</v>
      </c>
      <c r="F658" t="s">
        <v>2333</v>
      </c>
      <c r="G658" s="3"/>
      <c r="H658" s="3"/>
      <c r="I658" s="3">
        <v>23364.940000000006</v>
      </c>
      <c r="J658" s="3">
        <v>620.23999999999705</v>
      </c>
      <c r="K658" s="3"/>
      <c r="L658" s="3">
        <f t="shared" si="176"/>
        <v>23985.180000000004</v>
      </c>
      <c r="M658" s="3">
        <f>VLOOKUP(C658,'[1]Schedule C'!$C$302:$Q$797,11,FALSE)</f>
        <v>0</v>
      </c>
      <c r="N658" s="3">
        <f>VLOOKUP(C658,'[1]Schedule C'!$C$302:$Q$797,12,FALSE)</f>
        <v>0</v>
      </c>
      <c r="O658" s="3">
        <f>VLOOKUP(C658,'[1]Schedule C'!$C$302:$Q$797,13,FALSE)</f>
        <v>0</v>
      </c>
      <c r="P658" s="3">
        <f>VLOOKUP(C658,'[1]Schedule C'!$C$302:$Q$797,14,FALSE)</f>
        <v>0</v>
      </c>
      <c r="Q658" s="3">
        <f>VLOOKUP(C658,'[1]Schedule C'!$C$302:$Q$797,15,FALSE)</f>
        <v>0</v>
      </c>
      <c r="R658" s="3">
        <f t="shared" si="177"/>
        <v>0</v>
      </c>
      <c r="S658" s="6">
        <f t="shared" si="178"/>
        <v>0</v>
      </c>
      <c r="T658" s="31" t="str">
        <f t="shared" si="179"/>
        <v>n.m.</v>
      </c>
      <c r="U658" s="6">
        <f t="shared" si="180"/>
        <v>0</v>
      </c>
      <c r="V658" s="31" t="str">
        <f t="shared" si="181"/>
        <v>n.m.</v>
      </c>
      <c r="W658" s="6">
        <f t="shared" si="182"/>
        <v>23364.940000000006</v>
      </c>
      <c r="X658" s="31" t="str">
        <f t="shared" si="183"/>
        <v>n.m.</v>
      </c>
      <c r="Y658" s="6">
        <f t="shared" si="184"/>
        <v>620.23999999999705</v>
      </c>
      <c r="Z658" s="31" t="str">
        <f t="shared" si="185"/>
        <v>n.m.</v>
      </c>
      <c r="AA658" s="6">
        <f t="shared" si="186"/>
        <v>0</v>
      </c>
      <c r="AB658" s="31" t="str">
        <f t="shared" si="187"/>
        <v>n.m.</v>
      </c>
      <c r="AC658" s="6">
        <f t="shared" si="188"/>
        <v>23985.180000000004</v>
      </c>
      <c r="AD658" s="31" t="str">
        <f t="shared" si="189"/>
        <v>n.m.</v>
      </c>
    </row>
    <row r="659" spans="1:30" x14ac:dyDescent="0.25">
      <c r="A659" s="7">
        <f t="shared" si="190"/>
        <v>651</v>
      </c>
      <c r="B659" t="s">
        <v>583</v>
      </c>
      <c r="C659" t="s">
        <v>1267</v>
      </c>
      <c r="D659" t="s">
        <v>1268</v>
      </c>
      <c r="E659" t="s">
        <v>2338</v>
      </c>
      <c r="F659" t="s">
        <v>2350</v>
      </c>
      <c r="G659" s="3"/>
      <c r="H659" s="3"/>
      <c r="I659" s="3"/>
      <c r="J659" s="3"/>
      <c r="K659" s="3">
        <v>23833.859999999997</v>
      </c>
      <c r="L659" s="3">
        <f t="shared" si="176"/>
        <v>23833.859999999997</v>
      </c>
      <c r="M659" s="3">
        <f>VLOOKUP(C659,'[1]Schedule C'!$C$302:$Q$797,11,FALSE)</f>
        <v>0</v>
      </c>
      <c r="N659" s="3">
        <f>VLOOKUP(C659,'[1]Schedule C'!$C$302:$Q$797,12,FALSE)</f>
        <v>0</v>
      </c>
      <c r="O659" s="3">
        <f>VLOOKUP(C659,'[1]Schedule C'!$C$302:$Q$797,13,FALSE)</f>
        <v>0</v>
      </c>
      <c r="P659" s="3">
        <f>VLOOKUP(C659,'[1]Schedule C'!$C$302:$Q$797,14,FALSE)</f>
        <v>0</v>
      </c>
      <c r="Q659" s="3">
        <f>VLOOKUP(C659,'[1]Schedule C'!$C$302:$Q$797,15,FALSE)</f>
        <v>0</v>
      </c>
      <c r="R659" s="3">
        <f t="shared" si="177"/>
        <v>0</v>
      </c>
      <c r="S659" s="6">
        <f t="shared" si="178"/>
        <v>0</v>
      </c>
      <c r="T659" s="31" t="str">
        <f t="shared" si="179"/>
        <v>n.m.</v>
      </c>
      <c r="U659" s="6">
        <f t="shared" si="180"/>
        <v>0</v>
      </c>
      <c r="V659" s="31" t="str">
        <f t="shared" si="181"/>
        <v>n.m.</v>
      </c>
      <c r="W659" s="6">
        <f t="shared" si="182"/>
        <v>0</v>
      </c>
      <c r="X659" s="31" t="str">
        <f t="shared" si="183"/>
        <v>n.m.</v>
      </c>
      <c r="Y659" s="6">
        <f t="shared" si="184"/>
        <v>0</v>
      </c>
      <c r="Z659" s="31" t="str">
        <f t="shared" si="185"/>
        <v>n.m.</v>
      </c>
      <c r="AA659" s="6">
        <f t="shared" si="186"/>
        <v>23833.859999999997</v>
      </c>
      <c r="AB659" s="31" t="str">
        <f t="shared" si="187"/>
        <v>n.m.</v>
      </c>
      <c r="AC659" s="6">
        <f t="shared" si="188"/>
        <v>23833.859999999997</v>
      </c>
      <c r="AD659" s="31" t="str">
        <f t="shared" si="189"/>
        <v>n.m.</v>
      </c>
    </row>
    <row r="660" spans="1:30" x14ac:dyDescent="0.25">
      <c r="A660" s="7">
        <f t="shared" si="190"/>
        <v>652</v>
      </c>
      <c r="B660" t="s">
        <v>583</v>
      </c>
      <c r="C660" t="s">
        <v>1269</v>
      </c>
      <c r="D660" t="s">
        <v>1270</v>
      </c>
      <c r="E660" t="s">
        <v>2310</v>
      </c>
      <c r="F660" t="s">
        <v>2338</v>
      </c>
      <c r="G660" s="3"/>
      <c r="H660" s="3"/>
      <c r="I660" s="3"/>
      <c r="J660" s="3"/>
      <c r="K660" s="3">
        <v>23106.78</v>
      </c>
      <c r="L660" s="3">
        <f t="shared" si="176"/>
        <v>23106.78</v>
      </c>
      <c r="M660" s="3">
        <f>VLOOKUP(C660,'[1]Schedule C'!$C$302:$Q$797,11,FALSE)</f>
        <v>0</v>
      </c>
      <c r="N660" s="3">
        <f>VLOOKUP(C660,'[1]Schedule C'!$C$302:$Q$797,12,FALSE)</f>
        <v>0</v>
      </c>
      <c r="O660" s="3">
        <f>VLOOKUP(C660,'[1]Schedule C'!$C$302:$Q$797,13,FALSE)</f>
        <v>0</v>
      </c>
      <c r="P660" s="3">
        <f>VLOOKUP(C660,'[1]Schedule C'!$C$302:$Q$797,14,FALSE)</f>
        <v>84745.884000000005</v>
      </c>
      <c r="Q660" s="3">
        <f>VLOOKUP(C660,'[1]Schedule C'!$C$302:$Q$797,15,FALSE)</f>
        <v>120139.41200000001</v>
      </c>
      <c r="R660" s="3">
        <f t="shared" si="177"/>
        <v>204885.29600000003</v>
      </c>
      <c r="S660" s="6">
        <f t="shared" si="178"/>
        <v>0</v>
      </c>
      <c r="T660" s="31" t="str">
        <f t="shared" si="179"/>
        <v>n.m.</v>
      </c>
      <c r="U660" s="6">
        <f t="shared" si="180"/>
        <v>0</v>
      </c>
      <c r="V660" s="31" t="str">
        <f t="shared" si="181"/>
        <v>n.m.</v>
      </c>
      <c r="W660" s="6">
        <f t="shared" si="182"/>
        <v>0</v>
      </c>
      <c r="X660" s="31" t="str">
        <f t="shared" si="183"/>
        <v>n.m.</v>
      </c>
      <c r="Y660" s="6">
        <f t="shared" si="184"/>
        <v>-84745.884000000005</v>
      </c>
      <c r="Z660" s="31">
        <f t="shared" si="185"/>
        <v>-1</v>
      </c>
      <c r="AA660" s="6">
        <f t="shared" si="186"/>
        <v>-97032.632000000012</v>
      </c>
      <c r="AB660" s="31">
        <f t="shared" si="187"/>
        <v>-0.80766694613088341</v>
      </c>
      <c r="AC660" s="6">
        <f t="shared" si="188"/>
        <v>-181778.51600000003</v>
      </c>
      <c r="AD660" s="31">
        <f t="shared" si="189"/>
        <v>-0.8872208965156777</v>
      </c>
    </row>
    <row r="661" spans="1:30" x14ac:dyDescent="0.25">
      <c r="A661" s="7">
        <f t="shared" si="190"/>
        <v>653</v>
      </c>
      <c r="B661" t="s">
        <v>583</v>
      </c>
      <c r="C661" t="s">
        <v>1271</v>
      </c>
      <c r="D661" t="s">
        <v>1272</v>
      </c>
      <c r="E661" t="s">
        <v>2327</v>
      </c>
      <c r="F661" t="s">
        <v>2298</v>
      </c>
      <c r="G661" s="3"/>
      <c r="H661" s="3">
        <v>12158.959999999995</v>
      </c>
      <c r="I661" s="3">
        <v>10776.850000000002</v>
      </c>
      <c r="J661" s="3"/>
      <c r="K661" s="3"/>
      <c r="L661" s="3">
        <f t="shared" si="176"/>
        <v>22935.809999999998</v>
      </c>
      <c r="M661" s="3">
        <f>VLOOKUP(C661,'[1]Schedule C'!$C$302:$Q$797,11,FALSE)</f>
        <v>0</v>
      </c>
      <c r="N661" s="3">
        <f>VLOOKUP(C661,'[1]Schedule C'!$C$302:$Q$797,12,FALSE)</f>
        <v>0</v>
      </c>
      <c r="O661" s="3">
        <f>VLOOKUP(C661,'[1]Schedule C'!$C$302:$Q$797,13,FALSE)</f>
        <v>0</v>
      </c>
      <c r="P661" s="3">
        <f>VLOOKUP(C661,'[1]Schedule C'!$C$302:$Q$797,14,FALSE)</f>
        <v>0</v>
      </c>
      <c r="Q661" s="3">
        <f>VLOOKUP(C661,'[1]Schedule C'!$C$302:$Q$797,15,FALSE)</f>
        <v>0</v>
      </c>
      <c r="R661" s="3">
        <f t="shared" si="177"/>
        <v>0</v>
      </c>
      <c r="S661" s="6">
        <f t="shared" si="178"/>
        <v>0</v>
      </c>
      <c r="T661" s="31" t="str">
        <f t="shared" si="179"/>
        <v>n.m.</v>
      </c>
      <c r="U661" s="6">
        <f t="shared" si="180"/>
        <v>12158.959999999995</v>
      </c>
      <c r="V661" s="31" t="str">
        <f t="shared" si="181"/>
        <v>n.m.</v>
      </c>
      <c r="W661" s="6">
        <f t="shared" si="182"/>
        <v>10776.850000000002</v>
      </c>
      <c r="X661" s="31" t="str">
        <f t="shared" si="183"/>
        <v>n.m.</v>
      </c>
      <c r="Y661" s="6">
        <f t="shared" si="184"/>
        <v>0</v>
      </c>
      <c r="Z661" s="31" t="str">
        <f t="shared" si="185"/>
        <v>n.m.</v>
      </c>
      <c r="AA661" s="6">
        <f t="shared" si="186"/>
        <v>0</v>
      </c>
      <c r="AB661" s="31" t="str">
        <f t="shared" si="187"/>
        <v>n.m.</v>
      </c>
      <c r="AC661" s="6">
        <f t="shared" si="188"/>
        <v>22935.809999999998</v>
      </c>
      <c r="AD661" s="31" t="str">
        <f t="shared" si="189"/>
        <v>n.m.</v>
      </c>
    </row>
    <row r="662" spans="1:30" x14ac:dyDescent="0.25">
      <c r="A662" s="7">
        <f t="shared" si="190"/>
        <v>654</v>
      </c>
      <c r="B662" t="s">
        <v>583</v>
      </c>
      <c r="C662" t="s">
        <v>1273</v>
      </c>
      <c r="D662" t="s">
        <v>1274</v>
      </c>
      <c r="E662" t="s">
        <v>2338</v>
      </c>
      <c r="F662" t="s">
        <v>2350</v>
      </c>
      <c r="G662" s="3"/>
      <c r="H662" s="3"/>
      <c r="I662" s="3"/>
      <c r="J662" s="3"/>
      <c r="K662" s="3">
        <v>22933.559999999998</v>
      </c>
      <c r="L662" s="3">
        <f t="shared" si="176"/>
        <v>22933.559999999998</v>
      </c>
      <c r="M662" s="3">
        <f>VLOOKUP(C662,'[1]Schedule C'!$C$302:$Q$797,11,FALSE)</f>
        <v>0</v>
      </c>
      <c r="N662" s="3">
        <f>VLOOKUP(C662,'[1]Schedule C'!$C$302:$Q$797,12,FALSE)</f>
        <v>0</v>
      </c>
      <c r="O662" s="3">
        <f>VLOOKUP(C662,'[1]Schedule C'!$C$302:$Q$797,13,FALSE)</f>
        <v>0</v>
      </c>
      <c r="P662" s="3">
        <f>VLOOKUP(C662,'[1]Schedule C'!$C$302:$Q$797,14,FALSE)</f>
        <v>0</v>
      </c>
      <c r="Q662" s="3">
        <f>VLOOKUP(C662,'[1]Schedule C'!$C$302:$Q$797,15,FALSE)</f>
        <v>0</v>
      </c>
      <c r="R662" s="3">
        <f t="shared" si="177"/>
        <v>0</v>
      </c>
      <c r="S662" s="6">
        <f t="shared" si="178"/>
        <v>0</v>
      </c>
      <c r="T662" s="31" t="str">
        <f t="shared" si="179"/>
        <v>n.m.</v>
      </c>
      <c r="U662" s="6">
        <f t="shared" si="180"/>
        <v>0</v>
      </c>
      <c r="V662" s="31" t="str">
        <f t="shared" si="181"/>
        <v>n.m.</v>
      </c>
      <c r="W662" s="6">
        <f t="shared" si="182"/>
        <v>0</v>
      </c>
      <c r="X662" s="31" t="str">
        <f t="shared" si="183"/>
        <v>n.m.</v>
      </c>
      <c r="Y662" s="6">
        <f t="shared" si="184"/>
        <v>0</v>
      </c>
      <c r="Z662" s="31" t="str">
        <f t="shared" si="185"/>
        <v>n.m.</v>
      </c>
      <c r="AA662" s="6">
        <f t="shared" si="186"/>
        <v>22933.559999999998</v>
      </c>
      <c r="AB662" s="31" t="str">
        <f t="shared" si="187"/>
        <v>n.m.</v>
      </c>
      <c r="AC662" s="6">
        <f t="shared" si="188"/>
        <v>22933.559999999998</v>
      </c>
      <c r="AD662" s="31" t="str">
        <f t="shared" si="189"/>
        <v>n.m.</v>
      </c>
    </row>
    <row r="663" spans="1:30" x14ac:dyDescent="0.25">
      <c r="A663" s="7">
        <f t="shared" si="190"/>
        <v>655</v>
      </c>
      <c r="B663" t="s">
        <v>583</v>
      </c>
      <c r="C663" t="s">
        <v>1275</v>
      </c>
      <c r="D663" t="s">
        <v>1276</v>
      </c>
      <c r="E663" t="s">
        <v>2318</v>
      </c>
      <c r="F663" t="s">
        <v>2342</v>
      </c>
      <c r="G663" s="3"/>
      <c r="H663" s="3"/>
      <c r="I663" s="3"/>
      <c r="J663" s="3">
        <v>22828.62</v>
      </c>
      <c r="K663" s="3"/>
      <c r="L663" s="3">
        <f t="shared" si="176"/>
        <v>22828.62</v>
      </c>
      <c r="M663" s="3">
        <f>VLOOKUP(C663,'[1]Schedule C'!$C$302:$Q$797,11,FALSE)</f>
        <v>0</v>
      </c>
      <c r="N663" s="3">
        <f>VLOOKUP(C663,'[1]Schedule C'!$C$302:$Q$797,12,FALSE)</f>
        <v>0</v>
      </c>
      <c r="O663" s="3">
        <f>VLOOKUP(C663,'[1]Schedule C'!$C$302:$Q$797,13,FALSE)</f>
        <v>0</v>
      </c>
      <c r="P663" s="3">
        <f>VLOOKUP(C663,'[1]Schedule C'!$C$302:$Q$797,14,FALSE)</f>
        <v>0</v>
      </c>
      <c r="Q663" s="3">
        <f>VLOOKUP(C663,'[1]Schedule C'!$C$302:$Q$797,15,FALSE)</f>
        <v>0</v>
      </c>
      <c r="R663" s="3">
        <f t="shared" si="177"/>
        <v>0</v>
      </c>
      <c r="S663" s="6">
        <f t="shared" si="178"/>
        <v>0</v>
      </c>
      <c r="T663" s="31" t="str">
        <f t="shared" si="179"/>
        <v>n.m.</v>
      </c>
      <c r="U663" s="6">
        <f t="shared" si="180"/>
        <v>0</v>
      </c>
      <c r="V663" s="31" t="str">
        <f t="shared" si="181"/>
        <v>n.m.</v>
      </c>
      <c r="W663" s="6">
        <f t="shared" si="182"/>
        <v>0</v>
      </c>
      <c r="X663" s="31" t="str">
        <f t="shared" si="183"/>
        <v>n.m.</v>
      </c>
      <c r="Y663" s="6">
        <f t="shared" si="184"/>
        <v>22828.62</v>
      </c>
      <c r="Z663" s="31" t="str">
        <f t="shared" si="185"/>
        <v>n.m.</v>
      </c>
      <c r="AA663" s="6">
        <f t="shared" si="186"/>
        <v>0</v>
      </c>
      <c r="AB663" s="31" t="str">
        <f t="shared" si="187"/>
        <v>n.m.</v>
      </c>
      <c r="AC663" s="6">
        <f t="shared" si="188"/>
        <v>22828.62</v>
      </c>
      <c r="AD663" s="31" t="str">
        <f t="shared" si="189"/>
        <v>n.m.</v>
      </c>
    </row>
    <row r="664" spans="1:30" x14ac:dyDescent="0.25">
      <c r="A664" s="7">
        <f t="shared" si="190"/>
        <v>656</v>
      </c>
      <c r="B664" t="s">
        <v>583</v>
      </c>
      <c r="C664" t="s">
        <v>1277</v>
      </c>
      <c r="D664" t="s">
        <v>1278</v>
      </c>
      <c r="E664" t="s">
        <v>2281</v>
      </c>
      <c r="F664" t="s">
        <v>2299</v>
      </c>
      <c r="G664" s="3"/>
      <c r="H664" s="3">
        <v>21523.849999999991</v>
      </c>
      <c r="I664" s="3">
        <v>776.92999999999984</v>
      </c>
      <c r="J664" s="3"/>
      <c r="K664" s="3"/>
      <c r="L664" s="3">
        <f t="shared" si="176"/>
        <v>22300.779999999992</v>
      </c>
      <c r="M664" s="3">
        <f>VLOOKUP(C664,'[1]Schedule C'!$C$302:$Q$797,11,FALSE)</f>
        <v>0</v>
      </c>
      <c r="N664" s="3">
        <f>VLOOKUP(C664,'[1]Schedule C'!$C$302:$Q$797,12,FALSE)</f>
        <v>0</v>
      </c>
      <c r="O664" s="3">
        <f>VLOOKUP(C664,'[1]Schedule C'!$C$302:$Q$797,13,FALSE)</f>
        <v>0</v>
      </c>
      <c r="P664" s="3">
        <f>VLOOKUP(C664,'[1]Schedule C'!$C$302:$Q$797,14,FALSE)</f>
        <v>0</v>
      </c>
      <c r="Q664" s="3">
        <f>VLOOKUP(C664,'[1]Schedule C'!$C$302:$Q$797,15,FALSE)</f>
        <v>0</v>
      </c>
      <c r="R664" s="3">
        <f t="shared" si="177"/>
        <v>0</v>
      </c>
      <c r="S664" s="6">
        <f t="shared" si="178"/>
        <v>0</v>
      </c>
      <c r="T664" s="31" t="str">
        <f t="shared" si="179"/>
        <v>n.m.</v>
      </c>
      <c r="U664" s="6">
        <f t="shared" si="180"/>
        <v>21523.849999999991</v>
      </c>
      <c r="V664" s="31" t="str">
        <f t="shared" si="181"/>
        <v>n.m.</v>
      </c>
      <c r="W664" s="6">
        <f t="shared" si="182"/>
        <v>776.92999999999984</v>
      </c>
      <c r="X664" s="31" t="str">
        <f t="shared" si="183"/>
        <v>n.m.</v>
      </c>
      <c r="Y664" s="6">
        <f t="shared" si="184"/>
        <v>0</v>
      </c>
      <c r="Z664" s="31" t="str">
        <f t="shared" si="185"/>
        <v>n.m.</v>
      </c>
      <c r="AA664" s="6">
        <f t="shared" si="186"/>
        <v>0</v>
      </c>
      <c r="AB664" s="31" t="str">
        <f t="shared" si="187"/>
        <v>n.m.</v>
      </c>
      <c r="AC664" s="6">
        <f t="shared" si="188"/>
        <v>22300.779999999992</v>
      </c>
      <c r="AD664" s="31" t="str">
        <f t="shared" si="189"/>
        <v>n.m.</v>
      </c>
    </row>
    <row r="665" spans="1:30" x14ac:dyDescent="0.25">
      <c r="A665" s="7">
        <f t="shared" si="190"/>
        <v>657</v>
      </c>
      <c r="B665" t="s">
        <v>583</v>
      </c>
      <c r="C665" t="s">
        <v>1279</v>
      </c>
      <c r="D665" t="s">
        <v>1280</v>
      </c>
      <c r="E665" t="s">
        <v>2281</v>
      </c>
      <c r="F665" t="s">
        <v>2321</v>
      </c>
      <c r="G665" s="3"/>
      <c r="H665" s="3">
        <v>22146.310000000009</v>
      </c>
      <c r="I665" s="3"/>
      <c r="J665" s="3"/>
      <c r="K665" s="3"/>
      <c r="L665" s="3">
        <f t="shared" si="176"/>
        <v>22146.310000000009</v>
      </c>
      <c r="M665" s="3">
        <f>VLOOKUP(C665,'[1]Schedule C'!$C$302:$Q$797,11,FALSE)</f>
        <v>0</v>
      </c>
      <c r="N665" s="3">
        <f>VLOOKUP(C665,'[1]Schedule C'!$C$302:$Q$797,12,FALSE)</f>
        <v>0</v>
      </c>
      <c r="O665" s="3">
        <f>VLOOKUP(C665,'[1]Schedule C'!$C$302:$Q$797,13,FALSE)</f>
        <v>0</v>
      </c>
      <c r="P665" s="3">
        <f>VLOOKUP(C665,'[1]Schedule C'!$C$302:$Q$797,14,FALSE)</f>
        <v>0</v>
      </c>
      <c r="Q665" s="3">
        <f>VLOOKUP(C665,'[1]Schedule C'!$C$302:$Q$797,15,FALSE)</f>
        <v>0</v>
      </c>
      <c r="R665" s="3">
        <f t="shared" si="177"/>
        <v>0</v>
      </c>
      <c r="S665" s="6">
        <f t="shared" si="178"/>
        <v>0</v>
      </c>
      <c r="T665" s="31" t="str">
        <f t="shared" si="179"/>
        <v>n.m.</v>
      </c>
      <c r="U665" s="6">
        <f t="shared" si="180"/>
        <v>22146.310000000009</v>
      </c>
      <c r="V665" s="31" t="str">
        <f t="shared" si="181"/>
        <v>n.m.</v>
      </c>
      <c r="W665" s="6">
        <f t="shared" si="182"/>
        <v>0</v>
      </c>
      <c r="X665" s="31" t="str">
        <f t="shared" si="183"/>
        <v>n.m.</v>
      </c>
      <c r="Y665" s="6">
        <f t="shared" si="184"/>
        <v>0</v>
      </c>
      <c r="Z665" s="31" t="str">
        <f t="shared" si="185"/>
        <v>n.m.</v>
      </c>
      <c r="AA665" s="6">
        <f t="shared" si="186"/>
        <v>0</v>
      </c>
      <c r="AB665" s="31" t="str">
        <f t="shared" si="187"/>
        <v>n.m.</v>
      </c>
      <c r="AC665" s="6">
        <f t="shared" si="188"/>
        <v>22146.310000000009</v>
      </c>
      <c r="AD665" s="31" t="str">
        <f t="shared" si="189"/>
        <v>n.m.</v>
      </c>
    </row>
    <row r="666" spans="1:30" x14ac:dyDescent="0.25">
      <c r="A666" s="7">
        <f t="shared" si="190"/>
        <v>658</v>
      </c>
      <c r="B666" t="s">
        <v>583</v>
      </c>
      <c r="C666" t="s">
        <v>1281</v>
      </c>
      <c r="D666" t="s">
        <v>1282</v>
      </c>
      <c r="E666" t="s">
        <v>2325</v>
      </c>
      <c r="F666" t="s">
        <v>2335</v>
      </c>
      <c r="G666" s="3"/>
      <c r="H666" s="3"/>
      <c r="I666" s="3"/>
      <c r="J666" s="3">
        <v>14767.200000000004</v>
      </c>
      <c r="K666" s="3">
        <v>7041.4100000000108</v>
      </c>
      <c r="L666" s="3">
        <f t="shared" si="176"/>
        <v>21808.610000000015</v>
      </c>
      <c r="M666" s="3">
        <f>VLOOKUP(C666,'[1]Schedule C'!$C$302:$Q$797,11,FALSE)</f>
        <v>0</v>
      </c>
      <c r="N666" s="3">
        <f>VLOOKUP(C666,'[1]Schedule C'!$C$302:$Q$797,12,FALSE)</f>
        <v>0</v>
      </c>
      <c r="O666" s="3">
        <f>VLOOKUP(C666,'[1]Schedule C'!$C$302:$Q$797,13,FALSE)</f>
        <v>0</v>
      </c>
      <c r="P666" s="3">
        <f>VLOOKUP(C666,'[1]Schedule C'!$C$302:$Q$797,14,FALSE)</f>
        <v>0</v>
      </c>
      <c r="Q666" s="3">
        <f>VLOOKUP(C666,'[1]Schedule C'!$C$302:$Q$797,15,FALSE)</f>
        <v>0</v>
      </c>
      <c r="R666" s="3">
        <f t="shared" si="177"/>
        <v>0</v>
      </c>
      <c r="S666" s="6">
        <f t="shared" si="178"/>
        <v>0</v>
      </c>
      <c r="T666" s="31" t="str">
        <f t="shared" si="179"/>
        <v>n.m.</v>
      </c>
      <c r="U666" s="6">
        <f t="shared" si="180"/>
        <v>0</v>
      </c>
      <c r="V666" s="31" t="str">
        <f t="shared" si="181"/>
        <v>n.m.</v>
      </c>
      <c r="W666" s="6">
        <f t="shared" si="182"/>
        <v>0</v>
      </c>
      <c r="X666" s="31" t="str">
        <f t="shared" si="183"/>
        <v>n.m.</v>
      </c>
      <c r="Y666" s="6">
        <f t="shared" si="184"/>
        <v>14767.200000000004</v>
      </c>
      <c r="Z666" s="31" t="str">
        <f t="shared" si="185"/>
        <v>n.m.</v>
      </c>
      <c r="AA666" s="6">
        <f t="shared" si="186"/>
        <v>7041.4100000000108</v>
      </c>
      <c r="AB666" s="31" t="str">
        <f t="shared" si="187"/>
        <v>n.m.</v>
      </c>
      <c r="AC666" s="6">
        <f t="shared" si="188"/>
        <v>21808.610000000015</v>
      </c>
      <c r="AD666" s="31" t="str">
        <f t="shared" si="189"/>
        <v>n.m.</v>
      </c>
    </row>
    <row r="667" spans="1:30" x14ac:dyDescent="0.25">
      <c r="A667" s="7">
        <f t="shared" si="190"/>
        <v>659</v>
      </c>
      <c r="B667" t="s">
        <v>583</v>
      </c>
      <c r="C667" t="s">
        <v>1283</v>
      </c>
      <c r="D667" t="s">
        <v>1284</v>
      </c>
      <c r="E667" t="s">
        <v>2310</v>
      </c>
      <c r="F667" t="s">
        <v>2350</v>
      </c>
      <c r="G667" s="3"/>
      <c r="H667" s="3"/>
      <c r="I667" s="3"/>
      <c r="J667" s="3"/>
      <c r="K667" s="3">
        <v>21515.41</v>
      </c>
      <c r="L667" s="3">
        <f t="shared" si="176"/>
        <v>21515.41</v>
      </c>
      <c r="M667" s="3">
        <f>VLOOKUP(C667,'[1]Schedule C'!$C$302:$Q$797,11,FALSE)</f>
        <v>0</v>
      </c>
      <c r="N667" s="3">
        <f>VLOOKUP(C667,'[1]Schedule C'!$C$302:$Q$797,12,FALSE)</f>
        <v>0</v>
      </c>
      <c r="O667" s="3">
        <f>VLOOKUP(C667,'[1]Schedule C'!$C$302:$Q$797,13,FALSE)</f>
        <v>0</v>
      </c>
      <c r="P667" s="3">
        <f>VLOOKUP(C667,'[1]Schedule C'!$C$302:$Q$797,14,FALSE)</f>
        <v>0</v>
      </c>
      <c r="Q667" s="3">
        <f>VLOOKUP(C667,'[1]Schedule C'!$C$302:$Q$797,15,FALSE)</f>
        <v>0</v>
      </c>
      <c r="R667" s="3">
        <f t="shared" si="177"/>
        <v>0</v>
      </c>
      <c r="S667" s="6">
        <f t="shared" si="178"/>
        <v>0</v>
      </c>
      <c r="T667" s="31" t="str">
        <f t="shared" si="179"/>
        <v>n.m.</v>
      </c>
      <c r="U667" s="6">
        <f t="shared" si="180"/>
        <v>0</v>
      </c>
      <c r="V667" s="31" t="str">
        <f t="shared" si="181"/>
        <v>n.m.</v>
      </c>
      <c r="W667" s="6">
        <f t="shared" si="182"/>
        <v>0</v>
      </c>
      <c r="X667" s="31" t="str">
        <f t="shared" si="183"/>
        <v>n.m.</v>
      </c>
      <c r="Y667" s="6">
        <f t="shared" si="184"/>
        <v>0</v>
      </c>
      <c r="Z667" s="31" t="str">
        <f t="shared" si="185"/>
        <v>n.m.</v>
      </c>
      <c r="AA667" s="6">
        <f t="shared" si="186"/>
        <v>21515.41</v>
      </c>
      <c r="AB667" s="31" t="str">
        <f t="shared" si="187"/>
        <v>n.m.</v>
      </c>
      <c r="AC667" s="6">
        <f t="shared" si="188"/>
        <v>21515.41</v>
      </c>
      <c r="AD667" s="31" t="str">
        <f t="shared" si="189"/>
        <v>n.m.</v>
      </c>
    </row>
    <row r="668" spans="1:30" x14ac:dyDescent="0.25">
      <c r="A668" s="7">
        <f t="shared" si="190"/>
        <v>660</v>
      </c>
      <c r="B668" t="s">
        <v>583</v>
      </c>
      <c r="C668" t="s">
        <v>1285</v>
      </c>
      <c r="D668" t="s">
        <v>1286</v>
      </c>
      <c r="E668" t="s">
        <v>2327</v>
      </c>
      <c r="F668" t="s">
        <v>2341</v>
      </c>
      <c r="G668" s="3"/>
      <c r="H668" s="3">
        <v>21379.840000000004</v>
      </c>
      <c r="I668" s="3"/>
      <c r="J668" s="3"/>
      <c r="K668" s="3"/>
      <c r="L668" s="3">
        <f t="shared" si="176"/>
        <v>21379.840000000004</v>
      </c>
      <c r="M668" s="3">
        <f>VLOOKUP(C668,'[1]Schedule C'!$C$302:$Q$797,11,FALSE)</f>
        <v>0</v>
      </c>
      <c r="N668" s="3">
        <f>VLOOKUP(C668,'[1]Schedule C'!$C$302:$Q$797,12,FALSE)</f>
        <v>0</v>
      </c>
      <c r="O668" s="3">
        <f>VLOOKUP(C668,'[1]Schedule C'!$C$302:$Q$797,13,FALSE)</f>
        <v>0</v>
      </c>
      <c r="P668" s="3">
        <f>VLOOKUP(C668,'[1]Schedule C'!$C$302:$Q$797,14,FALSE)</f>
        <v>0</v>
      </c>
      <c r="Q668" s="3">
        <f>VLOOKUP(C668,'[1]Schedule C'!$C$302:$Q$797,15,FALSE)</f>
        <v>0</v>
      </c>
      <c r="R668" s="3">
        <f t="shared" si="177"/>
        <v>0</v>
      </c>
      <c r="S668" s="6">
        <f t="shared" si="178"/>
        <v>0</v>
      </c>
      <c r="T668" s="31" t="str">
        <f t="shared" si="179"/>
        <v>n.m.</v>
      </c>
      <c r="U668" s="6">
        <f t="shared" si="180"/>
        <v>21379.840000000004</v>
      </c>
      <c r="V668" s="31" t="str">
        <f t="shared" si="181"/>
        <v>n.m.</v>
      </c>
      <c r="W668" s="6">
        <f t="shared" si="182"/>
        <v>0</v>
      </c>
      <c r="X668" s="31" t="str">
        <f t="shared" si="183"/>
        <v>n.m.</v>
      </c>
      <c r="Y668" s="6">
        <f t="shared" si="184"/>
        <v>0</v>
      </c>
      <c r="Z668" s="31" t="str">
        <f t="shared" si="185"/>
        <v>n.m.</v>
      </c>
      <c r="AA668" s="6">
        <f t="shared" si="186"/>
        <v>0</v>
      </c>
      <c r="AB668" s="31" t="str">
        <f t="shared" si="187"/>
        <v>n.m.</v>
      </c>
      <c r="AC668" s="6">
        <f t="shared" si="188"/>
        <v>21379.840000000004</v>
      </c>
      <c r="AD668" s="31" t="str">
        <f t="shared" si="189"/>
        <v>n.m.</v>
      </c>
    </row>
    <row r="669" spans="1:30" x14ac:dyDescent="0.25">
      <c r="A669" s="7">
        <f t="shared" si="190"/>
        <v>661</v>
      </c>
      <c r="B669" t="s">
        <v>583</v>
      </c>
      <c r="C669" t="s">
        <v>1287</v>
      </c>
      <c r="D669" t="s">
        <v>1288</v>
      </c>
      <c r="E669" t="s">
        <v>2330</v>
      </c>
      <c r="F669" t="s">
        <v>2331</v>
      </c>
      <c r="G669" s="3"/>
      <c r="H669" s="3"/>
      <c r="I669" s="3"/>
      <c r="J669" s="3">
        <v>21189.050000000003</v>
      </c>
      <c r="K669" s="3"/>
      <c r="L669" s="3">
        <f t="shared" si="176"/>
        <v>21189.050000000003</v>
      </c>
      <c r="M669" s="3">
        <f>VLOOKUP(C669,'[1]Schedule C'!$C$302:$Q$797,11,FALSE)</f>
        <v>0</v>
      </c>
      <c r="N669" s="3">
        <f>VLOOKUP(C669,'[1]Schedule C'!$C$302:$Q$797,12,FALSE)</f>
        <v>0</v>
      </c>
      <c r="O669" s="3">
        <f>VLOOKUP(C669,'[1]Schedule C'!$C$302:$Q$797,13,FALSE)</f>
        <v>0</v>
      </c>
      <c r="P669" s="3">
        <f>VLOOKUP(C669,'[1]Schedule C'!$C$302:$Q$797,14,FALSE)</f>
        <v>0</v>
      </c>
      <c r="Q669" s="3">
        <f>VLOOKUP(C669,'[1]Schedule C'!$C$302:$Q$797,15,FALSE)</f>
        <v>0</v>
      </c>
      <c r="R669" s="3">
        <f t="shared" si="177"/>
        <v>0</v>
      </c>
      <c r="S669" s="6">
        <f t="shared" si="178"/>
        <v>0</v>
      </c>
      <c r="T669" s="31" t="str">
        <f t="shared" si="179"/>
        <v>n.m.</v>
      </c>
      <c r="U669" s="6">
        <f t="shared" si="180"/>
        <v>0</v>
      </c>
      <c r="V669" s="31" t="str">
        <f t="shared" si="181"/>
        <v>n.m.</v>
      </c>
      <c r="W669" s="6">
        <f t="shared" si="182"/>
        <v>0</v>
      </c>
      <c r="X669" s="31" t="str">
        <f t="shared" si="183"/>
        <v>n.m.</v>
      </c>
      <c r="Y669" s="6">
        <f t="shared" si="184"/>
        <v>21189.050000000003</v>
      </c>
      <c r="Z669" s="31" t="str">
        <f t="shared" si="185"/>
        <v>n.m.</v>
      </c>
      <c r="AA669" s="6">
        <f t="shared" si="186"/>
        <v>0</v>
      </c>
      <c r="AB669" s="31" t="str">
        <f t="shared" si="187"/>
        <v>n.m.</v>
      </c>
      <c r="AC669" s="6">
        <f t="shared" si="188"/>
        <v>21189.050000000003</v>
      </c>
      <c r="AD669" s="31" t="str">
        <f t="shared" si="189"/>
        <v>n.m.</v>
      </c>
    </row>
    <row r="670" spans="1:30" x14ac:dyDescent="0.25">
      <c r="A670" s="7">
        <f t="shared" si="190"/>
        <v>662</v>
      </c>
      <c r="B670" t="s">
        <v>583</v>
      </c>
      <c r="C670" t="s">
        <v>1289</v>
      </c>
      <c r="D670" t="s">
        <v>1290</v>
      </c>
      <c r="E670" t="s">
        <v>2330</v>
      </c>
      <c r="F670" t="s">
        <v>2342</v>
      </c>
      <c r="G670" s="3"/>
      <c r="H670" s="3"/>
      <c r="I670" s="3"/>
      <c r="J670" s="3">
        <v>21102.240000000002</v>
      </c>
      <c r="K670" s="3"/>
      <c r="L670" s="3">
        <f t="shared" si="176"/>
        <v>21102.240000000002</v>
      </c>
      <c r="M670" s="3">
        <f>VLOOKUP(C670,'[1]Schedule C'!$C$302:$Q$797,11,FALSE)</f>
        <v>0</v>
      </c>
      <c r="N670" s="3">
        <f>VLOOKUP(C670,'[1]Schedule C'!$C$302:$Q$797,12,FALSE)</f>
        <v>0</v>
      </c>
      <c r="O670" s="3">
        <f>VLOOKUP(C670,'[1]Schedule C'!$C$302:$Q$797,13,FALSE)</f>
        <v>0</v>
      </c>
      <c r="P670" s="3">
        <f>VLOOKUP(C670,'[1]Schedule C'!$C$302:$Q$797,14,FALSE)</f>
        <v>0</v>
      </c>
      <c r="Q670" s="3">
        <f>VLOOKUP(C670,'[1]Schedule C'!$C$302:$Q$797,15,FALSE)</f>
        <v>0</v>
      </c>
      <c r="R670" s="3">
        <f t="shared" si="177"/>
        <v>0</v>
      </c>
      <c r="S670" s="6">
        <f t="shared" si="178"/>
        <v>0</v>
      </c>
      <c r="T670" s="31" t="str">
        <f t="shared" si="179"/>
        <v>n.m.</v>
      </c>
      <c r="U670" s="6">
        <f t="shared" si="180"/>
        <v>0</v>
      </c>
      <c r="V670" s="31" t="str">
        <f t="shared" si="181"/>
        <v>n.m.</v>
      </c>
      <c r="W670" s="6">
        <f t="shared" si="182"/>
        <v>0</v>
      </c>
      <c r="X670" s="31" t="str">
        <f t="shared" si="183"/>
        <v>n.m.</v>
      </c>
      <c r="Y670" s="6">
        <f t="shared" si="184"/>
        <v>21102.240000000002</v>
      </c>
      <c r="Z670" s="31" t="str">
        <f t="shared" si="185"/>
        <v>n.m.</v>
      </c>
      <c r="AA670" s="6">
        <f t="shared" si="186"/>
        <v>0</v>
      </c>
      <c r="AB670" s="31" t="str">
        <f t="shared" si="187"/>
        <v>n.m.</v>
      </c>
      <c r="AC670" s="6">
        <f t="shared" si="188"/>
        <v>21102.240000000002</v>
      </c>
      <c r="AD670" s="31" t="str">
        <f t="shared" si="189"/>
        <v>n.m.</v>
      </c>
    </row>
    <row r="671" spans="1:30" x14ac:dyDescent="0.25">
      <c r="A671" s="7">
        <f t="shared" si="190"/>
        <v>663</v>
      </c>
      <c r="B671" t="s">
        <v>583</v>
      </c>
      <c r="C671" t="s">
        <v>1291</v>
      </c>
      <c r="D671" t="s">
        <v>1292</v>
      </c>
      <c r="E671" t="s">
        <v>2326</v>
      </c>
      <c r="F671" t="s">
        <v>2314</v>
      </c>
      <c r="G671" s="3"/>
      <c r="H671" s="3"/>
      <c r="I671" s="3">
        <v>21013.780000000002</v>
      </c>
      <c r="J671" s="3"/>
      <c r="K671" s="3"/>
      <c r="L671" s="3">
        <f t="shared" si="176"/>
        <v>21013.780000000002</v>
      </c>
      <c r="M671" s="3">
        <f>VLOOKUP(C671,'[1]Schedule C'!$C$302:$Q$797,11,FALSE)</f>
        <v>0</v>
      </c>
      <c r="N671" s="3">
        <f>VLOOKUP(C671,'[1]Schedule C'!$C$302:$Q$797,12,FALSE)</f>
        <v>0</v>
      </c>
      <c r="O671" s="3">
        <f>VLOOKUP(C671,'[1]Schedule C'!$C$302:$Q$797,13,FALSE)</f>
        <v>96989.252999999997</v>
      </c>
      <c r="P671" s="3">
        <f>VLOOKUP(C671,'[1]Schedule C'!$C$302:$Q$797,14,FALSE)</f>
        <v>0</v>
      </c>
      <c r="Q671" s="3">
        <f>VLOOKUP(C671,'[1]Schedule C'!$C$302:$Q$797,15,FALSE)</f>
        <v>0</v>
      </c>
      <c r="R671" s="3">
        <f t="shared" si="177"/>
        <v>96989.252999999997</v>
      </c>
      <c r="S671" s="6">
        <f t="shared" si="178"/>
        <v>0</v>
      </c>
      <c r="T671" s="31" t="str">
        <f t="shared" si="179"/>
        <v>n.m.</v>
      </c>
      <c r="U671" s="6">
        <f t="shared" si="180"/>
        <v>0</v>
      </c>
      <c r="V671" s="31" t="str">
        <f t="shared" si="181"/>
        <v>n.m.</v>
      </c>
      <c r="W671" s="6">
        <f t="shared" si="182"/>
        <v>-75975.472999999998</v>
      </c>
      <c r="X671" s="31">
        <f t="shared" si="183"/>
        <v>-0.78333908809463659</v>
      </c>
      <c r="Y671" s="6">
        <f t="shared" si="184"/>
        <v>0</v>
      </c>
      <c r="Z671" s="31" t="str">
        <f t="shared" si="185"/>
        <v>n.m.</v>
      </c>
      <c r="AA671" s="6">
        <f t="shared" si="186"/>
        <v>0</v>
      </c>
      <c r="AB671" s="31" t="str">
        <f t="shared" si="187"/>
        <v>n.m.</v>
      </c>
      <c r="AC671" s="6">
        <f t="shared" si="188"/>
        <v>-75975.472999999998</v>
      </c>
      <c r="AD671" s="31">
        <f t="shared" si="189"/>
        <v>-0.78333908809463659</v>
      </c>
    </row>
    <row r="672" spans="1:30" x14ac:dyDescent="0.25">
      <c r="A672" s="7">
        <f t="shared" si="190"/>
        <v>664</v>
      </c>
      <c r="B672" t="s">
        <v>583</v>
      </c>
      <c r="C672" t="s">
        <v>1293</v>
      </c>
      <c r="D672" t="s">
        <v>1294</v>
      </c>
      <c r="E672" t="s">
        <v>2299</v>
      </c>
      <c r="F672" t="s">
        <v>2286</v>
      </c>
      <c r="G672" s="3"/>
      <c r="H672" s="3"/>
      <c r="I672" s="3">
        <v>20626.099999999999</v>
      </c>
      <c r="J672" s="3"/>
      <c r="K672" s="3"/>
      <c r="L672" s="3">
        <f t="shared" si="176"/>
        <v>20626.099999999999</v>
      </c>
      <c r="M672" s="3">
        <f>VLOOKUP(C672,'[1]Schedule C'!$C$302:$Q$797,11,FALSE)</f>
        <v>0</v>
      </c>
      <c r="N672" s="3">
        <f>VLOOKUP(C672,'[1]Schedule C'!$C$302:$Q$797,12,FALSE)</f>
        <v>0</v>
      </c>
      <c r="O672" s="3">
        <f>VLOOKUP(C672,'[1]Schedule C'!$C$302:$Q$797,13,FALSE)</f>
        <v>0</v>
      </c>
      <c r="P672" s="3">
        <f>VLOOKUP(C672,'[1]Schedule C'!$C$302:$Q$797,14,FALSE)</f>
        <v>0</v>
      </c>
      <c r="Q672" s="3">
        <f>VLOOKUP(C672,'[1]Schedule C'!$C$302:$Q$797,15,FALSE)</f>
        <v>0</v>
      </c>
      <c r="R672" s="3">
        <f t="shared" si="177"/>
        <v>0</v>
      </c>
      <c r="S672" s="6">
        <f t="shared" si="178"/>
        <v>0</v>
      </c>
      <c r="T672" s="31" t="str">
        <f t="shared" si="179"/>
        <v>n.m.</v>
      </c>
      <c r="U672" s="6">
        <f t="shared" si="180"/>
        <v>0</v>
      </c>
      <c r="V672" s="31" t="str">
        <f t="shared" si="181"/>
        <v>n.m.</v>
      </c>
      <c r="W672" s="6">
        <f t="shared" si="182"/>
        <v>20626.099999999999</v>
      </c>
      <c r="X672" s="31" t="str">
        <f t="shared" si="183"/>
        <v>n.m.</v>
      </c>
      <c r="Y672" s="6">
        <f t="shared" si="184"/>
        <v>0</v>
      </c>
      <c r="Z672" s="31" t="str">
        <f t="shared" si="185"/>
        <v>n.m.</v>
      </c>
      <c r="AA672" s="6">
        <f t="shared" si="186"/>
        <v>0</v>
      </c>
      <c r="AB672" s="31" t="str">
        <f t="shared" si="187"/>
        <v>n.m.</v>
      </c>
      <c r="AC672" s="6">
        <f t="shared" si="188"/>
        <v>20626.099999999999</v>
      </c>
      <c r="AD672" s="31" t="str">
        <f t="shared" si="189"/>
        <v>n.m.</v>
      </c>
    </row>
    <row r="673" spans="1:30" x14ac:dyDescent="0.25">
      <c r="A673" s="7">
        <f t="shared" si="190"/>
        <v>665</v>
      </c>
      <c r="B673" t="s">
        <v>583</v>
      </c>
      <c r="C673" t="s">
        <v>1295</v>
      </c>
      <c r="D673" t="s">
        <v>1296</v>
      </c>
      <c r="E673" t="s">
        <v>2349</v>
      </c>
      <c r="F673" t="s">
        <v>2301</v>
      </c>
      <c r="G673" s="3">
        <v>20589.37999999999</v>
      </c>
      <c r="H673" s="3"/>
      <c r="I673" s="3"/>
      <c r="J673" s="3"/>
      <c r="K673" s="3"/>
      <c r="L673" s="3">
        <f t="shared" si="176"/>
        <v>20589.37999999999</v>
      </c>
      <c r="M673" s="3">
        <f>VLOOKUP(C673,'[1]Schedule C'!$C$302:$Q$797,11,FALSE)</f>
        <v>0</v>
      </c>
      <c r="N673" s="3">
        <f>VLOOKUP(C673,'[1]Schedule C'!$C$302:$Q$797,12,FALSE)</f>
        <v>0</v>
      </c>
      <c r="O673" s="3">
        <f>VLOOKUP(C673,'[1]Schedule C'!$C$302:$Q$797,13,FALSE)</f>
        <v>0</v>
      </c>
      <c r="P673" s="3">
        <f>VLOOKUP(C673,'[1]Schedule C'!$C$302:$Q$797,14,FALSE)</f>
        <v>0</v>
      </c>
      <c r="Q673" s="3">
        <f>VLOOKUP(C673,'[1]Schedule C'!$C$302:$Q$797,15,FALSE)</f>
        <v>0</v>
      </c>
      <c r="R673" s="3">
        <f t="shared" si="177"/>
        <v>0</v>
      </c>
      <c r="S673" s="6">
        <f t="shared" si="178"/>
        <v>20589.37999999999</v>
      </c>
      <c r="T673" s="31" t="str">
        <f t="shared" si="179"/>
        <v>n.m.</v>
      </c>
      <c r="U673" s="6">
        <f t="shared" si="180"/>
        <v>0</v>
      </c>
      <c r="V673" s="31" t="str">
        <f t="shared" si="181"/>
        <v>n.m.</v>
      </c>
      <c r="W673" s="6">
        <f t="shared" si="182"/>
        <v>0</v>
      </c>
      <c r="X673" s="31" t="str">
        <f t="shared" si="183"/>
        <v>n.m.</v>
      </c>
      <c r="Y673" s="6">
        <f t="shared" si="184"/>
        <v>0</v>
      </c>
      <c r="Z673" s="31" t="str">
        <f t="shared" si="185"/>
        <v>n.m.</v>
      </c>
      <c r="AA673" s="6">
        <f t="shared" si="186"/>
        <v>0</v>
      </c>
      <c r="AB673" s="31" t="str">
        <f t="shared" si="187"/>
        <v>n.m.</v>
      </c>
      <c r="AC673" s="6">
        <f t="shared" si="188"/>
        <v>20589.37999999999</v>
      </c>
      <c r="AD673" s="31" t="str">
        <f t="shared" si="189"/>
        <v>n.m.</v>
      </c>
    </row>
    <row r="674" spans="1:30" x14ac:dyDescent="0.25">
      <c r="A674" s="7">
        <f t="shared" si="190"/>
        <v>666</v>
      </c>
      <c r="B674" t="s">
        <v>583</v>
      </c>
      <c r="C674" t="s">
        <v>1297</v>
      </c>
      <c r="D674" t="s">
        <v>1169</v>
      </c>
      <c r="E674" t="s">
        <v>2335</v>
      </c>
      <c r="F674" t="s">
        <v>2350</v>
      </c>
      <c r="G674" s="3"/>
      <c r="H674" s="3"/>
      <c r="I674" s="3"/>
      <c r="J674" s="3"/>
      <c r="K674" s="3">
        <v>19825.420000000002</v>
      </c>
      <c r="L674" s="3">
        <f t="shared" si="176"/>
        <v>19825.420000000002</v>
      </c>
      <c r="M674" s="3">
        <f>VLOOKUP(C674,'[1]Schedule C'!$C$302:$Q$797,11,FALSE)</f>
        <v>0</v>
      </c>
      <c r="N674" s="3">
        <f>VLOOKUP(C674,'[1]Schedule C'!$C$302:$Q$797,12,FALSE)</f>
        <v>0</v>
      </c>
      <c r="O674" s="3">
        <f>VLOOKUP(C674,'[1]Schedule C'!$C$302:$Q$797,13,FALSE)</f>
        <v>0</v>
      </c>
      <c r="P674" s="3">
        <f>VLOOKUP(C674,'[1]Schedule C'!$C$302:$Q$797,14,FALSE)</f>
        <v>0</v>
      </c>
      <c r="Q674" s="3">
        <f>VLOOKUP(C674,'[1]Schedule C'!$C$302:$Q$797,15,FALSE)</f>
        <v>0</v>
      </c>
      <c r="R674" s="3">
        <f t="shared" si="177"/>
        <v>0</v>
      </c>
      <c r="S674" s="6">
        <f t="shared" si="178"/>
        <v>0</v>
      </c>
      <c r="T674" s="31" t="str">
        <f t="shared" si="179"/>
        <v>n.m.</v>
      </c>
      <c r="U674" s="6">
        <f t="shared" si="180"/>
        <v>0</v>
      </c>
      <c r="V674" s="31" t="str">
        <f t="shared" si="181"/>
        <v>n.m.</v>
      </c>
      <c r="W674" s="6">
        <f t="shared" si="182"/>
        <v>0</v>
      </c>
      <c r="X674" s="31" t="str">
        <f t="shared" si="183"/>
        <v>n.m.</v>
      </c>
      <c r="Y674" s="6">
        <f t="shared" si="184"/>
        <v>0</v>
      </c>
      <c r="Z674" s="31" t="str">
        <f t="shared" si="185"/>
        <v>n.m.</v>
      </c>
      <c r="AA674" s="6">
        <f t="shared" si="186"/>
        <v>19825.420000000002</v>
      </c>
      <c r="AB674" s="31" t="str">
        <f t="shared" si="187"/>
        <v>n.m.</v>
      </c>
      <c r="AC674" s="6">
        <f t="shared" si="188"/>
        <v>19825.420000000002</v>
      </c>
      <c r="AD674" s="31" t="str">
        <f t="shared" si="189"/>
        <v>n.m.</v>
      </c>
    </row>
    <row r="675" spans="1:30" x14ac:dyDescent="0.25">
      <c r="A675" s="7">
        <f t="shared" si="190"/>
        <v>667</v>
      </c>
      <c r="B675" t="s">
        <v>583</v>
      </c>
      <c r="C675" t="s">
        <v>1298</v>
      </c>
      <c r="D675" t="s">
        <v>1299</v>
      </c>
      <c r="E675" t="s">
        <v>2323</v>
      </c>
      <c r="F675" t="s">
        <v>2350</v>
      </c>
      <c r="G675" s="3"/>
      <c r="H675" s="3"/>
      <c r="I675" s="3"/>
      <c r="J675" s="3"/>
      <c r="K675" s="3">
        <v>19496.649999999998</v>
      </c>
      <c r="L675" s="3">
        <f t="shared" si="176"/>
        <v>19496.649999999998</v>
      </c>
      <c r="M675" s="3">
        <f>VLOOKUP(C675,'[1]Schedule C'!$C$302:$Q$797,11,FALSE)</f>
        <v>0</v>
      </c>
      <c r="N675" s="3">
        <f>VLOOKUP(C675,'[1]Schedule C'!$C$302:$Q$797,12,FALSE)</f>
        <v>0</v>
      </c>
      <c r="O675" s="3">
        <f>VLOOKUP(C675,'[1]Schedule C'!$C$302:$Q$797,13,FALSE)</f>
        <v>0</v>
      </c>
      <c r="P675" s="3">
        <f>VLOOKUP(C675,'[1]Schedule C'!$C$302:$Q$797,14,FALSE)</f>
        <v>0</v>
      </c>
      <c r="Q675" s="3">
        <f>VLOOKUP(C675,'[1]Schedule C'!$C$302:$Q$797,15,FALSE)</f>
        <v>0</v>
      </c>
      <c r="R675" s="3">
        <f t="shared" si="177"/>
        <v>0</v>
      </c>
      <c r="S675" s="6">
        <f t="shared" si="178"/>
        <v>0</v>
      </c>
      <c r="T675" s="31" t="str">
        <f t="shared" si="179"/>
        <v>n.m.</v>
      </c>
      <c r="U675" s="6">
        <f t="shared" si="180"/>
        <v>0</v>
      </c>
      <c r="V675" s="31" t="str">
        <f t="shared" si="181"/>
        <v>n.m.</v>
      </c>
      <c r="W675" s="6">
        <f t="shared" si="182"/>
        <v>0</v>
      </c>
      <c r="X675" s="31" t="str">
        <f t="shared" si="183"/>
        <v>n.m.</v>
      </c>
      <c r="Y675" s="6">
        <f t="shared" si="184"/>
        <v>0</v>
      </c>
      <c r="Z675" s="31" t="str">
        <f t="shared" si="185"/>
        <v>n.m.</v>
      </c>
      <c r="AA675" s="6">
        <f t="shared" si="186"/>
        <v>19496.649999999998</v>
      </c>
      <c r="AB675" s="31" t="str">
        <f t="shared" si="187"/>
        <v>n.m.</v>
      </c>
      <c r="AC675" s="6">
        <f t="shared" si="188"/>
        <v>19496.649999999998</v>
      </c>
      <c r="AD675" s="31" t="str">
        <f t="shared" si="189"/>
        <v>n.m.</v>
      </c>
    </row>
    <row r="676" spans="1:30" x14ac:dyDescent="0.25">
      <c r="A676" s="7">
        <f t="shared" si="190"/>
        <v>668</v>
      </c>
      <c r="B676" t="s">
        <v>583</v>
      </c>
      <c r="C676" t="s">
        <v>1300</v>
      </c>
      <c r="D676" t="s">
        <v>1301</v>
      </c>
      <c r="E676" t="s">
        <v>2289</v>
      </c>
      <c r="F676" t="s">
        <v>2283</v>
      </c>
      <c r="G676" s="3">
        <v>229.66</v>
      </c>
      <c r="H676" s="3">
        <v>19045.570000000003</v>
      </c>
      <c r="I676" s="3"/>
      <c r="J676" s="3"/>
      <c r="K676" s="3"/>
      <c r="L676" s="3">
        <f t="shared" si="176"/>
        <v>19275.230000000003</v>
      </c>
      <c r="M676" s="3">
        <f>VLOOKUP(C676,'[1]Schedule C'!$C$302:$Q$797,11,FALSE)</f>
        <v>0</v>
      </c>
      <c r="N676" s="3">
        <f>VLOOKUP(C676,'[1]Schedule C'!$C$302:$Q$797,12,FALSE)</f>
        <v>0</v>
      </c>
      <c r="O676" s="3">
        <f>VLOOKUP(C676,'[1]Schedule C'!$C$302:$Q$797,13,FALSE)</f>
        <v>0</v>
      </c>
      <c r="P676" s="3">
        <f>VLOOKUP(C676,'[1]Schedule C'!$C$302:$Q$797,14,FALSE)</f>
        <v>0</v>
      </c>
      <c r="Q676" s="3">
        <f>VLOOKUP(C676,'[1]Schedule C'!$C$302:$Q$797,15,FALSE)</f>
        <v>0</v>
      </c>
      <c r="R676" s="3">
        <f t="shared" si="177"/>
        <v>0</v>
      </c>
      <c r="S676" s="6">
        <f t="shared" si="178"/>
        <v>229.66</v>
      </c>
      <c r="T676" s="31" t="str">
        <f t="shared" si="179"/>
        <v>n.m.</v>
      </c>
      <c r="U676" s="6">
        <f t="shared" si="180"/>
        <v>19045.570000000003</v>
      </c>
      <c r="V676" s="31" t="str">
        <f t="shared" si="181"/>
        <v>n.m.</v>
      </c>
      <c r="W676" s="6">
        <f t="shared" si="182"/>
        <v>0</v>
      </c>
      <c r="X676" s="31" t="str">
        <f t="shared" si="183"/>
        <v>n.m.</v>
      </c>
      <c r="Y676" s="6">
        <f t="shared" si="184"/>
        <v>0</v>
      </c>
      <c r="Z676" s="31" t="str">
        <f t="shared" si="185"/>
        <v>n.m.</v>
      </c>
      <c r="AA676" s="6">
        <f t="shared" si="186"/>
        <v>0</v>
      </c>
      <c r="AB676" s="31" t="str">
        <f t="shared" si="187"/>
        <v>n.m.</v>
      </c>
      <c r="AC676" s="6">
        <f t="shared" si="188"/>
        <v>19275.230000000003</v>
      </c>
      <c r="AD676" s="31" t="str">
        <f t="shared" si="189"/>
        <v>n.m.</v>
      </c>
    </row>
    <row r="677" spans="1:30" x14ac:dyDescent="0.25">
      <c r="A677" s="7">
        <f t="shared" si="190"/>
        <v>669</v>
      </c>
      <c r="B677" t="s">
        <v>583</v>
      </c>
      <c r="C677" t="s">
        <v>1302</v>
      </c>
      <c r="D677" t="s">
        <v>1303</v>
      </c>
      <c r="E677" t="s">
        <v>2305</v>
      </c>
      <c r="F677" t="s">
        <v>2298</v>
      </c>
      <c r="G677" s="3"/>
      <c r="H677" s="3">
        <v>18423.489999999998</v>
      </c>
      <c r="I677" s="3">
        <v>539.24</v>
      </c>
      <c r="J677" s="3"/>
      <c r="K677" s="3"/>
      <c r="L677" s="3">
        <f t="shared" si="176"/>
        <v>18962.73</v>
      </c>
      <c r="M677" s="3">
        <f>VLOOKUP(C677,'[1]Schedule C'!$C$302:$Q$797,11,FALSE)</f>
        <v>0</v>
      </c>
      <c r="N677" s="3">
        <f>VLOOKUP(C677,'[1]Schedule C'!$C$302:$Q$797,12,FALSE)</f>
        <v>0</v>
      </c>
      <c r="O677" s="3">
        <f>VLOOKUP(C677,'[1]Schedule C'!$C$302:$Q$797,13,FALSE)</f>
        <v>0</v>
      </c>
      <c r="P677" s="3">
        <f>VLOOKUP(C677,'[1]Schedule C'!$C$302:$Q$797,14,FALSE)</f>
        <v>0</v>
      </c>
      <c r="Q677" s="3">
        <f>VLOOKUP(C677,'[1]Schedule C'!$C$302:$Q$797,15,FALSE)</f>
        <v>0</v>
      </c>
      <c r="R677" s="3">
        <f t="shared" si="177"/>
        <v>0</v>
      </c>
      <c r="S677" s="6">
        <f t="shared" si="178"/>
        <v>0</v>
      </c>
      <c r="T677" s="31" t="str">
        <f t="shared" si="179"/>
        <v>n.m.</v>
      </c>
      <c r="U677" s="6">
        <f t="shared" si="180"/>
        <v>18423.489999999998</v>
      </c>
      <c r="V677" s="31" t="str">
        <f t="shared" si="181"/>
        <v>n.m.</v>
      </c>
      <c r="W677" s="6">
        <f t="shared" si="182"/>
        <v>539.24</v>
      </c>
      <c r="X677" s="31" t="str">
        <f t="shared" si="183"/>
        <v>n.m.</v>
      </c>
      <c r="Y677" s="6">
        <f t="shared" si="184"/>
        <v>0</v>
      </c>
      <c r="Z677" s="31" t="str">
        <f t="shared" si="185"/>
        <v>n.m.</v>
      </c>
      <c r="AA677" s="6">
        <f t="shared" si="186"/>
        <v>0</v>
      </c>
      <c r="AB677" s="31" t="str">
        <f t="shared" si="187"/>
        <v>n.m.</v>
      </c>
      <c r="AC677" s="6">
        <f t="shared" si="188"/>
        <v>18962.73</v>
      </c>
      <c r="AD677" s="31" t="str">
        <f t="shared" si="189"/>
        <v>n.m.</v>
      </c>
    </row>
    <row r="678" spans="1:30" x14ac:dyDescent="0.25">
      <c r="A678" s="7">
        <f t="shared" si="190"/>
        <v>670</v>
      </c>
      <c r="B678" t="s">
        <v>583</v>
      </c>
      <c r="C678" t="s">
        <v>1304</v>
      </c>
      <c r="D678" t="s">
        <v>1305</v>
      </c>
      <c r="E678" t="s">
        <v>2341</v>
      </c>
      <c r="F678" t="s">
        <v>2317</v>
      </c>
      <c r="G678" s="3"/>
      <c r="H678" s="3">
        <v>15850.669999999998</v>
      </c>
      <c r="I678" s="3">
        <v>3016.4</v>
      </c>
      <c r="J678" s="3"/>
      <c r="K678" s="3"/>
      <c r="L678" s="3">
        <f t="shared" si="176"/>
        <v>18867.07</v>
      </c>
      <c r="M678" s="3">
        <f>VLOOKUP(C678,'[1]Schedule C'!$C$302:$Q$797,11,FALSE)</f>
        <v>0</v>
      </c>
      <c r="N678" s="3">
        <f>VLOOKUP(C678,'[1]Schedule C'!$C$302:$Q$797,12,FALSE)</f>
        <v>0</v>
      </c>
      <c r="O678" s="3">
        <f>VLOOKUP(C678,'[1]Schedule C'!$C$302:$Q$797,13,FALSE)</f>
        <v>0</v>
      </c>
      <c r="P678" s="3">
        <f>VLOOKUP(C678,'[1]Schedule C'!$C$302:$Q$797,14,FALSE)</f>
        <v>0</v>
      </c>
      <c r="Q678" s="3">
        <f>VLOOKUP(C678,'[1]Schedule C'!$C$302:$Q$797,15,FALSE)</f>
        <v>0</v>
      </c>
      <c r="R678" s="3">
        <f t="shared" si="177"/>
        <v>0</v>
      </c>
      <c r="S678" s="6">
        <f t="shared" si="178"/>
        <v>0</v>
      </c>
      <c r="T678" s="31" t="str">
        <f t="shared" si="179"/>
        <v>n.m.</v>
      </c>
      <c r="U678" s="6">
        <f t="shared" si="180"/>
        <v>15850.669999999998</v>
      </c>
      <c r="V678" s="31" t="str">
        <f t="shared" si="181"/>
        <v>n.m.</v>
      </c>
      <c r="W678" s="6">
        <f t="shared" si="182"/>
        <v>3016.4</v>
      </c>
      <c r="X678" s="31" t="str">
        <f t="shared" si="183"/>
        <v>n.m.</v>
      </c>
      <c r="Y678" s="6">
        <f t="shared" si="184"/>
        <v>0</v>
      </c>
      <c r="Z678" s="31" t="str">
        <f t="shared" si="185"/>
        <v>n.m.</v>
      </c>
      <c r="AA678" s="6">
        <f t="shared" si="186"/>
        <v>0</v>
      </c>
      <c r="AB678" s="31" t="str">
        <f t="shared" si="187"/>
        <v>n.m.</v>
      </c>
      <c r="AC678" s="6">
        <f t="shared" si="188"/>
        <v>18867.07</v>
      </c>
      <c r="AD678" s="31" t="str">
        <f t="shared" si="189"/>
        <v>n.m.</v>
      </c>
    </row>
    <row r="679" spans="1:30" x14ac:dyDescent="0.25">
      <c r="A679" s="7">
        <f t="shared" si="190"/>
        <v>671</v>
      </c>
      <c r="B679" t="s">
        <v>583</v>
      </c>
      <c r="C679" t="s">
        <v>1306</v>
      </c>
      <c r="D679" t="s">
        <v>901</v>
      </c>
      <c r="E679" t="s">
        <v>2321</v>
      </c>
      <c r="F679" t="s">
        <v>2286</v>
      </c>
      <c r="G679" s="3"/>
      <c r="H679" s="3">
        <v>4473.68</v>
      </c>
      <c r="I679" s="3">
        <v>14351.709999999981</v>
      </c>
      <c r="J679" s="3"/>
      <c r="K679" s="3"/>
      <c r="L679" s="3">
        <f t="shared" si="176"/>
        <v>18825.389999999981</v>
      </c>
      <c r="M679" s="3">
        <f>VLOOKUP(C679,'[1]Schedule C'!$C$302:$Q$797,11,FALSE)</f>
        <v>0</v>
      </c>
      <c r="N679" s="3">
        <f>VLOOKUP(C679,'[1]Schedule C'!$C$302:$Q$797,12,FALSE)</f>
        <v>106774.17</v>
      </c>
      <c r="O679" s="3">
        <f>VLOOKUP(C679,'[1]Schedule C'!$C$302:$Q$797,13,FALSE)</f>
        <v>82.920999999999992</v>
      </c>
      <c r="P679" s="3">
        <f>VLOOKUP(C679,'[1]Schedule C'!$C$302:$Q$797,14,FALSE)</f>
        <v>0</v>
      </c>
      <c r="Q679" s="3">
        <f>VLOOKUP(C679,'[1]Schedule C'!$C$302:$Q$797,15,FALSE)</f>
        <v>0</v>
      </c>
      <c r="R679" s="3">
        <f t="shared" si="177"/>
        <v>106857.091</v>
      </c>
      <c r="S679" s="6">
        <f t="shared" si="178"/>
        <v>0</v>
      </c>
      <c r="T679" s="31" t="str">
        <f t="shared" si="179"/>
        <v>n.m.</v>
      </c>
      <c r="U679" s="6">
        <f t="shared" si="180"/>
        <v>-102300.48999999999</v>
      </c>
      <c r="V679" s="31">
        <f t="shared" si="181"/>
        <v>-0.95810147716437399</v>
      </c>
      <c r="W679" s="6">
        <f t="shared" si="182"/>
        <v>14268.788999999981</v>
      </c>
      <c r="X679" s="31">
        <f t="shared" si="183"/>
        <v>172.07690452358247</v>
      </c>
      <c r="Y679" s="6">
        <f t="shared" si="184"/>
        <v>0</v>
      </c>
      <c r="Z679" s="31" t="str">
        <f t="shared" si="185"/>
        <v>n.m.</v>
      </c>
      <c r="AA679" s="6">
        <f t="shared" si="186"/>
        <v>0</v>
      </c>
      <c r="AB679" s="31" t="str">
        <f t="shared" si="187"/>
        <v>n.m.</v>
      </c>
      <c r="AC679" s="6">
        <f t="shared" si="188"/>
        <v>-88031.701000000015</v>
      </c>
      <c r="AD679" s="31">
        <f t="shared" si="189"/>
        <v>-0.82382647867514958</v>
      </c>
    </row>
    <row r="680" spans="1:30" x14ac:dyDescent="0.25">
      <c r="A680" s="7">
        <f t="shared" si="190"/>
        <v>672</v>
      </c>
      <c r="B680" t="s">
        <v>583</v>
      </c>
      <c r="C680" t="s">
        <v>1307</v>
      </c>
      <c r="D680" t="s">
        <v>1308</v>
      </c>
      <c r="E680" t="s">
        <v>2293</v>
      </c>
      <c r="F680" t="s">
        <v>2341</v>
      </c>
      <c r="G680" s="3"/>
      <c r="H680" s="3">
        <v>18639.289999999997</v>
      </c>
      <c r="I680" s="3"/>
      <c r="J680" s="3"/>
      <c r="K680" s="3"/>
      <c r="L680" s="3">
        <f t="shared" si="176"/>
        <v>18639.289999999997</v>
      </c>
      <c r="M680" s="3">
        <f>VLOOKUP(C680,'[1]Schedule C'!$C$302:$Q$797,11,FALSE)</f>
        <v>0</v>
      </c>
      <c r="N680" s="3">
        <f>VLOOKUP(C680,'[1]Schedule C'!$C$302:$Q$797,12,FALSE)</f>
        <v>0</v>
      </c>
      <c r="O680" s="3">
        <f>VLOOKUP(C680,'[1]Schedule C'!$C$302:$Q$797,13,FALSE)</f>
        <v>0</v>
      </c>
      <c r="P680" s="3">
        <f>VLOOKUP(C680,'[1]Schedule C'!$C$302:$Q$797,14,FALSE)</f>
        <v>0</v>
      </c>
      <c r="Q680" s="3">
        <f>VLOOKUP(C680,'[1]Schedule C'!$C$302:$Q$797,15,FALSE)</f>
        <v>0</v>
      </c>
      <c r="R680" s="3">
        <f t="shared" si="177"/>
        <v>0</v>
      </c>
      <c r="S680" s="6">
        <f t="shared" si="178"/>
        <v>0</v>
      </c>
      <c r="T680" s="31" t="str">
        <f t="shared" si="179"/>
        <v>n.m.</v>
      </c>
      <c r="U680" s="6">
        <f t="shared" si="180"/>
        <v>18639.289999999997</v>
      </c>
      <c r="V680" s="31" t="str">
        <f t="shared" si="181"/>
        <v>n.m.</v>
      </c>
      <c r="W680" s="6">
        <f t="shared" si="182"/>
        <v>0</v>
      </c>
      <c r="X680" s="31" t="str">
        <f t="shared" si="183"/>
        <v>n.m.</v>
      </c>
      <c r="Y680" s="6">
        <f t="shared" si="184"/>
        <v>0</v>
      </c>
      <c r="Z680" s="31" t="str">
        <f t="shared" si="185"/>
        <v>n.m.</v>
      </c>
      <c r="AA680" s="6">
        <f t="shared" si="186"/>
        <v>0</v>
      </c>
      <c r="AB680" s="31" t="str">
        <f t="shared" si="187"/>
        <v>n.m.</v>
      </c>
      <c r="AC680" s="6">
        <f t="shared" si="188"/>
        <v>18639.289999999997</v>
      </c>
      <c r="AD680" s="31" t="str">
        <f t="shared" si="189"/>
        <v>n.m.</v>
      </c>
    </row>
    <row r="681" spans="1:30" x14ac:dyDescent="0.25">
      <c r="A681" s="7">
        <f t="shared" si="190"/>
        <v>673</v>
      </c>
      <c r="B681" t="s">
        <v>583</v>
      </c>
      <c r="C681" t="s">
        <v>1309</v>
      </c>
      <c r="D681" t="s">
        <v>1310</v>
      </c>
      <c r="E681" t="s">
        <v>2338</v>
      </c>
      <c r="F681" t="s">
        <v>2350</v>
      </c>
      <c r="G681" s="3"/>
      <c r="H681" s="3"/>
      <c r="I681" s="3"/>
      <c r="J681" s="3"/>
      <c r="K681" s="3">
        <v>18519.629999999997</v>
      </c>
      <c r="L681" s="3">
        <f t="shared" si="176"/>
        <v>18519.629999999997</v>
      </c>
      <c r="M681" s="3">
        <f>VLOOKUP(C681,'[1]Schedule C'!$C$302:$Q$797,11,FALSE)</f>
        <v>0</v>
      </c>
      <c r="N681" s="3">
        <f>VLOOKUP(C681,'[1]Schedule C'!$C$302:$Q$797,12,FALSE)</f>
        <v>0</v>
      </c>
      <c r="O681" s="3">
        <f>VLOOKUP(C681,'[1]Schedule C'!$C$302:$Q$797,13,FALSE)</f>
        <v>0</v>
      </c>
      <c r="P681" s="3">
        <f>VLOOKUP(C681,'[1]Schedule C'!$C$302:$Q$797,14,FALSE)</f>
        <v>0</v>
      </c>
      <c r="Q681" s="3">
        <f>VLOOKUP(C681,'[1]Schedule C'!$C$302:$Q$797,15,FALSE)</f>
        <v>0</v>
      </c>
      <c r="R681" s="3">
        <f t="shared" si="177"/>
        <v>0</v>
      </c>
      <c r="S681" s="6">
        <f t="shared" si="178"/>
        <v>0</v>
      </c>
      <c r="T681" s="31" t="str">
        <f t="shared" si="179"/>
        <v>n.m.</v>
      </c>
      <c r="U681" s="6">
        <f t="shared" si="180"/>
        <v>0</v>
      </c>
      <c r="V681" s="31" t="str">
        <f t="shared" si="181"/>
        <v>n.m.</v>
      </c>
      <c r="W681" s="6">
        <f t="shared" si="182"/>
        <v>0</v>
      </c>
      <c r="X681" s="31" t="str">
        <f t="shared" si="183"/>
        <v>n.m.</v>
      </c>
      <c r="Y681" s="6">
        <f t="shared" si="184"/>
        <v>0</v>
      </c>
      <c r="Z681" s="31" t="str">
        <f t="shared" si="185"/>
        <v>n.m.</v>
      </c>
      <c r="AA681" s="6">
        <f t="shared" si="186"/>
        <v>18519.629999999997</v>
      </c>
      <c r="AB681" s="31" t="str">
        <f t="shared" si="187"/>
        <v>n.m.</v>
      </c>
      <c r="AC681" s="6">
        <f t="shared" si="188"/>
        <v>18519.629999999997</v>
      </c>
      <c r="AD681" s="31" t="str">
        <f t="shared" si="189"/>
        <v>n.m.</v>
      </c>
    </row>
    <row r="682" spans="1:30" x14ac:dyDescent="0.25">
      <c r="A682" s="7">
        <f t="shared" si="190"/>
        <v>674</v>
      </c>
      <c r="B682" t="s">
        <v>583</v>
      </c>
      <c r="C682" t="s">
        <v>1311</v>
      </c>
      <c r="D682" t="s">
        <v>1312</v>
      </c>
      <c r="E682" t="s">
        <v>2343</v>
      </c>
      <c r="F682" t="s">
        <v>2326</v>
      </c>
      <c r="G682" s="3"/>
      <c r="H682" s="3"/>
      <c r="I682" s="3">
        <v>18461.53</v>
      </c>
      <c r="J682" s="3"/>
      <c r="K682" s="3"/>
      <c r="L682" s="3">
        <f t="shared" si="176"/>
        <v>18461.53</v>
      </c>
      <c r="M682" s="3">
        <f>VLOOKUP(C682,'[1]Schedule C'!$C$302:$Q$797,11,FALSE)</f>
        <v>0</v>
      </c>
      <c r="N682" s="3">
        <f>VLOOKUP(C682,'[1]Schedule C'!$C$302:$Q$797,12,FALSE)</f>
        <v>0</v>
      </c>
      <c r="O682" s="3">
        <f>VLOOKUP(C682,'[1]Schedule C'!$C$302:$Q$797,13,FALSE)</f>
        <v>0</v>
      </c>
      <c r="P682" s="3">
        <f>VLOOKUP(C682,'[1]Schedule C'!$C$302:$Q$797,14,FALSE)</f>
        <v>0</v>
      </c>
      <c r="Q682" s="3">
        <f>VLOOKUP(C682,'[1]Schedule C'!$C$302:$Q$797,15,FALSE)</f>
        <v>0</v>
      </c>
      <c r="R682" s="3">
        <f t="shared" si="177"/>
        <v>0</v>
      </c>
      <c r="S682" s="6">
        <f t="shared" si="178"/>
        <v>0</v>
      </c>
      <c r="T682" s="31" t="str">
        <f t="shared" si="179"/>
        <v>n.m.</v>
      </c>
      <c r="U682" s="6">
        <f t="shared" si="180"/>
        <v>0</v>
      </c>
      <c r="V682" s="31" t="str">
        <f t="shared" si="181"/>
        <v>n.m.</v>
      </c>
      <c r="W682" s="6">
        <f t="shared" si="182"/>
        <v>18461.53</v>
      </c>
      <c r="X682" s="31" t="str">
        <f t="shared" si="183"/>
        <v>n.m.</v>
      </c>
      <c r="Y682" s="6">
        <f t="shared" si="184"/>
        <v>0</v>
      </c>
      <c r="Z682" s="31" t="str">
        <f t="shared" si="185"/>
        <v>n.m.</v>
      </c>
      <c r="AA682" s="6">
        <f t="shared" si="186"/>
        <v>0</v>
      </c>
      <c r="AB682" s="31" t="str">
        <f t="shared" si="187"/>
        <v>n.m.</v>
      </c>
      <c r="AC682" s="6">
        <f t="shared" si="188"/>
        <v>18461.53</v>
      </c>
      <c r="AD682" s="31" t="str">
        <f t="shared" si="189"/>
        <v>n.m.</v>
      </c>
    </row>
    <row r="683" spans="1:30" x14ac:dyDescent="0.25">
      <c r="A683" s="7">
        <f t="shared" si="190"/>
        <v>675</v>
      </c>
      <c r="B683" t="s">
        <v>583</v>
      </c>
      <c r="C683" t="s">
        <v>1313</v>
      </c>
      <c r="D683" t="s">
        <v>1314</v>
      </c>
      <c r="E683" t="s">
        <v>2294</v>
      </c>
      <c r="F683" t="s">
        <v>2304</v>
      </c>
      <c r="G683" s="3"/>
      <c r="H683" s="3">
        <v>18255.48</v>
      </c>
      <c r="I683" s="3"/>
      <c r="J683" s="3"/>
      <c r="K683" s="3"/>
      <c r="L683" s="3">
        <f t="shared" si="176"/>
        <v>18255.48</v>
      </c>
      <c r="M683" s="3">
        <f>VLOOKUP(C683,'[1]Schedule C'!$C$302:$Q$797,11,FALSE)</f>
        <v>0</v>
      </c>
      <c r="N683" s="3">
        <f>VLOOKUP(C683,'[1]Schedule C'!$C$302:$Q$797,12,FALSE)</f>
        <v>0</v>
      </c>
      <c r="O683" s="3">
        <f>VLOOKUP(C683,'[1]Schedule C'!$C$302:$Q$797,13,FALSE)</f>
        <v>0</v>
      </c>
      <c r="P683" s="3">
        <f>VLOOKUP(C683,'[1]Schedule C'!$C$302:$Q$797,14,FALSE)</f>
        <v>0</v>
      </c>
      <c r="Q683" s="3">
        <f>VLOOKUP(C683,'[1]Schedule C'!$C$302:$Q$797,15,FALSE)</f>
        <v>0</v>
      </c>
      <c r="R683" s="3">
        <f t="shared" si="177"/>
        <v>0</v>
      </c>
      <c r="S683" s="6">
        <f t="shared" si="178"/>
        <v>0</v>
      </c>
      <c r="T683" s="31" t="str">
        <f t="shared" si="179"/>
        <v>n.m.</v>
      </c>
      <c r="U683" s="6">
        <f t="shared" si="180"/>
        <v>18255.48</v>
      </c>
      <c r="V683" s="31" t="str">
        <f t="shared" si="181"/>
        <v>n.m.</v>
      </c>
      <c r="W683" s="6">
        <f t="shared" si="182"/>
        <v>0</v>
      </c>
      <c r="X683" s="31" t="str">
        <f t="shared" si="183"/>
        <v>n.m.</v>
      </c>
      <c r="Y683" s="6">
        <f t="shared" si="184"/>
        <v>0</v>
      </c>
      <c r="Z683" s="31" t="str">
        <f t="shared" si="185"/>
        <v>n.m.</v>
      </c>
      <c r="AA683" s="6">
        <f t="shared" si="186"/>
        <v>0</v>
      </c>
      <c r="AB683" s="31" t="str">
        <f t="shared" si="187"/>
        <v>n.m.</v>
      </c>
      <c r="AC683" s="6">
        <f t="shared" si="188"/>
        <v>18255.48</v>
      </c>
      <c r="AD683" s="31" t="str">
        <f t="shared" si="189"/>
        <v>n.m.</v>
      </c>
    </row>
    <row r="684" spans="1:30" x14ac:dyDescent="0.25">
      <c r="A684" s="7">
        <f t="shared" si="190"/>
        <v>676</v>
      </c>
      <c r="B684" t="s">
        <v>583</v>
      </c>
      <c r="C684" t="s">
        <v>1315</v>
      </c>
      <c r="D684" t="s">
        <v>1316</v>
      </c>
      <c r="E684" t="s">
        <v>2337</v>
      </c>
      <c r="F684" t="s">
        <v>2338</v>
      </c>
      <c r="G684" s="3"/>
      <c r="H684" s="3"/>
      <c r="I684" s="3"/>
      <c r="J684" s="3"/>
      <c r="K684" s="3">
        <v>17556.679999999989</v>
      </c>
      <c r="L684" s="3">
        <f t="shared" si="176"/>
        <v>17556.679999999989</v>
      </c>
      <c r="M684" s="3">
        <f>VLOOKUP(C684,'[1]Schedule C'!$C$302:$Q$797,11,FALSE)</f>
        <v>0</v>
      </c>
      <c r="N684" s="3">
        <f>VLOOKUP(C684,'[1]Schedule C'!$C$302:$Q$797,12,FALSE)</f>
        <v>0</v>
      </c>
      <c r="O684" s="3">
        <f>VLOOKUP(C684,'[1]Schedule C'!$C$302:$Q$797,13,FALSE)</f>
        <v>0</v>
      </c>
      <c r="P684" s="3">
        <f>VLOOKUP(C684,'[1]Schedule C'!$C$302:$Q$797,14,FALSE)</f>
        <v>0</v>
      </c>
      <c r="Q684" s="3">
        <f>VLOOKUP(C684,'[1]Schedule C'!$C$302:$Q$797,15,FALSE)</f>
        <v>0</v>
      </c>
      <c r="R684" s="3">
        <f t="shared" si="177"/>
        <v>0</v>
      </c>
      <c r="S684" s="6">
        <f t="shared" si="178"/>
        <v>0</v>
      </c>
      <c r="T684" s="31" t="str">
        <f t="shared" si="179"/>
        <v>n.m.</v>
      </c>
      <c r="U684" s="6">
        <f t="shared" si="180"/>
        <v>0</v>
      </c>
      <c r="V684" s="31" t="str">
        <f t="shared" si="181"/>
        <v>n.m.</v>
      </c>
      <c r="W684" s="6">
        <f t="shared" si="182"/>
        <v>0</v>
      </c>
      <c r="X684" s="31" t="str">
        <f t="shared" si="183"/>
        <v>n.m.</v>
      </c>
      <c r="Y684" s="6">
        <f t="shared" si="184"/>
        <v>0</v>
      </c>
      <c r="Z684" s="31" t="str">
        <f t="shared" si="185"/>
        <v>n.m.</v>
      </c>
      <c r="AA684" s="6">
        <f t="shared" si="186"/>
        <v>17556.679999999989</v>
      </c>
      <c r="AB684" s="31" t="str">
        <f t="shared" si="187"/>
        <v>n.m.</v>
      </c>
      <c r="AC684" s="6">
        <f t="shared" si="188"/>
        <v>17556.679999999989</v>
      </c>
      <c r="AD684" s="31" t="str">
        <f t="shared" si="189"/>
        <v>n.m.</v>
      </c>
    </row>
    <row r="685" spans="1:30" x14ac:dyDescent="0.25">
      <c r="A685" s="7">
        <f t="shared" si="190"/>
        <v>677</v>
      </c>
      <c r="B685" t="s">
        <v>583</v>
      </c>
      <c r="C685" t="s">
        <v>1317</v>
      </c>
      <c r="D685" t="s">
        <v>1318</v>
      </c>
      <c r="E685" t="s">
        <v>2313</v>
      </c>
      <c r="F685" t="s">
        <v>2311</v>
      </c>
      <c r="G685" s="3"/>
      <c r="H685" s="3"/>
      <c r="I685" s="3"/>
      <c r="J685" s="3">
        <v>17416.629999999994</v>
      </c>
      <c r="K685" s="3">
        <v>-22.450000000000017</v>
      </c>
      <c r="L685" s="3">
        <f t="shared" si="176"/>
        <v>17394.179999999993</v>
      </c>
      <c r="M685" s="3">
        <f>VLOOKUP(C685,'[1]Schedule C'!$C$302:$Q$797,11,FALSE)</f>
        <v>0</v>
      </c>
      <c r="N685" s="3">
        <f>VLOOKUP(C685,'[1]Schedule C'!$C$302:$Q$797,12,FALSE)</f>
        <v>0</v>
      </c>
      <c r="O685" s="3">
        <f>VLOOKUP(C685,'[1]Schedule C'!$C$302:$Q$797,13,FALSE)</f>
        <v>0</v>
      </c>
      <c r="P685" s="3">
        <f>VLOOKUP(C685,'[1]Schedule C'!$C$302:$Q$797,14,FALSE)</f>
        <v>0</v>
      </c>
      <c r="Q685" s="3">
        <f>VLOOKUP(C685,'[1]Schedule C'!$C$302:$Q$797,15,FALSE)</f>
        <v>0</v>
      </c>
      <c r="R685" s="3">
        <f t="shared" si="177"/>
        <v>0</v>
      </c>
      <c r="S685" s="6">
        <f t="shared" si="178"/>
        <v>0</v>
      </c>
      <c r="T685" s="31" t="str">
        <f t="shared" si="179"/>
        <v>n.m.</v>
      </c>
      <c r="U685" s="6">
        <f t="shared" si="180"/>
        <v>0</v>
      </c>
      <c r="V685" s="31" t="str">
        <f t="shared" si="181"/>
        <v>n.m.</v>
      </c>
      <c r="W685" s="6">
        <f t="shared" si="182"/>
        <v>0</v>
      </c>
      <c r="X685" s="31" t="str">
        <f t="shared" si="183"/>
        <v>n.m.</v>
      </c>
      <c r="Y685" s="6">
        <f t="shared" si="184"/>
        <v>17416.629999999994</v>
      </c>
      <c r="Z685" s="31" t="str">
        <f t="shared" si="185"/>
        <v>n.m.</v>
      </c>
      <c r="AA685" s="6">
        <f t="shared" si="186"/>
        <v>-22.450000000000017</v>
      </c>
      <c r="AB685" s="31" t="str">
        <f t="shared" si="187"/>
        <v>n.m.</v>
      </c>
      <c r="AC685" s="6">
        <f t="shared" si="188"/>
        <v>17394.179999999993</v>
      </c>
      <c r="AD685" s="31" t="str">
        <f t="shared" si="189"/>
        <v>n.m.</v>
      </c>
    </row>
    <row r="686" spans="1:30" x14ac:dyDescent="0.25">
      <c r="A686" s="7">
        <f t="shared" si="190"/>
        <v>678</v>
      </c>
      <c r="B686" t="s">
        <v>583</v>
      </c>
      <c r="C686" t="s">
        <v>1319</v>
      </c>
      <c r="D686" t="s">
        <v>1320</v>
      </c>
      <c r="E686" t="s">
        <v>2281</v>
      </c>
      <c r="F686" t="s">
        <v>2312</v>
      </c>
      <c r="G686" s="3"/>
      <c r="H686" s="3">
        <v>15482.080000000004</v>
      </c>
      <c r="I686" s="3">
        <v>1870.7900000000004</v>
      </c>
      <c r="J686" s="3"/>
      <c r="K686" s="3"/>
      <c r="L686" s="3">
        <f t="shared" si="176"/>
        <v>17352.870000000003</v>
      </c>
      <c r="M686" s="3">
        <f>VLOOKUP(C686,'[1]Schedule C'!$C$302:$Q$797,11,FALSE)</f>
        <v>0</v>
      </c>
      <c r="N686" s="3">
        <f>VLOOKUP(C686,'[1]Schedule C'!$C$302:$Q$797,12,FALSE)</f>
        <v>0</v>
      </c>
      <c r="O686" s="3">
        <f>VLOOKUP(C686,'[1]Schedule C'!$C$302:$Q$797,13,FALSE)</f>
        <v>154994.66200000001</v>
      </c>
      <c r="P686" s="3">
        <f>VLOOKUP(C686,'[1]Schedule C'!$C$302:$Q$797,14,FALSE)</f>
        <v>0</v>
      </c>
      <c r="Q686" s="3">
        <f>VLOOKUP(C686,'[1]Schedule C'!$C$302:$Q$797,15,FALSE)</f>
        <v>0</v>
      </c>
      <c r="R686" s="3">
        <f t="shared" si="177"/>
        <v>154994.66200000001</v>
      </c>
      <c r="S686" s="6">
        <f t="shared" si="178"/>
        <v>0</v>
      </c>
      <c r="T686" s="31" t="str">
        <f t="shared" si="179"/>
        <v>n.m.</v>
      </c>
      <c r="U686" s="6">
        <f t="shared" si="180"/>
        <v>15482.080000000004</v>
      </c>
      <c r="V686" s="31" t="str">
        <f t="shared" si="181"/>
        <v>n.m.</v>
      </c>
      <c r="W686" s="6">
        <f t="shared" si="182"/>
        <v>-153123.872</v>
      </c>
      <c r="X686" s="31">
        <f t="shared" si="183"/>
        <v>-0.98792997142056405</v>
      </c>
      <c r="Y686" s="6">
        <f t="shared" si="184"/>
        <v>0</v>
      </c>
      <c r="Z686" s="31" t="str">
        <f t="shared" si="185"/>
        <v>n.m.</v>
      </c>
      <c r="AA686" s="6">
        <f t="shared" si="186"/>
        <v>0</v>
      </c>
      <c r="AB686" s="31" t="str">
        <f t="shared" si="187"/>
        <v>n.m.</v>
      </c>
      <c r="AC686" s="6">
        <f t="shared" si="188"/>
        <v>-137641.79200000002</v>
      </c>
      <c r="AD686" s="31">
        <f t="shared" si="189"/>
        <v>-0.888042144315912</v>
      </c>
    </row>
    <row r="687" spans="1:30" x14ac:dyDescent="0.25">
      <c r="A687" s="7">
        <f t="shared" si="190"/>
        <v>679</v>
      </c>
      <c r="B687" t="s">
        <v>583</v>
      </c>
      <c r="C687" t="s">
        <v>1321</v>
      </c>
      <c r="D687" t="s">
        <v>1322</v>
      </c>
      <c r="E687" t="s">
        <v>2323</v>
      </c>
      <c r="F687" t="s">
        <v>2350</v>
      </c>
      <c r="G687" s="3"/>
      <c r="H687" s="3"/>
      <c r="I687" s="3"/>
      <c r="J687" s="3"/>
      <c r="K687" s="3">
        <v>17149.22</v>
      </c>
      <c r="L687" s="3">
        <f t="shared" si="176"/>
        <v>17149.22</v>
      </c>
      <c r="M687" s="3">
        <f>VLOOKUP(C687,'[1]Schedule C'!$C$302:$Q$797,11,FALSE)</f>
        <v>0</v>
      </c>
      <c r="N687" s="3">
        <f>VLOOKUP(C687,'[1]Schedule C'!$C$302:$Q$797,12,FALSE)</f>
        <v>0</v>
      </c>
      <c r="O687" s="3">
        <f>VLOOKUP(C687,'[1]Schedule C'!$C$302:$Q$797,13,FALSE)</f>
        <v>0</v>
      </c>
      <c r="P687" s="3">
        <f>VLOOKUP(C687,'[1]Schedule C'!$C$302:$Q$797,14,FALSE)</f>
        <v>0</v>
      </c>
      <c r="Q687" s="3">
        <f>VLOOKUP(C687,'[1]Schedule C'!$C$302:$Q$797,15,FALSE)</f>
        <v>0</v>
      </c>
      <c r="R687" s="3">
        <f t="shared" si="177"/>
        <v>0</v>
      </c>
      <c r="S687" s="6">
        <f t="shared" si="178"/>
        <v>0</v>
      </c>
      <c r="T687" s="31" t="str">
        <f t="shared" si="179"/>
        <v>n.m.</v>
      </c>
      <c r="U687" s="6">
        <f t="shared" si="180"/>
        <v>0</v>
      </c>
      <c r="V687" s="31" t="str">
        <f t="shared" si="181"/>
        <v>n.m.</v>
      </c>
      <c r="W687" s="6">
        <f t="shared" si="182"/>
        <v>0</v>
      </c>
      <c r="X687" s="31" t="str">
        <f t="shared" si="183"/>
        <v>n.m.</v>
      </c>
      <c r="Y687" s="6">
        <f t="shared" si="184"/>
        <v>0</v>
      </c>
      <c r="Z687" s="31" t="str">
        <f t="shared" si="185"/>
        <v>n.m.</v>
      </c>
      <c r="AA687" s="6">
        <f t="shared" si="186"/>
        <v>17149.22</v>
      </c>
      <c r="AB687" s="31" t="str">
        <f t="shared" si="187"/>
        <v>n.m.</v>
      </c>
      <c r="AC687" s="6">
        <f t="shared" si="188"/>
        <v>17149.22</v>
      </c>
      <c r="AD687" s="31" t="str">
        <f t="shared" si="189"/>
        <v>n.m.</v>
      </c>
    </row>
    <row r="688" spans="1:30" x14ac:dyDescent="0.25">
      <c r="A688" s="7">
        <f t="shared" si="190"/>
        <v>680</v>
      </c>
      <c r="B688" t="s">
        <v>583</v>
      </c>
      <c r="C688" t="s">
        <v>1323</v>
      </c>
      <c r="D688" t="s">
        <v>1324</v>
      </c>
      <c r="E688" t="s">
        <v>2304</v>
      </c>
      <c r="F688" t="s">
        <v>2288</v>
      </c>
      <c r="G688" s="3"/>
      <c r="H688" s="3">
        <v>16586.090000000004</v>
      </c>
      <c r="I688" s="3"/>
      <c r="J688" s="3"/>
      <c r="K688" s="3"/>
      <c r="L688" s="3">
        <f t="shared" si="176"/>
        <v>16586.090000000004</v>
      </c>
      <c r="M688" s="3">
        <f>VLOOKUP(C688,'[1]Schedule C'!$C$302:$Q$797,11,FALSE)</f>
        <v>0</v>
      </c>
      <c r="N688" s="3">
        <f>VLOOKUP(C688,'[1]Schedule C'!$C$302:$Q$797,12,FALSE)</f>
        <v>0</v>
      </c>
      <c r="O688" s="3">
        <f>VLOOKUP(C688,'[1]Schedule C'!$C$302:$Q$797,13,FALSE)</f>
        <v>0</v>
      </c>
      <c r="P688" s="3">
        <f>VLOOKUP(C688,'[1]Schedule C'!$C$302:$Q$797,14,FALSE)</f>
        <v>0</v>
      </c>
      <c r="Q688" s="3">
        <f>VLOOKUP(C688,'[1]Schedule C'!$C$302:$Q$797,15,FALSE)</f>
        <v>0</v>
      </c>
      <c r="R688" s="3">
        <f t="shared" si="177"/>
        <v>0</v>
      </c>
      <c r="S688" s="6">
        <f t="shared" si="178"/>
        <v>0</v>
      </c>
      <c r="T688" s="31" t="str">
        <f t="shared" si="179"/>
        <v>n.m.</v>
      </c>
      <c r="U688" s="6">
        <f t="shared" si="180"/>
        <v>16586.090000000004</v>
      </c>
      <c r="V688" s="31" t="str">
        <f t="shared" si="181"/>
        <v>n.m.</v>
      </c>
      <c r="W688" s="6">
        <f t="shared" si="182"/>
        <v>0</v>
      </c>
      <c r="X688" s="31" t="str">
        <f t="shared" si="183"/>
        <v>n.m.</v>
      </c>
      <c r="Y688" s="6">
        <f t="shared" si="184"/>
        <v>0</v>
      </c>
      <c r="Z688" s="31" t="str">
        <f t="shared" si="185"/>
        <v>n.m.</v>
      </c>
      <c r="AA688" s="6">
        <f t="shared" si="186"/>
        <v>0</v>
      </c>
      <c r="AB688" s="31" t="str">
        <f t="shared" si="187"/>
        <v>n.m.</v>
      </c>
      <c r="AC688" s="6">
        <f t="shared" si="188"/>
        <v>16586.090000000004</v>
      </c>
      <c r="AD688" s="31" t="str">
        <f t="shared" si="189"/>
        <v>n.m.</v>
      </c>
    </row>
    <row r="689" spans="1:30" x14ac:dyDescent="0.25">
      <c r="A689" s="7">
        <f t="shared" si="190"/>
        <v>681</v>
      </c>
      <c r="B689" t="s">
        <v>583</v>
      </c>
      <c r="C689" t="s">
        <v>1325</v>
      </c>
      <c r="D689" t="s">
        <v>1326</v>
      </c>
      <c r="E689" t="s">
        <v>2349</v>
      </c>
      <c r="F689" t="s">
        <v>2305</v>
      </c>
      <c r="G689" s="3">
        <v>17868.47</v>
      </c>
      <c r="H689" s="3">
        <v>-1511.52</v>
      </c>
      <c r="I689" s="3"/>
      <c r="J689" s="3"/>
      <c r="K689" s="3"/>
      <c r="L689" s="3">
        <f t="shared" ref="L689:L752" si="191">SUM(G689:K689)</f>
        <v>16356.95</v>
      </c>
      <c r="M689" s="3">
        <f>VLOOKUP(C689,'[1]Schedule C'!$C$302:$Q$797,11,FALSE)</f>
        <v>1.6E-2</v>
      </c>
      <c r="N689" s="3">
        <f>VLOOKUP(C689,'[1]Schedule C'!$C$302:$Q$797,12,FALSE)</f>
        <v>0</v>
      </c>
      <c r="O689" s="3">
        <f>VLOOKUP(C689,'[1]Schedule C'!$C$302:$Q$797,13,FALSE)</f>
        <v>0</v>
      </c>
      <c r="P689" s="3">
        <f>VLOOKUP(C689,'[1]Schedule C'!$C$302:$Q$797,14,FALSE)</f>
        <v>0</v>
      </c>
      <c r="Q689" s="3">
        <f>VLOOKUP(C689,'[1]Schedule C'!$C$302:$Q$797,15,FALSE)</f>
        <v>0</v>
      </c>
      <c r="R689" s="3">
        <f t="shared" ref="R689:R752" si="192">SUM(M689:Q689)</f>
        <v>1.6E-2</v>
      </c>
      <c r="S689" s="6">
        <f t="shared" ref="S689:S752" si="193">G689-M689</f>
        <v>17868.454000000002</v>
      </c>
      <c r="T689" s="31">
        <f t="shared" ref="T689:T752" si="194">IFERROR(S689/M689,"n.m.")</f>
        <v>1116778.375</v>
      </c>
      <c r="U689" s="6">
        <f t="shared" ref="U689:U752" si="195">H689-N689</f>
        <v>-1511.52</v>
      </c>
      <c r="V689" s="31" t="str">
        <f t="shared" ref="V689:V752" si="196">IFERROR(U689/N689,"n.m.")</f>
        <v>n.m.</v>
      </c>
      <c r="W689" s="6">
        <f t="shared" ref="W689:W752" si="197">I689-O689</f>
        <v>0</v>
      </c>
      <c r="X689" s="31" t="str">
        <f t="shared" ref="X689:X752" si="198">IFERROR(W689/O689,"n.m.")</f>
        <v>n.m.</v>
      </c>
      <c r="Y689" s="6">
        <f t="shared" ref="Y689:Y752" si="199">J689-P689</f>
        <v>0</v>
      </c>
      <c r="Z689" s="31" t="str">
        <f t="shared" ref="Z689:Z752" si="200">IFERROR(Y689/P689,"n.m.")</f>
        <v>n.m.</v>
      </c>
      <c r="AA689" s="6">
        <f t="shared" ref="AA689:AA752" si="201">K689-Q689</f>
        <v>0</v>
      </c>
      <c r="AB689" s="31" t="str">
        <f t="shared" ref="AB689:AB752" si="202">IFERROR(AA689/Q689,"n.m.")</f>
        <v>n.m.</v>
      </c>
      <c r="AC689" s="6">
        <f t="shared" ref="AC689:AC752" si="203">L689-R689</f>
        <v>16356.934000000001</v>
      </c>
      <c r="AD689" s="31">
        <f t="shared" ref="AD689:AD752" si="204">IFERROR(AC689/R689,"n.m.")</f>
        <v>1022308.375</v>
      </c>
    </row>
    <row r="690" spans="1:30" x14ac:dyDescent="0.25">
      <c r="A690" s="7">
        <f t="shared" si="190"/>
        <v>682</v>
      </c>
      <c r="B690" t="s">
        <v>583</v>
      </c>
      <c r="C690" t="s">
        <v>1327</v>
      </c>
      <c r="D690" t="s">
        <v>1284</v>
      </c>
      <c r="E690" t="s">
        <v>2324</v>
      </c>
      <c r="F690" t="s">
        <v>2337</v>
      </c>
      <c r="G690" s="3"/>
      <c r="H690" s="3"/>
      <c r="I690" s="3"/>
      <c r="J690" s="3">
        <v>8070.9900000000016</v>
      </c>
      <c r="K690" s="3">
        <v>7767.21</v>
      </c>
      <c r="L690" s="3">
        <f t="shared" si="191"/>
        <v>15838.2</v>
      </c>
      <c r="M690" s="3">
        <f>VLOOKUP(C690,'[1]Schedule C'!$C$302:$Q$797,11,FALSE)</f>
        <v>0</v>
      </c>
      <c r="N690" s="3">
        <f>VLOOKUP(C690,'[1]Schedule C'!$C$302:$Q$797,12,FALSE)</f>
        <v>0</v>
      </c>
      <c r="O690" s="3">
        <f>VLOOKUP(C690,'[1]Schedule C'!$C$302:$Q$797,13,FALSE)</f>
        <v>0</v>
      </c>
      <c r="P690" s="3">
        <f>VLOOKUP(C690,'[1]Schedule C'!$C$302:$Q$797,14,FALSE)</f>
        <v>20586.523000000001</v>
      </c>
      <c r="Q690" s="3">
        <f>VLOOKUP(C690,'[1]Schedule C'!$C$302:$Q$797,15,FALSE)</f>
        <v>21256.206999999999</v>
      </c>
      <c r="R690" s="3">
        <f t="shared" si="192"/>
        <v>41842.729999999996</v>
      </c>
      <c r="S690" s="6">
        <f t="shared" si="193"/>
        <v>0</v>
      </c>
      <c r="T690" s="31" t="str">
        <f t="shared" si="194"/>
        <v>n.m.</v>
      </c>
      <c r="U690" s="6">
        <f t="shared" si="195"/>
        <v>0</v>
      </c>
      <c r="V690" s="31" t="str">
        <f t="shared" si="196"/>
        <v>n.m.</v>
      </c>
      <c r="W690" s="6">
        <f t="shared" si="197"/>
        <v>0</v>
      </c>
      <c r="X690" s="31" t="str">
        <f t="shared" si="198"/>
        <v>n.m.</v>
      </c>
      <c r="Y690" s="6">
        <f t="shared" si="199"/>
        <v>-12515.532999999999</v>
      </c>
      <c r="Z690" s="31">
        <f t="shared" si="200"/>
        <v>-0.60794787929948146</v>
      </c>
      <c r="AA690" s="6">
        <f t="shared" si="201"/>
        <v>-13488.996999999999</v>
      </c>
      <c r="AB690" s="31">
        <f t="shared" si="202"/>
        <v>-0.63459096912257207</v>
      </c>
      <c r="AC690" s="6">
        <f t="shared" si="203"/>
        <v>-26004.529999999995</v>
      </c>
      <c r="AD690" s="31">
        <f t="shared" si="204"/>
        <v>-0.62148263270584869</v>
      </c>
    </row>
    <row r="691" spans="1:30" x14ac:dyDescent="0.25">
      <c r="A691" s="7">
        <f t="shared" si="190"/>
        <v>683</v>
      </c>
      <c r="B691" t="s">
        <v>583</v>
      </c>
      <c r="C691" t="s">
        <v>1328</v>
      </c>
      <c r="D691" t="s">
        <v>1329</v>
      </c>
      <c r="E691" t="s">
        <v>2295</v>
      </c>
      <c r="F691" t="s">
        <v>2285</v>
      </c>
      <c r="G691" s="3">
        <v>15749.149999999998</v>
      </c>
      <c r="H691" s="3"/>
      <c r="I691" s="3"/>
      <c r="J691" s="3"/>
      <c r="K691" s="3"/>
      <c r="L691" s="3">
        <f t="shared" si="191"/>
        <v>15749.149999999998</v>
      </c>
      <c r="M691" s="3">
        <f>VLOOKUP(C691,'[1]Schedule C'!$C$302:$Q$797,11,FALSE)</f>
        <v>33738.093999999997</v>
      </c>
      <c r="N691" s="3">
        <f>VLOOKUP(C691,'[1]Schedule C'!$C$302:$Q$797,12,FALSE)</f>
        <v>6.01</v>
      </c>
      <c r="O691" s="3">
        <f>VLOOKUP(C691,'[1]Schedule C'!$C$302:$Q$797,13,FALSE)</f>
        <v>0</v>
      </c>
      <c r="P691" s="3">
        <f>VLOOKUP(C691,'[1]Schedule C'!$C$302:$Q$797,14,FALSE)</f>
        <v>0</v>
      </c>
      <c r="Q691" s="3">
        <f>VLOOKUP(C691,'[1]Schedule C'!$C$302:$Q$797,15,FALSE)</f>
        <v>0</v>
      </c>
      <c r="R691" s="3">
        <f t="shared" si="192"/>
        <v>33744.103999999999</v>
      </c>
      <c r="S691" s="6">
        <f t="shared" si="193"/>
        <v>-17988.944</v>
      </c>
      <c r="T691" s="31">
        <f t="shared" si="194"/>
        <v>-0.53319384313767104</v>
      </c>
      <c r="U691" s="6">
        <f t="shared" si="195"/>
        <v>-6.01</v>
      </c>
      <c r="V691" s="31">
        <f t="shared" si="196"/>
        <v>-1</v>
      </c>
      <c r="W691" s="6">
        <f t="shared" si="197"/>
        <v>0</v>
      </c>
      <c r="X691" s="31" t="str">
        <f t="shared" si="198"/>
        <v>n.m.</v>
      </c>
      <c r="Y691" s="6">
        <f t="shared" si="199"/>
        <v>0</v>
      </c>
      <c r="Z691" s="31" t="str">
        <f t="shared" si="200"/>
        <v>n.m.</v>
      </c>
      <c r="AA691" s="6">
        <f t="shared" si="201"/>
        <v>0</v>
      </c>
      <c r="AB691" s="31" t="str">
        <f t="shared" si="202"/>
        <v>n.m.</v>
      </c>
      <c r="AC691" s="6">
        <f t="shared" si="203"/>
        <v>-17994.954000000002</v>
      </c>
      <c r="AD691" s="31">
        <f t="shared" si="204"/>
        <v>-0.53327698373618104</v>
      </c>
    </row>
    <row r="692" spans="1:30" x14ac:dyDescent="0.25">
      <c r="A692" s="7">
        <f t="shared" si="190"/>
        <v>684</v>
      </c>
      <c r="B692" t="s">
        <v>583</v>
      </c>
      <c r="C692" t="s">
        <v>1330</v>
      </c>
      <c r="D692" t="s">
        <v>1331</v>
      </c>
      <c r="E692" t="s">
        <v>2349</v>
      </c>
      <c r="F692" t="s">
        <v>2313</v>
      </c>
      <c r="G692" s="3">
        <v>1680.4399999999998</v>
      </c>
      <c r="H692" s="3"/>
      <c r="I692" s="3"/>
      <c r="J692" s="3">
        <v>12901.66</v>
      </c>
      <c r="K692" s="3"/>
      <c r="L692" s="3">
        <f t="shared" si="191"/>
        <v>14582.1</v>
      </c>
      <c r="M692" s="3">
        <f>VLOOKUP(C692,'[1]Schedule C'!$C$302:$Q$797,11,FALSE)</f>
        <v>17.228000000000002</v>
      </c>
      <c r="N692" s="3">
        <f>VLOOKUP(C692,'[1]Schedule C'!$C$302:$Q$797,12,FALSE)</f>
        <v>290491.16800000001</v>
      </c>
      <c r="O692" s="3">
        <f>VLOOKUP(C692,'[1]Schedule C'!$C$302:$Q$797,13,FALSE)</f>
        <v>0</v>
      </c>
      <c r="P692" s="3">
        <f>VLOOKUP(C692,'[1]Schedule C'!$C$302:$Q$797,14,FALSE)</f>
        <v>0</v>
      </c>
      <c r="Q692" s="3">
        <f>VLOOKUP(C692,'[1]Schedule C'!$C$302:$Q$797,15,FALSE)</f>
        <v>0</v>
      </c>
      <c r="R692" s="3">
        <f t="shared" si="192"/>
        <v>290508.39600000001</v>
      </c>
      <c r="S692" s="6">
        <f t="shared" si="193"/>
        <v>1663.2119999999998</v>
      </c>
      <c r="T692" s="31">
        <f t="shared" si="194"/>
        <v>96.54121198049684</v>
      </c>
      <c r="U692" s="6">
        <f t="shared" si="195"/>
        <v>-290491.16800000001</v>
      </c>
      <c r="V692" s="31">
        <f t="shared" si="196"/>
        <v>-1</v>
      </c>
      <c r="W692" s="6">
        <f t="shared" si="197"/>
        <v>0</v>
      </c>
      <c r="X692" s="31" t="str">
        <f t="shared" si="198"/>
        <v>n.m.</v>
      </c>
      <c r="Y692" s="6">
        <f t="shared" si="199"/>
        <v>12901.66</v>
      </c>
      <c r="Z692" s="31" t="str">
        <f t="shared" si="200"/>
        <v>n.m.</v>
      </c>
      <c r="AA692" s="6">
        <f t="shared" si="201"/>
        <v>0</v>
      </c>
      <c r="AB692" s="31" t="str">
        <f t="shared" si="202"/>
        <v>n.m.</v>
      </c>
      <c r="AC692" s="6">
        <f t="shared" si="203"/>
        <v>-275926.29600000003</v>
      </c>
      <c r="AD692" s="31">
        <f t="shared" si="204"/>
        <v>-0.94980489307441573</v>
      </c>
    </row>
    <row r="693" spans="1:30" x14ac:dyDescent="0.25">
      <c r="A693" s="7">
        <f t="shared" si="190"/>
        <v>685</v>
      </c>
      <c r="B693" t="s">
        <v>583</v>
      </c>
      <c r="C693" t="s">
        <v>1332</v>
      </c>
      <c r="D693" t="s">
        <v>1333</v>
      </c>
      <c r="E693" t="s">
        <v>2324</v>
      </c>
      <c r="F693" t="s">
        <v>2337</v>
      </c>
      <c r="G693" s="3"/>
      <c r="H693" s="3"/>
      <c r="I693" s="3"/>
      <c r="J693" s="3">
        <v>25506.439999999988</v>
      </c>
      <c r="K693" s="3">
        <v>-10956.220000000001</v>
      </c>
      <c r="L693" s="3">
        <f t="shared" si="191"/>
        <v>14550.219999999987</v>
      </c>
      <c r="M693" s="3">
        <f>VLOOKUP(C693,'[1]Schedule C'!$C$302:$Q$797,11,FALSE)</f>
        <v>0</v>
      </c>
      <c r="N693" s="3">
        <f>VLOOKUP(C693,'[1]Schedule C'!$C$302:$Q$797,12,FALSE)</f>
        <v>0</v>
      </c>
      <c r="O693" s="3">
        <f>VLOOKUP(C693,'[1]Schedule C'!$C$302:$Q$797,13,FALSE)</f>
        <v>0</v>
      </c>
      <c r="P693" s="3">
        <f>VLOOKUP(C693,'[1]Schedule C'!$C$302:$Q$797,14,FALSE)</f>
        <v>0</v>
      </c>
      <c r="Q693" s="3">
        <f>VLOOKUP(C693,'[1]Schedule C'!$C$302:$Q$797,15,FALSE)</f>
        <v>0</v>
      </c>
      <c r="R693" s="3">
        <f t="shared" si="192"/>
        <v>0</v>
      </c>
      <c r="S693" s="6">
        <f t="shared" si="193"/>
        <v>0</v>
      </c>
      <c r="T693" s="31" t="str">
        <f t="shared" si="194"/>
        <v>n.m.</v>
      </c>
      <c r="U693" s="6">
        <f t="shared" si="195"/>
        <v>0</v>
      </c>
      <c r="V693" s="31" t="str">
        <f t="shared" si="196"/>
        <v>n.m.</v>
      </c>
      <c r="W693" s="6">
        <f t="shared" si="197"/>
        <v>0</v>
      </c>
      <c r="X693" s="31" t="str">
        <f t="shared" si="198"/>
        <v>n.m.</v>
      </c>
      <c r="Y693" s="6">
        <f t="shared" si="199"/>
        <v>25506.439999999988</v>
      </c>
      <c r="Z693" s="31" t="str">
        <f t="shared" si="200"/>
        <v>n.m.</v>
      </c>
      <c r="AA693" s="6">
        <f t="shared" si="201"/>
        <v>-10956.220000000001</v>
      </c>
      <c r="AB693" s="31" t="str">
        <f t="shared" si="202"/>
        <v>n.m.</v>
      </c>
      <c r="AC693" s="6">
        <f t="shared" si="203"/>
        <v>14550.219999999987</v>
      </c>
      <c r="AD693" s="31" t="str">
        <f t="shared" si="204"/>
        <v>n.m.</v>
      </c>
    </row>
    <row r="694" spans="1:30" x14ac:dyDescent="0.25">
      <c r="A694" s="7">
        <f t="shared" si="190"/>
        <v>686</v>
      </c>
      <c r="B694" t="s">
        <v>583</v>
      </c>
      <c r="C694" t="s">
        <v>1334</v>
      </c>
      <c r="D694" t="s">
        <v>1335</v>
      </c>
      <c r="E694" t="s">
        <v>2321</v>
      </c>
      <c r="F694" t="s">
        <v>2320</v>
      </c>
      <c r="G694" s="3"/>
      <c r="H694" s="3">
        <v>10749.42</v>
      </c>
      <c r="I694" s="3">
        <v>3566.7899999999972</v>
      </c>
      <c r="J694" s="3">
        <v>72.63</v>
      </c>
      <c r="K694" s="3"/>
      <c r="L694" s="3">
        <f t="shared" si="191"/>
        <v>14388.839999999997</v>
      </c>
      <c r="M694" s="3">
        <f>VLOOKUP(C694,'[1]Schedule C'!$C$302:$Q$797,11,FALSE)</f>
        <v>0</v>
      </c>
      <c r="N694" s="3">
        <f>VLOOKUP(C694,'[1]Schedule C'!$C$302:$Q$797,12,FALSE)</f>
        <v>0</v>
      </c>
      <c r="O694" s="3">
        <f>VLOOKUP(C694,'[1]Schedule C'!$C$302:$Q$797,13,FALSE)</f>
        <v>0</v>
      </c>
      <c r="P694" s="3">
        <f>VLOOKUP(C694,'[1]Schedule C'!$C$302:$Q$797,14,FALSE)</f>
        <v>0</v>
      </c>
      <c r="Q694" s="3">
        <f>VLOOKUP(C694,'[1]Schedule C'!$C$302:$Q$797,15,FALSE)</f>
        <v>0</v>
      </c>
      <c r="R694" s="3">
        <f t="shared" si="192"/>
        <v>0</v>
      </c>
      <c r="S694" s="6">
        <f t="shared" si="193"/>
        <v>0</v>
      </c>
      <c r="T694" s="31" t="str">
        <f t="shared" si="194"/>
        <v>n.m.</v>
      </c>
      <c r="U694" s="6">
        <f t="shared" si="195"/>
        <v>10749.42</v>
      </c>
      <c r="V694" s="31" t="str">
        <f t="shared" si="196"/>
        <v>n.m.</v>
      </c>
      <c r="W694" s="6">
        <f t="shared" si="197"/>
        <v>3566.7899999999972</v>
      </c>
      <c r="X694" s="31" t="str">
        <f t="shared" si="198"/>
        <v>n.m.</v>
      </c>
      <c r="Y694" s="6">
        <f t="shared" si="199"/>
        <v>72.63</v>
      </c>
      <c r="Z694" s="31" t="str">
        <f t="shared" si="200"/>
        <v>n.m.</v>
      </c>
      <c r="AA694" s="6">
        <f t="shared" si="201"/>
        <v>0</v>
      </c>
      <c r="AB694" s="31" t="str">
        <f t="shared" si="202"/>
        <v>n.m.</v>
      </c>
      <c r="AC694" s="6">
        <f t="shared" si="203"/>
        <v>14388.839999999997</v>
      </c>
      <c r="AD694" s="31" t="str">
        <f t="shared" si="204"/>
        <v>n.m.</v>
      </c>
    </row>
    <row r="695" spans="1:30" x14ac:dyDescent="0.25">
      <c r="A695" s="7">
        <f t="shared" si="190"/>
        <v>687</v>
      </c>
      <c r="B695" t="s">
        <v>583</v>
      </c>
      <c r="C695" t="s">
        <v>1336</v>
      </c>
      <c r="D695" t="s">
        <v>1337</v>
      </c>
      <c r="E695" t="s">
        <v>2336</v>
      </c>
      <c r="F695" t="s">
        <v>2339</v>
      </c>
      <c r="G695" s="3"/>
      <c r="H695" s="3"/>
      <c r="I695" s="3"/>
      <c r="J695" s="3">
        <v>13207.57</v>
      </c>
      <c r="K695" s="3">
        <v>957.87</v>
      </c>
      <c r="L695" s="3">
        <f t="shared" si="191"/>
        <v>14165.44</v>
      </c>
      <c r="M695" s="3">
        <f>VLOOKUP(C695,'[1]Schedule C'!$C$302:$Q$797,11,FALSE)</f>
        <v>0</v>
      </c>
      <c r="N695" s="3">
        <f>VLOOKUP(C695,'[1]Schedule C'!$C$302:$Q$797,12,FALSE)</f>
        <v>0</v>
      </c>
      <c r="O695" s="3">
        <f>VLOOKUP(C695,'[1]Schedule C'!$C$302:$Q$797,13,FALSE)</f>
        <v>0</v>
      </c>
      <c r="P695" s="3">
        <f>VLOOKUP(C695,'[1]Schedule C'!$C$302:$Q$797,14,FALSE)</f>
        <v>0</v>
      </c>
      <c r="Q695" s="3">
        <f>VLOOKUP(C695,'[1]Schedule C'!$C$302:$Q$797,15,FALSE)</f>
        <v>0</v>
      </c>
      <c r="R695" s="3">
        <f t="shared" si="192"/>
        <v>0</v>
      </c>
      <c r="S695" s="6">
        <f t="shared" si="193"/>
        <v>0</v>
      </c>
      <c r="T695" s="31" t="str">
        <f t="shared" si="194"/>
        <v>n.m.</v>
      </c>
      <c r="U695" s="6">
        <f t="shared" si="195"/>
        <v>0</v>
      </c>
      <c r="V695" s="31" t="str">
        <f t="shared" si="196"/>
        <v>n.m.</v>
      </c>
      <c r="W695" s="6">
        <f t="shared" si="197"/>
        <v>0</v>
      </c>
      <c r="X695" s="31" t="str">
        <f t="shared" si="198"/>
        <v>n.m.</v>
      </c>
      <c r="Y695" s="6">
        <f t="shared" si="199"/>
        <v>13207.57</v>
      </c>
      <c r="Z695" s="31" t="str">
        <f t="shared" si="200"/>
        <v>n.m.</v>
      </c>
      <c r="AA695" s="6">
        <f t="shared" si="201"/>
        <v>957.87</v>
      </c>
      <c r="AB695" s="31" t="str">
        <f t="shared" si="202"/>
        <v>n.m.</v>
      </c>
      <c r="AC695" s="6">
        <f t="shared" si="203"/>
        <v>14165.44</v>
      </c>
      <c r="AD695" s="31" t="str">
        <f t="shared" si="204"/>
        <v>n.m.</v>
      </c>
    </row>
    <row r="696" spans="1:30" x14ac:dyDescent="0.25">
      <c r="A696" s="7">
        <f t="shared" si="190"/>
        <v>688</v>
      </c>
      <c r="B696" t="s">
        <v>583</v>
      </c>
      <c r="C696" t="s">
        <v>1338</v>
      </c>
      <c r="D696" t="s">
        <v>1058</v>
      </c>
      <c r="E696" t="s">
        <v>2310</v>
      </c>
      <c r="F696" t="s">
        <v>2350</v>
      </c>
      <c r="G696" s="3"/>
      <c r="H696" s="3"/>
      <c r="I696" s="3"/>
      <c r="J696" s="3"/>
      <c r="K696" s="3">
        <v>14112.190000000004</v>
      </c>
      <c r="L696" s="3">
        <f t="shared" si="191"/>
        <v>14112.190000000004</v>
      </c>
      <c r="M696" s="3">
        <f>VLOOKUP(C696,'[1]Schedule C'!$C$302:$Q$797,11,FALSE)</f>
        <v>0</v>
      </c>
      <c r="N696" s="3">
        <f>VLOOKUP(C696,'[1]Schedule C'!$C$302:$Q$797,12,FALSE)</f>
        <v>0</v>
      </c>
      <c r="O696" s="3">
        <f>VLOOKUP(C696,'[1]Schedule C'!$C$302:$Q$797,13,FALSE)</f>
        <v>0</v>
      </c>
      <c r="P696" s="3">
        <f>VLOOKUP(C696,'[1]Schedule C'!$C$302:$Q$797,14,FALSE)</f>
        <v>0</v>
      </c>
      <c r="Q696" s="3">
        <f>VLOOKUP(C696,'[1]Schedule C'!$C$302:$Q$797,15,FALSE)</f>
        <v>0</v>
      </c>
      <c r="R696" s="3">
        <f t="shared" si="192"/>
        <v>0</v>
      </c>
      <c r="S696" s="6">
        <f t="shared" si="193"/>
        <v>0</v>
      </c>
      <c r="T696" s="31" t="str">
        <f t="shared" si="194"/>
        <v>n.m.</v>
      </c>
      <c r="U696" s="6">
        <f t="shared" si="195"/>
        <v>0</v>
      </c>
      <c r="V696" s="31" t="str">
        <f t="shared" si="196"/>
        <v>n.m.</v>
      </c>
      <c r="W696" s="6">
        <f t="shared" si="197"/>
        <v>0</v>
      </c>
      <c r="X696" s="31" t="str">
        <f t="shared" si="198"/>
        <v>n.m.</v>
      </c>
      <c r="Y696" s="6">
        <f t="shared" si="199"/>
        <v>0</v>
      </c>
      <c r="Z696" s="31" t="str">
        <f t="shared" si="200"/>
        <v>n.m.</v>
      </c>
      <c r="AA696" s="6">
        <f t="shared" si="201"/>
        <v>14112.190000000004</v>
      </c>
      <c r="AB696" s="31" t="str">
        <f t="shared" si="202"/>
        <v>n.m.</v>
      </c>
      <c r="AC696" s="6">
        <f t="shared" si="203"/>
        <v>14112.190000000004</v>
      </c>
      <c r="AD696" s="31" t="str">
        <f t="shared" si="204"/>
        <v>n.m.</v>
      </c>
    </row>
    <row r="697" spans="1:30" x14ac:dyDescent="0.25">
      <c r="A697" s="7">
        <f t="shared" si="190"/>
        <v>689</v>
      </c>
      <c r="B697" t="s">
        <v>583</v>
      </c>
      <c r="C697" t="s">
        <v>1339</v>
      </c>
      <c r="D697" t="s">
        <v>1340</v>
      </c>
      <c r="E697" t="s">
        <v>2312</v>
      </c>
      <c r="F697" t="s">
        <v>2287</v>
      </c>
      <c r="G697" s="3"/>
      <c r="H697" s="3"/>
      <c r="I697" s="3">
        <v>13750.07</v>
      </c>
      <c r="J697" s="3"/>
      <c r="K697" s="3"/>
      <c r="L697" s="3">
        <f t="shared" si="191"/>
        <v>13750.07</v>
      </c>
      <c r="M697" s="3">
        <f>VLOOKUP(C697,'[1]Schedule C'!$C$302:$Q$797,11,FALSE)</f>
        <v>0</v>
      </c>
      <c r="N697" s="3">
        <f>VLOOKUP(C697,'[1]Schedule C'!$C$302:$Q$797,12,FALSE)</f>
        <v>0</v>
      </c>
      <c r="O697" s="3">
        <f>VLOOKUP(C697,'[1]Schedule C'!$C$302:$Q$797,13,FALSE)</f>
        <v>0</v>
      </c>
      <c r="P697" s="3">
        <f>VLOOKUP(C697,'[1]Schedule C'!$C$302:$Q$797,14,FALSE)</f>
        <v>0</v>
      </c>
      <c r="Q697" s="3">
        <f>VLOOKUP(C697,'[1]Schedule C'!$C$302:$Q$797,15,FALSE)</f>
        <v>0</v>
      </c>
      <c r="R697" s="3">
        <f t="shared" si="192"/>
        <v>0</v>
      </c>
      <c r="S697" s="6">
        <f t="shared" si="193"/>
        <v>0</v>
      </c>
      <c r="T697" s="31" t="str">
        <f t="shared" si="194"/>
        <v>n.m.</v>
      </c>
      <c r="U697" s="6">
        <f t="shared" si="195"/>
        <v>0</v>
      </c>
      <c r="V697" s="31" t="str">
        <f t="shared" si="196"/>
        <v>n.m.</v>
      </c>
      <c r="W697" s="6">
        <f t="shared" si="197"/>
        <v>13750.07</v>
      </c>
      <c r="X697" s="31" t="str">
        <f t="shared" si="198"/>
        <v>n.m.</v>
      </c>
      <c r="Y697" s="6">
        <f t="shared" si="199"/>
        <v>0</v>
      </c>
      <c r="Z697" s="31" t="str">
        <f t="shared" si="200"/>
        <v>n.m.</v>
      </c>
      <c r="AA697" s="6">
        <f t="shared" si="201"/>
        <v>0</v>
      </c>
      <c r="AB697" s="31" t="str">
        <f t="shared" si="202"/>
        <v>n.m.</v>
      </c>
      <c r="AC697" s="6">
        <f t="shared" si="203"/>
        <v>13750.07</v>
      </c>
      <c r="AD697" s="31" t="str">
        <f t="shared" si="204"/>
        <v>n.m.</v>
      </c>
    </row>
    <row r="698" spans="1:30" x14ac:dyDescent="0.25">
      <c r="A698" s="7">
        <f t="shared" si="190"/>
        <v>690</v>
      </c>
      <c r="B698" t="s">
        <v>583</v>
      </c>
      <c r="C698" t="s">
        <v>1341</v>
      </c>
      <c r="D698" t="s">
        <v>799</v>
      </c>
      <c r="E698" t="s">
        <v>2298</v>
      </c>
      <c r="F698" t="s">
        <v>2286</v>
      </c>
      <c r="G698" s="3"/>
      <c r="H698" s="3"/>
      <c r="I698" s="3">
        <v>13694.289999999999</v>
      </c>
      <c r="J698" s="3"/>
      <c r="K698" s="3"/>
      <c r="L698" s="3">
        <f t="shared" si="191"/>
        <v>13694.289999999999</v>
      </c>
      <c r="M698" s="3">
        <f>VLOOKUP(C698,'[1]Schedule C'!$C$302:$Q$797,11,FALSE)</f>
        <v>0</v>
      </c>
      <c r="N698" s="3">
        <f>VLOOKUP(C698,'[1]Schedule C'!$C$302:$Q$797,12,FALSE)</f>
        <v>182437.25</v>
      </c>
      <c r="O698" s="3">
        <f>VLOOKUP(C698,'[1]Schedule C'!$C$302:$Q$797,13,FALSE)</f>
        <v>154.05500000000001</v>
      </c>
      <c r="P698" s="3">
        <f>VLOOKUP(C698,'[1]Schedule C'!$C$302:$Q$797,14,FALSE)</f>
        <v>0</v>
      </c>
      <c r="Q698" s="3">
        <f>VLOOKUP(C698,'[1]Schedule C'!$C$302:$Q$797,15,FALSE)</f>
        <v>0</v>
      </c>
      <c r="R698" s="3">
        <f t="shared" si="192"/>
        <v>182591.30499999999</v>
      </c>
      <c r="S698" s="6">
        <f t="shared" si="193"/>
        <v>0</v>
      </c>
      <c r="T698" s="31" t="str">
        <f t="shared" si="194"/>
        <v>n.m.</v>
      </c>
      <c r="U698" s="6">
        <f t="shared" si="195"/>
        <v>-182437.25</v>
      </c>
      <c r="V698" s="31">
        <f t="shared" si="196"/>
        <v>-1</v>
      </c>
      <c r="W698" s="6">
        <f t="shared" si="197"/>
        <v>13540.234999999999</v>
      </c>
      <c r="X698" s="31">
        <f t="shared" si="198"/>
        <v>87.892213819739695</v>
      </c>
      <c r="Y698" s="6">
        <f t="shared" si="199"/>
        <v>0</v>
      </c>
      <c r="Z698" s="31" t="str">
        <f t="shared" si="200"/>
        <v>n.m.</v>
      </c>
      <c r="AA698" s="6">
        <f t="shared" si="201"/>
        <v>0</v>
      </c>
      <c r="AB698" s="31" t="str">
        <f t="shared" si="202"/>
        <v>n.m.</v>
      </c>
      <c r="AC698" s="6">
        <f t="shared" si="203"/>
        <v>-168897.01499999998</v>
      </c>
      <c r="AD698" s="31">
        <f t="shared" si="204"/>
        <v>-0.92500031696470975</v>
      </c>
    </row>
    <row r="699" spans="1:30" x14ac:dyDescent="0.25">
      <c r="A699" s="7">
        <f t="shared" si="190"/>
        <v>691</v>
      </c>
      <c r="B699" t="s">
        <v>583</v>
      </c>
      <c r="C699" t="s">
        <v>1342</v>
      </c>
      <c r="D699" t="s">
        <v>1343</v>
      </c>
      <c r="E699" t="s">
        <v>2349</v>
      </c>
      <c r="F699" t="s">
        <v>2297</v>
      </c>
      <c r="G699" s="3">
        <v>13554.509999999995</v>
      </c>
      <c r="H699" s="3"/>
      <c r="I699" s="3"/>
      <c r="J699" s="3"/>
      <c r="K699" s="3"/>
      <c r="L699" s="3">
        <f t="shared" si="191"/>
        <v>13554.509999999995</v>
      </c>
      <c r="M699" s="3">
        <f>VLOOKUP(C699,'[1]Schedule C'!$C$302:$Q$797,11,FALSE)</f>
        <v>0</v>
      </c>
      <c r="N699" s="3">
        <f>VLOOKUP(C699,'[1]Schedule C'!$C$302:$Q$797,12,FALSE)</f>
        <v>0</v>
      </c>
      <c r="O699" s="3">
        <f>VLOOKUP(C699,'[1]Schedule C'!$C$302:$Q$797,13,FALSE)</f>
        <v>0</v>
      </c>
      <c r="P699" s="3">
        <f>VLOOKUP(C699,'[1]Schedule C'!$C$302:$Q$797,14,FALSE)</f>
        <v>0</v>
      </c>
      <c r="Q699" s="3">
        <f>VLOOKUP(C699,'[1]Schedule C'!$C$302:$Q$797,15,FALSE)</f>
        <v>0</v>
      </c>
      <c r="R699" s="3">
        <f t="shared" si="192"/>
        <v>0</v>
      </c>
      <c r="S699" s="6">
        <f t="shared" si="193"/>
        <v>13554.509999999995</v>
      </c>
      <c r="T699" s="31" t="str">
        <f t="shared" si="194"/>
        <v>n.m.</v>
      </c>
      <c r="U699" s="6">
        <f t="shared" si="195"/>
        <v>0</v>
      </c>
      <c r="V699" s="31" t="str">
        <f t="shared" si="196"/>
        <v>n.m.</v>
      </c>
      <c r="W699" s="6">
        <f t="shared" si="197"/>
        <v>0</v>
      </c>
      <c r="X699" s="31" t="str">
        <f t="shared" si="198"/>
        <v>n.m.</v>
      </c>
      <c r="Y699" s="6">
        <f t="shared" si="199"/>
        <v>0</v>
      </c>
      <c r="Z699" s="31" t="str">
        <f t="shared" si="200"/>
        <v>n.m.</v>
      </c>
      <c r="AA699" s="6">
        <f t="shared" si="201"/>
        <v>0</v>
      </c>
      <c r="AB699" s="31" t="str">
        <f t="shared" si="202"/>
        <v>n.m.</v>
      </c>
      <c r="AC699" s="6">
        <f t="shared" si="203"/>
        <v>13554.509999999995</v>
      </c>
      <c r="AD699" s="31" t="str">
        <f t="shared" si="204"/>
        <v>n.m.</v>
      </c>
    </row>
    <row r="700" spans="1:30" x14ac:dyDescent="0.25">
      <c r="A700" s="7">
        <f t="shared" si="190"/>
        <v>692</v>
      </c>
      <c r="B700" t="s">
        <v>583</v>
      </c>
      <c r="C700" t="s">
        <v>1344</v>
      </c>
      <c r="D700" t="s">
        <v>1345</v>
      </c>
      <c r="E700" t="s">
        <v>2324</v>
      </c>
      <c r="F700" t="s">
        <v>2316</v>
      </c>
      <c r="G700" s="3"/>
      <c r="H700" s="3"/>
      <c r="I700" s="3"/>
      <c r="J700" s="3">
        <v>11150.900000000003</v>
      </c>
      <c r="K700" s="3">
        <v>2153.5800000000031</v>
      </c>
      <c r="L700" s="3">
        <f t="shared" si="191"/>
        <v>13304.480000000007</v>
      </c>
      <c r="M700" s="3">
        <f>VLOOKUP(C700,'[1]Schedule C'!$C$302:$Q$797,11,FALSE)</f>
        <v>0</v>
      </c>
      <c r="N700" s="3">
        <f>VLOOKUP(C700,'[1]Schedule C'!$C$302:$Q$797,12,FALSE)</f>
        <v>0</v>
      </c>
      <c r="O700" s="3">
        <f>VLOOKUP(C700,'[1]Schedule C'!$C$302:$Q$797,13,FALSE)</f>
        <v>0</v>
      </c>
      <c r="P700" s="3">
        <f>VLOOKUP(C700,'[1]Schedule C'!$C$302:$Q$797,14,FALSE)</f>
        <v>0</v>
      </c>
      <c r="Q700" s="3">
        <f>VLOOKUP(C700,'[1]Schedule C'!$C$302:$Q$797,15,FALSE)</f>
        <v>0</v>
      </c>
      <c r="R700" s="3">
        <f t="shared" si="192"/>
        <v>0</v>
      </c>
      <c r="S700" s="6">
        <f t="shared" si="193"/>
        <v>0</v>
      </c>
      <c r="T700" s="31" t="str">
        <f t="shared" si="194"/>
        <v>n.m.</v>
      </c>
      <c r="U700" s="6">
        <f t="shared" si="195"/>
        <v>0</v>
      </c>
      <c r="V700" s="31" t="str">
        <f t="shared" si="196"/>
        <v>n.m.</v>
      </c>
      <c r="W700" s="6">
        <f t="shared" si="197"/>
        <v>0</v>
      </c>
      <c r="X700" s="31" t="str">
        <f t="shared" si="198"/>
        <v>n.m.</v>
      </c>
      <c r="Y700" s="6">
        <f t="shared" si="199"/>
        <v>11150.900000000003</v>
      </c>
      <c r="Z700" s="31" t="str">
        <f t="shared" si="200"/>
        <v>n.m.</v>
      </c>
      <c r="AA700" s="6">
        <f t="shared" si="201"/>
        <v>2153.5800000000031</v>
      </c>
      <c r="AB700" s="31" t="str">
        <f t="shared" si="202"/>
        <v>n.m.</v>
      </c>
      <c r="AC700" s="6">
        <f t="shared" si="203"/>
        <v>13304.480000000007</v>
      </c>
      <c r="AD700" s="31" t="str">
        <f t="shared" si="204"/>
        <v>n.m.</v>
      </c>
    </row>
    <row r="701" spans="1:30" x14ac:dyDescent="0.25">
      <c r="A701" s="7">
        <f t="shared" si="190"/>
        <v>693</v>
      </c>
      <c r="B701" t="s">
        <v>583</v>
      </c>
      <c r="C701" t="s">
        <v>1346</v>
      </c>
      <c r="D701" t="s">
        <v>1347</v>
      </c>
      <c r="E701" t="s">
        <v>2341</v>
      </c>
      <c r="F701" t="s">
        <v>2286</v>
      </c>
      <c r="G701" s="3"/>
      <c r="H701" s="3">
        <v>9442.5999999999985</v>
      </c>
      <c r="I701" s="3">
        <v>3257.99</v>
      </c>
      <c r="J701" s="3"/>
      <c r="K701" s="3"/>
      <c r="L701" s="3">
        <f t="shared" si="191"/>
        <v>12700.589999999998</v>
      </c>
      <c r="M701" s="3">
        <f>VLOOKUP(C701,'[1]Schedule C'!$C$302:$Q$797,11,FALSE)</f>
        <v>0</v>
      </c>
      <c r="N701" s="3">
        <f>VLOOKUP(C701,'[1]Schedule C'!$C$302:$Q$797,12,FALSE)</f>
        <v>0</v>
      </c>
      <c r="O701" s="3">
        <f>VLOOKUP(C701,'[1]Schedule C'!$C$302:$Q$797,13,FALSE)</f>
        <v>0</v>
      </c>
      <c r="P701" s="3">
        <f>VLOOKUP(C701,'[1]Schedule C'!$C$302:$Q$797,14,FALSE)</f>
        <v>0</v>
      </c>
      <c r="Q701" s="3">
        <f>VLOOKUP(C701,'[1]Schedule C'!$C$302:$Q$797,15,FALSE)</f>
        <v>0</v>
      </c>
      <c r="R701" s="3">
        <f t="shared" si="192"/>
        <v>0</v>
      </c>
      <c r="S701" s="6">
        <f t="shared" si="193"/>
        <v>0</v>
      </c>
      <c r="T701" s="31" t="str">
        <f t="shared" si="194"/>
        <v>n.m.</v>
      </c>
      <c r="U701" s="6">
        <f t="shared" si="195"/>
        <v>9442.5999999999985</v>
      </c>
      <c r="V701" s="31" t="str">
        <f t="shared" si="196"/>
        <v>n.m.</v>
      </c>
      <c r="W701" s="6">
        <f t="shared" si="197"/>
        <v>3257.99</v>
      </c>
      <c r="X701" s="31" t="str">
        <f t="shared" si="198"/>
        <v>n.m.</v>
      </c>
      <c r="Y701" s="6">
        <f t="shared" si="199"/>
        <v>0</v>
      </c>
      <c r="Z701" s="31" t="str">
        <f t="shared" si="200"/>
        <v>n.m.</v>
      </c>
      <c r="AA701" s="6">
        <f t="shared" si="201"/>
        <v>0</v>
      </c>
      <c r="AB701" s="31" t="str">
        <f t="shared" si="202"/>
        <v>n.m.</v>
      </c>
      <c r="AC701" s="6">
        <f t="shared" si="203"/>
        <v>12700.589999999998</v>
      </c>
      <c r="AD701" s="31" t="str">
        <f t="shared" si="204"/>
        <v>n.m.</v>
      </c>
    </row>
    <row r="702" spans="1:30" x14ac:dyDescent="0.25">
      <c r="A702" s="7">
        <f t="shared" si="190"/>
        <v>694</v>
      </c>
      <c r="B702" t="s">
        <v>583</v>
      </c>
      <c r="C702" t="s">
        <v>1348</v>
      </c>
      <c r="D702" t="s">
        <v>799</v>
      </c>
      <c r="E702" t="s">
        <v>2349</v>
      </c>
      <c r="F702" t="s">
        <v>2297</v>
      </c>
      <c r="G702" s="3">
        <v>12606.880000000005</v>
      </c>
      <c r="H702" s="3"/>
      <c r="I702" s="3"/>
      <c r="J702" s="3"/>
      <c r="K702" s="3"/>
      <c r="L702" s="3">
        <f t="shared" si="191"/>
        <v>12606.880000000005</v>
      </c>
      <c r="M702" s="3">
        <f>VLOOKUP(C702,'[1]Schedule C'!$C$302:$Q$797,11,FALSE)</f>
        <v>35.484000000000002</v>
      </c>
      <c r="N702" s="3">
        <f>VLOOKUP(C702,'[1]Schedule C'!$C$302:$Q$797,12,FALSE)</f>
        <v>0</v>
      </c>
      <c r="O702" s="3">
        <f>VLOOKUP(C702,'[1]Schedule C'!$C$302:$Q$797,13,FALSE)</f>
        <v>0</v>
      </c>
      <c r="P702" s="3">
        <f>VLOOKUP(C702,'[1]Schedule C'!$C$302:$Q$797,14,FALSE)</f>
        <v>0</v>
      </c>
      <c r="Q702" s="3">
        <f>VLOOKUP(C702,'[1]Schedule C'!$C$302:$Q$797,15,FALSE)</f>
        <v>0</v>
      </c>
      <c r="R702" s="3">
        <f t="shared" si="192"/>
        <v>35.484000000000002</v>
      </c>
      <c r="S702" s="6">
        <f t="shared" si="193"/>
        <v>12571.396000000004</v>
      </c>
      <c r="T702" s="31">
        <f t="shared" si="194"/>
        <v>354.28350805997081</v>
      </c>
      <c r="U702" s="6">
        <f t="shared" si="195"/>
        <v>0</v>
      </c>
      <c r="V702" s="31" t="str">
        <f t="shared" si="196"/>
        <v>n.m.</v>
      </c>
      <c r="W702" s="6">
        <f t="shared" si="197"/>
        <v>0</v>
      </c>
      <c r="X702" s="31" t="str">
        <f t="shared" si="198"/>
        <v>n.m.</v>
      </c>
      <c r="Y702" s="6">
        <f t="shared" si="199"/>
        <v>0</v>
      </c>
      <c r="Z702" s="31" t="str">
        <f t="shared" si="200"/>
        <v>n.m.</v>
      </c>
      <c r="AA702" s="6">
        <f t="shared" si="201"/>
        <v>0</v>
      </c>
      <c r="AB702" s="31" t="str">
        <f t="shared" si="202"/>
        <v>n.m.</v>
      </c>
      <c r="AC702" s="6">
        <f t="shared" si="203"/>
        <v>12571.396000000004</v>
      </c>
      <c r="AD702" s="31">
        <f t="shared" si="204"/>
        <v>354.28350805997081</v>
      </c>
    </row>
    <row r="703" spans="1:30" x14ac:dyDescent="0.25">
      <c r="A703" s="7">
        <f t="shared" si="190"/>
        <v>695</v>
      </c>
      <c r="B703" t="s">
        <v>583</v>
      </c>
      <c r="C703" t="s">
        <v>1349</v>
      </c>
      <c r="D703" t="s">
        <v>1350</v>
      </c>
      <c r="E703" t="s">
        <v>2349</v>
      </c>
      <c r="F703" t="s">
        <v>2311</v>
      </c>
      <c r="G703" s="3">
        <v>-52.65</v>
      </c>
      <c r="H703" s="3"/>
      <c r="I703" s="3"/>
      <c r="J703" s="3"/>
      <c r="K703" s="3">
        <v>11911.899999999998</v>
      </c>
      <c r="L703" s="3">
        <f t="shared" si="191"/>
        <v>11859.249999999998</v>
      </c>
      <c r="M703" s="3">
        <f>VLOOKUP(C703,'[1]Schedule C'!$C$302:$Q$797,11,FALSE)</f>
        <v>3.9980000000000002</v>
      </c>
      <c r="N703" s="3">
        <f>VLOOKUP(C703,'[1]Schedule C'!$C$302:$Q$797,12,FALSE)</f>
        <v>0</v>
      </c>
      <c r="O703" s="3">
        <f>VLOOKUP(C703,'[1]Schedule C'!$C$302:$Q$797,13,FALSE)</f>
        <v>0</v>
      </c>
      <c r="P703" s="3">
        <f>VLOOKUP(C703,'[1]Schedule C'!$C$302:$Q$797,14,FALSE)</f>
        <v>0</v>
      </c>
      <c r="Q703" s="3">
        <f>VLOOKUP(C703,'[1]Schedule C'!$C$302:$Q$797,15,FALSE)</f>
        <v>0</v>
      </c>
      <c r="R703" s="3">
        <f t="shared" si="192"/>
        <v>3.9980000000000002</v>
      </c>
      <c r="S703" s="6">
        <f t="shared" si="193"/>
        <v>-56.647999999999996</v>
      </c>
      <c r="T703" s="31">
        <f t="shared" si="194"/>
        <v>-14.169084542271134</v>
      </c>
      <c r="U703" s="6">
        <f t="shared" si="195"/>
        <v>0</v>
      </c>
      <c r="V703" s="31" t="str">
        <f t="shared" si="196"/>
        <v>n.m.</v>
      </c>
      <c r="W703" s="6">
        <f t="shared" si="197"/>
        <v>0</v>
      </c>
      <c r="X703" s="31" t="str">
        <f t="shared" si="198"/>
        <v>n.m.</v>
      </c>
      <c r="Y703" s="6">
        <f t="shared" si="199"/>
        <v>0</v>
      </c>
      <c r="Z703" s="31" t="str">
        <f t="shared" si="200"/>
        <v>n.m.</v>
      </c>
      <c r="AA703" s="6">
        <f t="shared" si="201"/>
        <v>11911.899999999998</v>
      </c>
      <c r="AB703" s="31" t="str">
        <f t="shared" si="202"/>
        <v>n.m.</v>
      </c>
      <c r="AC703" s="6">
        <f t="shared" si="203"/>
        <v>11855.251999999999</v>
      </c>
      <c r="AD703" s="31">
        <f t="shared" si="204"/>
        <v>2965.2956478239116</v>
      </c>
    </row>
    <row r="704" spans="1:30" x14ac:dyDescent="0.25">
      <c r="A704" s="7">
        <f t="shared" si="190"/>
        <v>696</v>
      </c>
      <c r="B704" t="s">
        <v>583</v>
      </c>
      <c r="C704" t="s">
        <v>1351</v>
      </c>
      <c r="D704" t="s">
        <v>1352</v>
      </c>
      <c r="E704" t="s">
        <v>2310</v>
      </c>
      <c r="F704" t="s">
        <v>2350</v>
      </c>
      <c r="G704" s="3"/>
      <c r="H704" s="3"/>
      <c r="I704" s="3"/>
      <c r="J704" s="3"/>
      <c r="K704" s="3">
        <v>11490.779999999999</v>
      </c>
      <c r="L704" s="3">
        <f t="shared" si="191"/>
        <v>11490.779999999999</v>
      </c>
      <c r="M704" s="3">
        <f>VLOOKUP(C704,'[1]Schedule C'!$C$302:$Q$797,11,FALSE)</f>
        <v>0</v>
      </c>
      <c r="N704" s="3">
        <f>VLOOKUP(C704,'[1]Schedule C'!$C$302:$Q$797,12,FALSE)</f>
        <v>0</v>
      </c>
      <c r="O704" s="3">
        <f>VLOOKUP(C704,'[1]Schedule C'!$C$302:$Q$797,13,FALSE)</f>
        <v>0</v>
      </c>
      <c r="P704" s="3">
        <f>VLOOKUP(C704,'[1]Schedule C'!$C$302:$Q$797,14,FALSE)</f>
        <v>0</v>
      </c>
      <c r="Q704" s="3">
        <f>VLOOKUP(C704,'[1]Schedule C'!$C$302:$Q$797,15,FALSE)</f>
        <v>0</v>
      </c>
      <c r="R704" s="3">
        <f t="shared" si="192"/>
        <v>0</v>
      </c>
      <c r="S704" s="6">
        <f t="shared" si="193"/>
        <v>0</v>
      </c>
      <c r="T704" s="31" t="str">
        <f t="shared" si="194"/>
        <v>n.m.</v>
      </c>
      <c r="U704" s="6">
        <f t="shared" si="195"/>
        <v>0</v>
      </c>
      <c r="V704" s="31" t="str">
        <f t="shared" si="196"/>
        <v>n.m.</v>
      </c>
      <c r="W704" s="6">
        <f t="shared" si="197"/>
        <v>0</v>
      </c>
      <c r="X704" s="31" t="str">
        <f t="shared" si="198"/>
        <v>n.m.</v>
      </c>
      <c r="Y704" s="6">
        <f t="shared" si="199"/>
        <v>0</v>
      </c>
      <c r="Z704" s="31" t="str">
        <f t="shared" si="200"/>
        <v>n.m.</v>
      </c>
      <c r="AA704" s="6">
        <f t="shared" si="201"/>
        <v>11490.779999999999</v>
      </c>
      <c r="AB704" s="31" t="str">
        <f t="shared" si="202"/>
        <v>n.m.</v>
      </c>
      <c r="AC704" s="6">
        <f t="shared" si="203"/>
        <v>11490.779999999999</v>
      </c>
      <c r="AD704" s="31" t="str">
        <f t="shared" si="204"/>
        <v>n.m.</v>
      </c>
    </row>
    <row r="705" spans="1:30" x14ac:dyDescent="0.25">
      <c r="A705" s="7">
        <f t="shared" si="190"/>
        <v>697</v>
      </c>
      <c r="B705" t="s">
        <v>583</v>
      </c>
      <c r="C705" t="s">
        <v>1353</v>
      </c>
      <c r="D705" t="s">
        <v>1354</v>
      </c>
      <c r="E705" t="s">
        <v>2349</v>
      </c>
      <c r="F705" t="s">
        <v>2280</v>
      </c>
      <c r="G705" s="3">
        <v>11030.939999999997</v>
      </c>
      <c r="H705" s="3"/>
      <c r="I705" s="3"/>
      <c r="J705" s="3"/>
      <c r="K705" s="3"/>
      <c r="L705" s="3">
        <f t="shared" si="191"/>
        <v>11030.939999999997</v>
      </c>
      <c r="M705" s="3">
        <f>VLOOKUP(C705,'[1]Schedule C'!$C$302:$Q$797,11,FALSE)</f>
        <v>0</v>
      </c>
      <c r="N705" s="3">
        <f>VLOOKUP(C705,'[1]Schedule C'!$C$302:$Q$797,12,FALSE)</f>
        <v>0</v>
      </c>
      <c r="O705" s="3">
        <f>VLOOKUP(C705,'[1]Schedule C'!$C$302:$Q$797,13,FALSE)</f>
        <v>0</v>
      </c>
      <c r="P705" s="3">
        <f>VLOOKUP(C705,'[1]Schedule C'!$C$302:$Q$797,14,FALSE)</f>
        <v>0</v>
      </c>
      <c r="Q705" s="3">
        <f>VLOOKUP(C705,'[1]Schedule C'!$C$302:$Q$797,15,FALSE)</f>
        <v>0</v>
      </c>
      <c r="R705" s="3">
        <f t="shared" si="192"/>
        <v>0</v>
      </c>
      <c r="S705" s="6">
        <f t="shared" si="193"/>
        <v>11030.939999999997</v>
      </c>
      <c r="T705" s="31" t="str">
        <f t="shared" si="194"/>
        <v>n.m.</v>
      </c>
      <c r="U705" s="6">
        <f t="shared" si="195"/>
        <v>0</v>
      </c>
      <c r="V705" s="31" t="str">
        <f t="shared" si="196"/>
        <v>n.m.</v>
      </c>
      <c r="W705" s="6">
        <f t="shared" si="197"/>
        <v>0</v>
      </c>
      <c r="X705" s="31" t="str">
        <f t="shared" si="198"/>
        <v>n.m.</v>
      </c>
      <c r="Y705" s="6">
        <f t="shared" si="199"/>
        <v>0</v>
      </c>
      <c r="Z705" s="31" t="str">
        <f t="shared" si="200"/>
        <v>n.m.</v>
      </c>
      <c r="AA705" s="6">
        <f t="shared" si="201"/>
        <v>0</v>
      </c>
      <c r="AB705" s="31" t="str">
        <f t="shared" si="202"/>
        <v>n.m.</v>
      </c>
      <c r="AC705" s="6">
        <f t="shared" si="203"/>
        <v>11030.939999999997</v>
      </c>
      <c r="AD705" s="31" t="str">
        <f t="shared" si="204"/>
        <v>n.m.</v>
      </c>
    </row>
    <row r="706" spans="1:30" x14ac:dyDescent="0.25">
      <c r="A706" s="7">
        <f t="shared" si="190"/>
        <v>698</v>
      </c>
      <c r="B706" t="s">
        <v>583</v>
      </c>
      <c r="C706" t="s">
        <v>1355</v>
      </c>
      <c r="D706" t="s">
        <v>1356</v>
      </c>
      <c r="E706" t="s">
        <v>2314</v>
      </c>
      <c r="F706" t="s">
        <v>2324</v>
      </c>
      <c r="G706" s="3"/>
      <c r="H706" s="3"/>
      <c r="I706" s="3">
        <v>10523.39</v>
      </c>
      <c r="J706" s="3">
        <v>252.64999999999992</v>
      </c>
      <c r="K706" s="3"/>
      <c r="L706" s="3">
        <f t="shared" si="191"/>
        <v>10776.039999999999</v>
      </c>
      <c r="M706" s="3">
        <f>VLOOKUP(C706,'[1]Schedule C'!$C$302:$Q$797,11,FALSE)</f>
        <v>0</v>
      </c>
      <c r="N706" s="3">
        <f>VLOOKUP(C706,'[1]Schedule C'!$C$302:$Q$797,12,FALSE)</f>
        <v>0</v>
      </c>
      <c r="O706" s="3">
        <f>VLOOKUP(C706,'[1]Schedule C'!$C$302:$Q$797,13,FALSE)</f>
        <v>0</v>
      </c>
      <c r="P706" s="3">
        <f>VLOOKUP(C706,'[1]Schedule C'!$C$302:$Q$797,14,FALSE)</f>
        <v>0</v>
      </c>
      <c r="Q706" s="3">
        <f>VLOOKUP(C706,'[1]Schedule C'!$C$302:$Q$797,15,FALSE)</f>
        <v>0</v>
      </c>
      <c r="R706" s="3">
        <f t="shared" si="192"/>
        <v>0</v>
      </c>
      <c r="S706" s="6">
        <f t="shared" si="193"/>
        <v>0</v>
      </c>
      <c r="T706" s="31" t="str">
        <f t="shared" si="194"/>
        <v>n.m.</v>
      </c>
      <c r="U706" s="6">
        <f t="shared" si="195"/>
        <v>0</v>
      </c>
      <c r="V706" s="31" t="str">
        <f t="shared" si="196"/>
        <v>n.m.</v>
      </c>
      <c r="W706" s="6">
        <f t="shared" si="197"/>
        <v>10523.39</v>
      </c>
      <c r="X706" s="31" t="str">
        <f t="shared" si="198"/>
        <v>n.m.</v>
      </c>
      <c r="Y706" s="6">
        <f t="shared" si="199"/>
        <v>252.64999999999992</v>
      </c>
      <c r="Z706" s="31" t="str">
        <f t="shared" si="200"/>
        <v>n.m.</v>
      </c>
      <c r="AA706" s="6">
        <f t="shared" si="201"/>
        <v>0</v>
      </c>
      <c r="AB706" s="31" t="str">
        <f t="shared" si="202"/>
        <v>n.m.</v>
      </c>
      <c r="AC706" s="6">
        <f t="shared" si="203"/>
        <v>10776.039999999999</v>
      </c>
      <c r="AD706" s="31" t="str">
        <f t="shared" si="204"/>
        <v>n.m.</v>
      </c>
    </row>
    <row r="707" spans="1:30" x14ac:dyDescent="0.25">
      <c r="A707" s="7">
        <f t="shared" si="190"/>
        <v>699</v>
      </c>
      <c r="B707" t="s">
        <v>583</v>
      </c>
      <c r="C707" t="s">
        <v>1357</v>
      </c>
      <c r="D707" t="s">
        <v>1358</v>
      </c>
      <c r="E707" t="s">
        <v>2349</v>
      </c>
      <c r="F707" t="s">
        <v>2283</v>
      </c>
      <c r="G707" s="3">
        <v>10699.23</v>
      </c>
      <c r="H707" s="3">
        <v>16.14</v>
      </c>
      <c r="I707" s="3"/>
      <c r="J707" s="3"/>
      <c r="K707" s="3"/>
      <c r="L707" s="3">
        <f t="shared" si="191"/>
        <v>10715.369999999999</v>
      </c>
      <c r="M707" s="3">
        <f>VLOOKUP(C707,'[1]Schedule C'!$C$302:$Q$797,11,FALSE)</f>
        <v>6.4009999999999998</v>
      </c>
      <c r="N707" s="3">
        <f>VLOOKUP(C707,'[1]Schedule C'!$C$302:$Q$797,12,FALSE)</f>
        <v>0</v>
      </c>
      <c r="O707" s="3">
        <f>VLOOKUP(C707,'[1]Schedule C'!$C$302:$Q$797,13,FALSE)</f>
        <v>0</v>
      </c>
      <c r="P707" s="3">
        <f>VLOOKUP(C707,'[1]Schedule C'!$C$302:$Q$797,14,FALSE)</f>
        <v>0</v>
      </c>
      <c r="Q707" s="3">
        <f>VLOOKUP(C707,'[1]Schedule C'!$C$302:$Q$797,15,FALSE)</f>
        <v>0</v>
      </c>
      <c r="R707" s="3">
        <f t="shared" si="192"/>
        <v>6.4009999999999998</v>
      </c>
      <c r="S707" s="6">
        <f t="shared" si="193"/>
        <v>10692.829</v>
      </c>
      <c r="T707" s="31">
        <f t="shared" si="194"/>
        <v>1670.4935166380253</v>
      </c>
      <c r="U707" s="6">
        <f t="shared" si="195"/>
        <v>16.14</v>
      </c>
      <c r="V707" s="31" t="str">
        <f t="shared" si="196"/>
        <v>n.m.</v>
      </c>
      <c r="W707" s="6">
        <f t="shared" si="197"/>
        <v>0</v>
      </c>
      <c r="X707" s="31" t="str">
        <f t="shared" si="198"/>
        <v>n.m.</v>
      </c>
      <c r="Y707" s="6">
        <f t="shared" si="199"/>
        <v>0</v>
      </c>
      <c r="Z707" s="31" t="str">
        <f t="shared" si="200"/>
        <v>n.m.</v>
      </c>
      <c r="AA707" s="6">
        <f t="shared" si="201"/>
        <v>0</v>
      </c>
      <c r="AB707" s="31" t="str">
        <f t="shared" si="202"/>
        <v>n.m.</v>
      </c>
      <c r="AC707" s="6">
        <f t="shared" si="203"/>
        <v>10708.968999999999</v>
      </c>
      <c r="AD707" s="31">
        <f t="shared" si="204"/>
        <v>1673.0149976566161</v>
      </c>
    </row>
    <row r="708" spans="1:30" x14ac:dyDescent="0.25">
      <c r="A708" s="7">
        <f t="shared" si="190"/>
        <v>700</v>
      </c>
      <c r="B708" t="s">
        <v>583</v>
      </c>
      <c r="C708" t="s">
        <v>1359</v>
      </c>
      <c r="D708" t="s">
        <v>1360</v>
      </c>
      <c r="E708" t="s">
        <v>2281</v>
      </c>
      <c r="F708" t="s">
        <v>2321</v>
      </c>
      <c r="G708" s="3"/>
      <c r="H708" s="3">
        <v>10191.09</v>
      </c>
      <c r="I708" s="3"/>
      <c r="J708" s="3"/>
      <c r="K708" s="3"/>
      <c r="L708" s="3">
        <f t="shared" si="191"/>
        <v>10191.09</v>
      </c>
      <c r="M708" s="3">
        <f>VLOOKUP(C708,'[1]Schedule C'!$C$302:$Q$797,11,FALSE)</f>
        <v>0</v>
      </c>
      <c r="N708" s="3">
        <f>VLOOKUP(C708,'[1]Schedule C'!$C$302:$Q$797,12,FALSE)</f>
        <v>0</v>
      </c>
      <c r="O708" s="3">
        <f>VLOOKUP(C708,'[1]Schedule C'!$C$302:$Q$797,13,FALSE)</f>
        <v>0</v>
      </c>
      <c r="P708" s="3">
        <f>VLOOKUP(C708,'[1]Schedule C'!$C$302:$Q$797,14,FALSE)</f>
        <v>0</v>
      </c>
      <c r="Q708" s="3">
        <f>VLOOKUP(C708,'[1]Schedule C'!$C$302:$Q$797,15,FALSE)</f>
        <v>0</v>
      </c>
      <c r="R708" s="3">
        <f t="shared" si="192"/>
        <v>0</v>
      </c>
      <c r="S708" s="6">
        <f t="shared" si="193"/>
        <v>0</v>
      </c>
      <c r="T708" s="31" t="str">
        <f t="shared" si="194"/>
        <v>n.m.</v>
      </c>
      <c r="U708" s="6">
        <f t="shared" si="195"/>
        <v>10191.09</v>
      </c>
      <c r="V708" s="31" t="str">
        <f t="shared" si="196"/>
        <v>n.m.</v>
      </c>
      <c r="W708" s="6">
        <f t="shared" si="197"/>
        <v>0</v>
      </c>
      <c r="X708" s="31" t="str">
        <f t="shared" si="198"/>
        <v>n.m.</v>
      </c>
      <c r="Y708" s="6">
        <f t="shared" si="199"/>
        <v>0</v>
      </c>
      <c r="Z708" s="31" t="str">
        <f t="shared" si="200"/>
        <v>n.m.</v>
      </c>
      <c r="AA708" s="6">
        <f t="shared" si="201"/>
        <v>0</v>
      </c>
      <c r="AB708" s="31" t="str">
        <f t="shared" si="202"/>
        <v>n.m.</v>
      </c>
      <c r="AC708" s="6">
        <f t="shared" si="203"/>
        <v>10191.09</v>
      </c>
      <c r="AD708" s="31" t="str">
        <f t="shared" si="204"/>
        <v>n.m.</v>
      </c>
    </row>
    <row r="709" spans="1:30" x14ac:dyDescent="0.25">
      <c r="A709" s="7">
        <f t="shared" si="190"/>
        <v>701</v>
      </c>
      <c r="B709" t="s">
        <v>583</v>
      </c>
      <c r="C709" t="s">
        <v>1361</v>
      </c>
      <c r="D709" t="s">
        <v>1362</v>
      </c>
      <c r="E709" t="s">
        <v>2349</v>
      </c>
      <c r="F709" t="s">
        <v>2297</v>
      </c>
      <c r="G709" s="3">
        <v>10082.300000000003</v>
      </c>
      <c r="H709" s="3"/>
      <c r="I709" s="3"/>
      <c r="J709" s="3"/>
      <c r="K709" s="3"/>
      <c r="L709" s="3">
        <f t="shared" si="191"/>
        <v>10082.300000000003</v>
      </c>
      <c r="M709" s="3">
        <f>VLOOKUP(C709,'[1]Schedule C'!$C$302:$Q$797,11,FALSE)</f>
        <v>0</v>
      </c>
      <c r="N709" s="3">
        <f>VLOOKUP(C709,'[1]Schedule C'!$C$302:$Q$797,12,FALSE)</f>
        <v>0</v>
      </c>
      <c r="O709" s="3">
        <f>VLOOKUP(C709,'[1]Schedule C'!$C$302:$Q$797,13,FALSE)</f>
        <v>0</v>
      </c>
      <c r="P709" s="3">
        <f>VLOOKUP(C709,'[1]Schedule C'!$C$302:$Q$797,14,FALSE)</f>
        <v>0</v>
      </c>
      <c r="Q709" s="3">
        <f>VLOOKUP(C709,'[1]Schedule C'!$C$302:$Q$797,15,FALSE)</f>
        <v>0</v>
      </c>
      <c r="R709" s="3">
        <f t="shared" si="192"/>
        <v>0</v>
      </c>
      <c r="S709" s="6">
        <f t="shared" si="193"/>
        <v>10082.300000000003</v>
      </c>
      <c r="T709" s="31" t="str">
        <f t="shared" si="194"/>
        <v>n.m.</v>
      </c>
      <c r="U709" s="6">
        <f t="shared" si="195"/>
        <v>0</v>
      </c>
      <c r="V709" s="31" t="str">
        <f t="shared" si="196"/>
        <v>n.m.</v>
      </c>
      <c r="W709" s="6">
        <f t="shared" si="197"/>
        <v>0</v>
      </c>
      <c r="X709" s="31" t="str">
        <f t="shared" si="198"/>
        <v>n.m.</v>
      </c>
      <c r="Y709" s="6">
        <f t="shared" si="199"/>
        <v>0</v>
      </c>
      <c r="Z709" s="31" t="str">
        <f t="shared" si="200"/>
        <v>n.m.</v>
      </c>
      <c r="AA709" s="6">
        <f t="shared" si="201"/>
        <v>0</v>
      </c>
      <c r="AB709" s="31" t="str">
        <f t="shared" si="202"/>
        <v>n.m.</v>
      </c>
      <c r="AC709" s="6">
        <f t="shared" si="203"/>
        <v>10082.300000000003</v>
      </c>
      <c r="AD709" s="31" t="str">
        <f t="shared" si="204"/>
        <v>n.m.</v>
      </c>
    </row>
    <row r="710" spans="1:30" x14ac:dyDescent="0.25">
      <c r="A710" s="7">
        <f t="shared" si="190"/>
        <v>702</v>
      </c>
      <c r="B710" t="s">
        <v>583</v>
      </c>
      <c r="C710" t="s">
        <v>1363</v>
      </c>
      <c r="D710" t="s">
        <v>1364</v>
      </c>
      <c r="E710" t="s">
        <v>2318</v>
      </c>
      <c r="F710" t="s">
        <v>2331</v>
      </c>
      <c r="G710" s="3"/>
      <c r="H710" s="3"/>
      <c r="I710" s="3"/>
      <c r="J710" s="3">
        <v>9696.7199999999939</v>
      </c>
      <c r="K710" s="3"/>
      <c r="L710" s="3">
        <f t="shared" si="191"/>
        <v>9696.7199999999939</v>
      </c>
      <c r="M710" s="3">
        <f>VLOOKUP(C710,'[1]Schedule C'!$C$302:$Q$797,11,FALSE)</f>
        <v>0</v>
      </c>
      <c r="N710" s="3">
        <f>VLOOKUP(C710,'[1]Schedule C'!$C$302:$Q$797,12,FALSE)</f>
        <v>0</v>
      </c>
      <c r="O710" s="3">
        <f>VLOOKUP(C710,'[1]Schedule C'!$C$302:$Q$797,13,FALSE)</f>
        <v>0</v>
      </c>
      <c r="P710" s="3">
        <f>VLOOKUP(C710,'[1]Schedule C'!$C$302:$Q$797,14,FALSE)</f>
        <v>0</v>
      </c>
      <c r="Q710" s="3">
        <f>VLOOKUP(C710,'[1]Schedule C'!$C$302:$Q$797,15,FALSE)</f>
        <v>0</v>
      </c>
      <c r="R710" s="3">
        <f t="shared" si="192"/>
        <v>0</v>
      </c>
      <c r="S710" s="6">
        <f t="shared" si="193"/>
        <v>0</v>
      </c>
      <c r="T710" s="31" t="str">
        <f t="shared" si="194"/>
        <v>n.m.</v>
      </c>
      <c r="U710" s="6">
        <f t="shared" si="195"/>
        <v>0</v>
      </c>
      <c r="V710" s="31" t="str">
        <f t="shared" si="196"/>
        <v>n.m.</v>
      </c>
      <c r="W710" s="6">
        <f t="shared" si="197"/>
        <v>0</v>
      </c>
      <c r="X710" s="31" t="str">
        <f t="shared" si="198"/>
        <v>n.m.</v>
      </c>
      <c r="Y710" s="6">
        <f t="shared" si="199"/>
        <v>9696.7199999999939</v>
      </c>
      <c r="Z710" s="31" t="str">
        <f t="shared" si="200"/>
        <v>n.m.</v>
      </c>
      <c r="AA710" s="6">
        <f t="shared" si="201"/>
        <v>0</v>
      </c>
      <c r="AB710" s="31" t="str">
        <f t="shared" si="202"/>
        <v>n.m.</v>
      </c>
      <c r="AC710" s="6">
        <f t="shared" si="203"/>
        <v>9696.7199999999939</v>
      </c>
      <c r="AD710" s="31" t="str">
        <f t="shared" si="204"/>
        <v>n.m.</v>
      </c>
    </row>
    <row r="711" spans="1:30" x14ac:dyDescent="0.25">
      <c r="A711" s="7">
        <f t="shared" si="190"/>
        <v>703</v>
      </c>
      <c r="B711" t="s">
        <v>583</v>
      </c>
      <c r="C711" t="s">
        <v>1365</v>
      </c>
      <c r="D711" t="s">
        <v>1366</v>
      </c>
      <c r="E711" t="s">
        <v>2338</v>
      </c>
      <c r="F711" t="s">
        <v>2350</v>
      </c>
      <c r="G711" s="3"/>
      <c r="H711" s="3"/>
      <c r="I711" s="3"/>
      <c r="J711" s="3"/>
      <c r="K711" s="3">
        <v>8869.4999999999982</v>
      </c>
      <c r="L711" s="3">
        <f t="shared" si="191"/>
        <v>8869.4999999999982</v>
      </c>
      <c r="M711" s="3">
        <f>VLOOKUP(C711,'[1]Schedule C'!$C$302:$Q$797,11,FALSE)</f>
        <v>0</v>
      </c>
      <c r="N711" s="3">
        <f>VLOOKUP(C711,'[1]Schedule C'!$C$302:$Q$797,12,FALSE)</f>
        <v>0</v>
      </c>
      <c r="O711" s="3">
        <f>VLOOKUP(C711,'[1]Schedule C'!$C$302:$Q$797,13,FALSE)</f>
        <v>0</v>
      </c>
      <c r="P711" s="3">
        <f>VLOOKUP(C711,'[1]Schedule C'!$C$302:$Q$797,14,FALSE)</f>
        <v>0</v>
      </c>
      <c r="Q711" s="3">
        <f>VLOOKUP(C711,'[1]Schedule C'!$C$302:$Q$797,15,FALSE)</f>
        <v>0</v>
      </c>
      <c r="R711" s="3">
        <f t="shared" si="192"/>
        <v>0</v>
      </c>
      <c r="S711" s="6">
        <f t="shared" si="193"/>
        <v>0</v>
      </c>
      <c r="T711" s="31" t="str">
        <f t="shared" si="194"/>
        <v>n.m.</v>
      </c>
      <c r="U711" s="6">
        <f t="shared" si="195"/>
        <v>0</v>
      </c>
      <c r="V711" s="31" t="str">
        <f t="shared" si="196"/>
        <v>n.m.</v>
      </c>
      <c r="W711" s="6">
        <f t="shared" si="197"/>
        <v>0</v>
      </c>
      <c r="X711" s="31" t="str">
        <f t="shared" si="198"/>
        <v>n.m.</v>
      </c>
      <c r="Y711" s="6">
        <f t="shared" si="199"/>
        <v>0</v>
      </c>
      <c r="Z711" s="31" t="str">
        <f t="shared" si="200"/>
        <v>n.m.</v>
      </c>
      <c r="AA711" s="6">
        <f t="shared" si="201"/>
        <v>8869.4999999999982</v>
      </c>
      <c r="AB711" s="31" t="str">
        <f t="shared" si="202"/>
        <v>n.m.</v>
      </c>
      <c r="AC711" s="6">
        <f t="shared" si="203"/>
        <v>8869.4999999999982</v>
      </c>
      <c r="AD711" s="31" t="str">
        <f t="shared" si="204"/>
        <v>n.m.</v>
      </c>
    </row>
    <row r="712" spans="1:30" x14ac:dyDescent="0.25">
      <c r="A712" s="7">
        <f t="shared" si="190"/>
        <v>704</v>
      </c>
      <c r="B712" t="s">
        <v>583</v>
      </c>
      <c r="C712" t="s">
        <v>1367</v>
      </c>
      <c r="D712" t="s">
        <v>1368</v>
      </c>
      <c r="E712" t="s">
        <v>2326</v>
      </c>
      <c r="F712" t="s">
        <v>2311</v>
      </c>
      <c r="G712" s="3"/>
      <c r="H712" s="3"/>
      <c r="I712" s="3">
        <v>1718.5299999999993</v>
      </c>
      <c r="J712" s="3">
        <v>6326.7400000000007</v>
      </c>
      <c r="K712" s="3">
        <v>660.68000000000006</v>
      </c>
      <c r="L712" s="3">
        <f t="shared" si="191"/>
        <v>8705.9500000000007</v>
      </c>
      <c r="M712" s="3">
        <f>VLOOKUP(C712,'[1]Schedule C'!$C$302:$Q$797,11,FALSE)</f>
        <v>0</v>
      </c>
      <c r="N712" s="3">
        <f>VLOOKUP(C712,'[1]Schedule C'!$C$302:$Q$797,12,FALSE)</f>
        <v>0</v>
      </c>
      <c r="O712" s="3">
        <f>VLOOKUP(C712,'[1]Schedule C'!$C$302:$Q$797,13,FALSE)</f>
        <v>0</v>
      </c>
      <c r="P712" s="3">
        <f>VLOOKUP(C712,'[1]Schedule C'!$C$302:$Q$797,14,FALSE)</f>
        <v>0</v>
      </c>
      <c r="Q712" s="3">
        <f>VLOOKUP(C712,'[1]Schedule C'!$C$302:$Q$797,15,FALSE)</f>
        <v>0</v>
      </c>
      <c r="R712" s="3">
        <f t="shared" si="192"/>
        <v>0</v>
      </c>
      <c r="S712" s="6">
        <f t="shared" si="193"/>
        <v>0</v>
      </c>
      <c r="T712" s="31" t="str">
        <f t="shared" si="194"/>
        <v>n.m.</v>
      </c>
      <c r="U712" s="6">
        <f t="shared" si="195"/>
        <v>0</v>
      </c>
      <c r="V712" s="31" t="str">
        <f t="shared" si="196"/>
        <v>n.m.</v>
      </c>
      <c r="W712" s="6">
        <f t="shared" si="197"/>
        <v>1718.5299999999993</v>
      </c>
      <c r="X712" s="31" t="str">
        <f t="shared" si="198"/>
        <v>n.m.</v>
      </c>
      <c r="Y712" s="6">
        <f t="shared" si="199"/>
        <v>6326.7400000000007</v>
      </c>
      <c r="Z712" s="31" t="str">
        <f t="shared" si="200"/>
        <v>n.m.</v>
      </c>
      <c r="AA712" s="6">
        <f t="shared" si="201"/>
        <v>660.68000000000006</v>
      </c>
      <c r="AB712" s="31" t="str">
        <f t="shared" si="202"/>
        <v>n.m.</v>
      </c>
      <c r="AC712" s="6">
        <f t="shared" si="203"/>
        <v>8705.9500000000007</v>
      </c>
      <c r="AD712" s="31" t="str">
        <f t="shared" si="204"/>
        <v>n.m.</v>
      </c>
    </row>
    <row r="713" spans="1:30" x14ac:dyDescent="0.25">
      <c r="A713" s="7">
        <f t="shared" si="190"/>
        <v>705</v>
      </c>
      <c r="B713" t="s">
        <v>583</v>
      </c>
      <c r="C713" t="s">
        <v>1369</v>
      </c>
      <c r="D713" t="s">
        <v>1370</v>
      </c>
      <c r="E713" t="s">
        <v>2338</v>
      </c>
      <c r="F713" t="s">
        <v>2350</v>
      </c>
      <c r="G713" s="3"/>
      <c r="H713" s="3"/>
      <c r="I713" s="3"/>
      <c r="J713" s="3"/>
      <c r="K713" s="3">
        <v>8598.74</v>
      </c>
      <c r="L713" s="3">
        <f t="shared" si="191"/>
        <v>8598.74</v>
      </c>
      <c r="M713" s="3">
        <f>VLOOKUP(C713,'[1]Schedule C'!$C$302:$Q$797,11,FALSE)</f>
        <v>0</v>
      </c>
      <c r="N713" s="3">
        <f>VLOOKUP(C713,'[1]Schedule C'!$C$302:$Q$797,12,FALSE)</f>
        <v>0</v>
      </c>
      <c r="O713" s="3">
        <f>VLOOKUP(C713,'[1]Schedule C'!$C$302:$Q$797,13,FALSE)</f>
        <v>0</v>
      </c>
      <c r="P713" s="3">
        <f>VLOOKUP(C713,'[1]Schedule C'!$C$302:$Q$797,14,FALSE)</f>
        <v>0</v>
      </c>
      <c r="Q713" s="3">
        <f>VLOOKUP(C713,'[1]Schedule C'!$C$302:$Q$797,15,FALSE)</f>
        <v>0</v>
      </c>
      <c r="R713" s="3">
        <f t="shared" si="192"/>
        <v>0</v>
      </c>
      <c r="S713" s="6">
        <f t="shared" si="193"/>
        <v>0</v>
      </c>
      <c r="T713" s="31" t="str">
        <f t="shared" si="194"/>
        <v>n.m.</v>
      </c>
      <c r="U713" s="6">
        <f t="shared" si="195"/>
        <v>0</v>
      </c>
      <c r="V713" s="31" t="str">
        <f t="shared" si="196"/>
        <v>n.m.</v>
      </c>
      <c r="W713" s="6">
        <f t="shared" si="197"/>
        <v>0</v>
      </c>
      <c r="X713" s="31" t="str">
        <f t="shared" si="198"/>
        <v>n.m.</v>
      </c>
      <c r="Y713" s="6">
        <f t="shared" si="199"/>
        <v>0</v>
      </c>
      <c r="Z713" s="31" t="str">
        <f t="shared" si="200"/>
        <v>n.m.</v>
      </c>
      <c r="AA713" s="6">
        <f t="shared" si="201"/>
        <v>8598.74</v>
      </c>
      <c r="AB713" s="31" t="str">
        <f t="shared" si="202"/>
        <v>n.m.</v>
      </c>
      <c r="AC713" s="6">
        <f t="shared" si="203"/>
        <v>8598.74</v>
      </c>
      <c r="AD713" s="31" t="str">
        <f t="shared" si="204"/>
        <v>n.m.</v>
      </c>
    </row>
    <row r="714" spans="1:30" x14ac:dyDescent="0.25">
      <c r="A714" s="7">
        <f t="shared" si="190"/>
        <v>706</v>
      </c>
      <c r="B714" t="s">
        <v>583</v>
      </c>
      <c r="C714" t="s">
        <v>1371</v>
      </c>
      <c r="D714" t="s">
        <v>1372</v>
      </c>
      <c r="E714" t="s">
        <v>2323</v>
      </c>
      <c r="F714" t="s">
        <v>2350</v>
      </c>
      <c r="G714" s="3"/>
      <c r="H714" s="3"/>
      <c r="I714" s="3"/>
      <c r="J714" s="3"/>
      <c r="K714" s="3">
        <v>8279.2200000000012</v>
      </c>
      <c r="L714" s="3">
        <f t="shared" si="191"/>
        <v>8279.2200000000012</v>
      </c>
      <c r="M714" s="3">
        <f>VLOOKUP(C714,'[1]Schedule C'!$C$302:$Q$797,11,FALSE)</f>
        <v>0</v>
      </c>
      <c r="N714" s="3">
        <f>VLOOKUP(C714,'[1]Schedule C'!$C$302:$Q$797,12,FALSE)</f>
        <v>0</v>
      </c>
      <c r="O714" s="3">
        <f>VLOOKUP(C714,'[1]Schedule C'!$C$302:$Q$797,13,FALSE)</f>
        <v>0</v>
      </c>
      <c r="P714" s="3">
        <f>VLOOKUP(C714,'[1]Schedule C'!$C$302:$Q$797,14,FALSE)</f>
        <v>0</v>
      </c>
      <c r="Q714" s="3">
        <f>VLOOKUP(C714,'[1]Schedule C'!$C$302:$Q$797,15,FALSE)</f>
        <v>0</v>
      </c>
      <c r="R714" s="3">
        <f t="shared" si="192"/>
        <v>0</v>
      </c>
      <c r="S714" s="6">
        <f t="shared" si="193"/>
        <v>0</v>
      </c>
      <c r="T714" s="31" t="str">
        <f t="shared" si="194"/>
        <v>n.m.</v>
      </c>
      <c r="U714" s="6">
        <f t="shared" si="195"/>
        <v>0</v>
      </c>
      <c r="V714" s="31" t="str">
        <f t="shared" si="196"/>
        <v>n.m.</v>
      </c>
      <c r="W714" s="6">
        <f t="shared" si="197"/>
        <v>0</v>
      </c>
      <c r="X714" s="31" t="str">
        <f t="shared" si="198"/>
        <v>n.m.</v>
      </c>
      <c r="Y714" s="6">
        <f t="shared" si="199"/>
        <v>0</v>
      </c>
      <c r="Z714" s="31" t="str">
        <f t="shared" si="200"/>
        <v>n.m.</v>
      </c>
      <c r="AA714" s="6">
        <f t="shared" si="201"/>
        <v>8279.2200000000012</v>
      </c>
      <c r="AB714" s="31" t="str">
        <f t="shared" si="202"/>
        <v>n.m.</v>
      </c>
      <c r="AC714" s="6">
        <f t="shared" si="203"/>
        <v>8279.2200000000012</v>
      </c>
      <c r="AD714" s="31" t="str">
        <f t="shared" si="204"/>
        <v>n.m.</v>
      </c>
    </row>
    <row r="715" spans="1:30" x14ac:dyDescent="0.25">
      <c r="A715" s="7">
        <f t="shared" ref="A715:A778" si="205">A714+1</f>
        <v>707</v>
      </c>
      <c r="B715" t="s">
        <v>583</v>
      </c>
      <c r="C715" t="s">
        <v>1373</v>
      </c>
      <c r="D715" t="s">
        <v>1374</v>
      </c>
      <c r="E715" t="s">
        <v>2313</v>
      </c>
      <c r="F715" t="s">
        <v>2335</v>
      </c>
      <c r="G715" s="3"/>
      <c r="H715" s="3"/>
      <c r="I715" s="3"/>
      <c r="J715" s="3">
        <v>8142.5099999999993</v>
      </c>
      <c r="K715" s="3">
        <v>-28.510000000000005</v>
      </c>
      <c r="L715" s="3">
        <f t="shared" si="191"/>
        <v>8113.9999999999991</v>
      </c>
      <c r="M715" s="3">
        <f>VLOOKUP(C715,'[1]Schedule C'!$C$302:$Q$797,11,FALSE)</f>
        <v>0</v>
      </c>
      <c r="N715" s="3">
        <f>VLOOKUP(C715,'[1]Schedule C'!$C$302:$Q$797,12,FALSE)</f>
        <v>0</v>
      </c>
      <c r="O715" s="3">
        <f>VLOOKUP(C715,'[1]Schedule C'!$C$302:$Q$797,13,FALSE)</f>
        <v>0</v>
      </c>
      <c r="P715" s="3">
        <f>VLOOKUP(C715,'[1]Schedule C'!$C$302:$Q$797,14,FALSE)</f>
        <v>0</v>
      </c>
      <c r="Q715" s="3">
        <f>VLOOKUP(C715,'[1]Schedule C'!$C$302:$Q$797,15,FALSE)</f>
        <v>0</v>
      </c>
      <c r="R715" s="3">
        <f t="shared" si="192"/>
        <v>0</v>
      </c>
      <c r="S715" s="6">
        <f t="shared" si="193"/>
        <v>0</v>
      </c>
      <c r="T715" s="31" t="str">
        <f t="shared" si="194"/>
        <v>n.m.</v>
      </c>
      <c r="U715" s="6">
        <f t="shared" si="195"/>
        <v>0</v>
      </c>
      <c r="V715" s="31" t="str">
        <f t="shared" si="196"/>
        <v>n.m.</v>
      </c>
      <c r="W715" s="6">
        <f t="shared" si="197"/>
        <v>0</v>
      </c>
      <c r="X715" s="31" t="str">
        <f t="shared" si="198"/>
        <v>n.m.</v>
      </c>
      <c r="Y715" s="6">
        <f t="shared" si="199"/>
        <v>8142.5099999999993</v>
      </c>
      <c r="Z715" s="31" t="str">
        <f t="shared" si="200"/>
        <v>n.m.</v>
      </c>
      <c r="AA715" s="6">
        <f t="shared" si="201"/>
        <v>-28.510000000000005</v>
      </c>
      <c r="AB715" s="31" t="str">
        <f t="shared" si="202"/>
        <v>n.m.</v>
      </c>
      <c r="AC715" s="6">
        <f t="shared" si="203"/>
        <v>8113.9999999999991</v>
      </c>
      <c r="AD715" s="31" t="str">
        <f t="shared" si="204"/>
        <v>n.m.</v>
      </c>
    </row>
    <row r="716" spans="1:30" x14ac:dyDescent="0.25">
      <c r="A716" s="7">
        <f t="shared" si="205"/>
        <v>708</v>
      </c>
      <c r="B716" t="s">
        <v>583</v>
      </c>
      <c r="C716" t="s">
        <v>1375</v>
      </c>
      <c r="D716" t="s">
        <v>1376</v>
      </c>
      <c r="E716" t="s">
        <v>2327</v>
      </c>
      <c r="F716" t="s">
        <v>2341</v>
      </c>
      <c r="G716" s="3"/>
      <c r="H716" s="3">
        <v>7948.2900000000009</v>
      </c>
      <c r="I716" s="3"/>
      <c r="J716" s="3"/>
      <c r="K716" s="3"/>
      <c r="L716" s="3">
        <f t="shared" si="191"/>
        <v>7948.2900000000009</v>
      </c>
      <c r="M716" s="3">
        <f>VLOOKUP(C716,'[1]Schedule C'!$C$302:$Q$797,11,FALSE)</f>
        <v>0</v>
      </c>
      <c r="N716" s="3">
        <f>VLOOKUP(C716,'[1]Schedule C'!$C$302:$Q$797,12,FALSE)</f>
        <v>0</v>
      </c>
      <c r="O716" s="3">
        <f>VLOOKUP(C716,'[1]Schedule C'!$C$302:$Q$797,13,FALSE)</f>
        <v>0</v>
      </c>
      <c r="P716" s="3">
        <f>VLOOKUP(C716,'[1]Schedule C'!$C$302:$Q$797,14,FALSE)</f>
        <v>0</v>
      </c>
      <c r="Q716" s="3">
        <f>VLOOKUP(C716,'[1]Schedule C'!$C$302:$Q$797,15,FALSE)</f>
        <v>0</v>
      </c>
      <c r="R716" s="3">
        <f t="shared" si="192"/>
        <v>0</v>
      </c>
      <c r="S716" s="6">
        <f t="shared" si="193"/>
        <v>0</v>
      </c>
      <c r="T716" s="31" t="str">
        <f t="shared" si="194"/>
        <v>n.m.</v>
      </c>
      <c r="U716" s="6">
        <f t="shared" si="195"/>
        <v>7948.2900000000009</v>
      </c>
      <c r="V716" s="31" t="str">
        <f t="shared" si="196"/>
        <v>n.m.</v>
      </c>
      <c r="W716" s="6">
        <f t="shared" si="197"/>
        <v>0</v>
      </c>
      <c r="X716" s="31" t="str">
        <f t="shared" si="198"/>
        <v>n.m.</v>
      </c>
      <c r="Y716" s="6">
        <f t="shared" si="199"/>
        <v>0</v>
      </c>
      <c r="Z716" s="31" t="str">
        <f t="shared" si="200"/>
        <v>n.m.</v>
      </c>
      <c r="AA716" s="6">
        <f t="shared" si="201"/>
        <v>0</v>
      </c>
      <c r="AB716" s="31" t="str">
        <f t="shared" si="202"/>
        <v>n.m.</v>
      </c>
      <c r="AC716" s="6">
        <f t="shared" si="203"/>
        <v>7948.2900000000009</v>
      </c>
      <c r="AD716" s="31" t="str">
        <f t="shared" si="204"/>
        <v>n.m.</v>
      </c>
    </row>
    <row r="717" spans="1:30" x14ac:dyDescent="0.25">
      <c r="A717" s="7">
        <f t="shared" si="205"/>
        <v>709</v>
      </c>
      <c r="B717" t="s">
        <v>583</v>
      </c>
      <c r="C717" t="s">
        <v>1377</v>
      </c>
      <c r="D717" t="s">
        <v>1378</v>
      </c>
      <c r="E717" t="s">
        <v>2325</v>
      </c>
      <c r="F717" t="s">
        <v>2335</v>
      </c>
      <c r="G717" s="3"/>
      <c r="H717" s="3"/>
      <c r="I717" s="3"/>
      <c r="J717" s="3">
        <v>7791.1600000000017</v>
      </c>
      <c r="K717" s="3">
        <v>-11.01</v>
      </c>
      <c r="L717" s="3">
        <f t="shared" si="191"/>
        <v>7780.1500000000015</v>
      </c>
      <c r="M717" s="3">
        <f>VLOOKUP(C717,'[1]Schedule C'!$C$302:$Q$797,11,FALSE)</f>
        <v>0</v>
      </c>
      <c r="N717" s="3">
        <f>VLOOKUP(C717,'[1]Schedule C'!$C$302:$Q$797,12,FALSE)</f>
        <v>0</v>
      </c>
      <c r="O717" s="3">
        <f>VLOOKUP(C717,'[1]Schedule C'!$C$302:$Q$797,13,FALSE)</f>
        <v>0</v>
      </c>
      <c r="P717" s="3">
        <f>VLOOKUP(C717,'[1]Schedule C'!$C$302:$Q$797,14,FALSE)</f>
        <v>0</v>
      </c>
      <c r="Q717" s="3">
        <f>VLOOKUP(C717,'[1]Schedule C'!$C$302:$Q$797,15,FALSE)</f>
        <v>0</v>
      </c>
      <c r="R717" s="3">
        <f t="shared" si="192"/>
        <v>0</v>
      </c>
      <c r="S717" s="6">
        <f t="shared" si="193"/>
        <v>0</v>
      </c>
      <c r="T717" s="31" t="str">
        <f t="shared" si="194"/>
        <v>n.m.</v>
      </c>
      <c r="U717" s="6">
        <f t="shared" si="195"/>
        <v>0</v>
      </c>
      <c r="V717" s="31" t="str">
        <f t="shared" si="196"/>
        <v>n.m.</v>
      </c>
      <c r="W717" s="6">
        <f t="shared" si="197"/>
        <v>0</v>
      </c>
      <c r="X717" s="31" t="str">
        <f t="shared" si="198"/>
        <v>n.m.</v>
      </c>
      <c r="Y717" s="6">
        <f t="shared" si="199"/>
        <v>7791.1600000000017</v>
      </c>
      <c r="Z717" s="31" t="str">
        <f t="shared" si="200"/>
        <v>n.m.</v>
      </c>
      <c r="AA717" s="6">
        <f t="shared" si="201"/>
        <v>-11.01</v>
      </c>
      <c r="AB717" s="31" t="str">
        <f t="shared" si="202"/>
        <v>n.m.</v>
      </c>
      <c r="AC717" s="6">
        <f t="shared" si="203"/>
        <v>7780.1500000000015</v>
      </c>
      <c r="AD717" s="31" t="str">
        <f t="shared" si="204"/>
        <v>n.m.</v>
      </c>
    </row>
    <row r="718" spans="1:30" x14ac:dyDescent="0.25">
      <c r="A718" s="7">
        <f t="shared" si="205"/>
        <v>710</v>
      </c>
      <c r="B718" t="s">
        <v>583</v>
      </c>
      <c r="C718" t="s">
        <v>1379</v>
      </c>
      <c r="D718" t="s">
        <v>1380</v>
      </c>
      <c r="E718" t="s">
        <v>2332</v>
      </c>
      <c r="F718" t="s">
        <v>2314</v>
      </c>
      <c r="G718" s="3"/>
      <c r="H718" s="3"/>
      <c r="I718" s="3">
        <v>7599.1799999999985</v>
      </c>
      <c r="J718" s="3"/>
      <c r="K718" s="3"/>
      <c r="L718" s="3">
        <f t="shared" si="191"/>
        <v>7599.1799999999985</v>
      </c>
      <c r="M718" s="3">
        <f>VLOOKUP(C718,'[1]Schedule C'!$C$302:$Q$797,11,FALSE)</f>
        <v>0</v>
      </c>
      <c r="N718" s="3">
        <f>VLOOKUP(C718,'[1]Schedule C'!$C$302:$Q$797,12,FALSE)</f>
        <v>0</v>
      </c>
      <c r="O718" s="3">
        <f>VLOOKUP(C718,'[1]Schedule C'!$C$302:$Q$797,13,FALSE)</f>
        <v>0</v>
      </c>
      <c r="P718" s="3">
        <f>VLOOKUP(C718,'[1]Schedule C'!$C$302:$Q$797,14,FALSE)</f>
        <v>0</v>
      </c>
      <c r="Q718" s="3">
        <f>VLOOKUP(C718,'[1]Schedule C'!$C$302:$Q$797,15,FALSE)</f>
        <v>0</v>
      </c>
      <c r="R718" s="3">
        <f t="shared" si="192"/>
        <v>0</v>
      </c>
      <c r="S718" s="6">
        <f t="shared" si="193"/>
        <v>0</v>
      </c>
      <c r="T718" s="31" t="str">
        <f t="shared" si="194"/>
        <v>n.m.</v>
      </c>
      <c r="U718" s="6">
        <f t="shared" si="195"/>
        <v>0</v>
      </c>
      <c r="V718" s="31" t="str">
        <f t="shared" si="196"/>
        <v>n.m.</v>
      </c>
      <c r="W718" s="6">
        <f t="shared" si="197"/>
        <v>7599.1799999999985</v>
      </c>
      <c r="X718" s="31" t="str">
        <f t="shared" si="198"/>
        <v>n.m.</v>
      </c>
      <c r="Y718" s="6">
        <f t="shared" si="199"/>
        <v>0</v>
      </c>
      <c r="Z718" s="31" t="str">
        <f t="shared" si="200"/>
        <v>n.m.</v>
      </c>
      <c r="AA718" s="6">
        <f t="shared" si="201"/>
        <v>0</v>
      </c>
      <c r="AB718" s="31" t="str">
        <f t="shared" si="202"/>
        <v>n.m.</v>
      </c>
      <c r="AC718" s="6">
        <f t="shared" si="203"/>
        <v>7599.1799999999985</v>
      </c>
      <c r="AD718" s="31" t="str">
        <f t="shared" si="204"/>
        <v>n.m.</v>
      </c>
    </row>
    <row r="719" spans="1:30" x14ac:dyDescent="0.25">
      <c r="A719" s="7">
        <f t="shared" si="205"/>
        <v>711</v>
      </c>
      <c r="B719" t="s">
        <v>583</v>
      </c>
      <c r="C719" t="s">
        <v>1381</v>
      </c>
      <c r="D719" t="s">
        <v>1382</v>
      </c>
      <c r="E719" t="s">
        <v>2336</v>
      </c>
      <c r="F719" t="s">
        <v>2311</v>
      </c>
      <c r="G719" s="3"/>
      <c r="H719" s="3"/>
      <c r="I719" s="3"/>
      <c r="J719" s="3">
        <v>19523.310000000001</v>
      </c>
      <c r="K719" s="3">
        <v>-11932.980000000001</v>
      </c>
      <c r="L719" s="3">
        <f t="shared" si="191"/>
        <v>7590.33</v>
      </c>
      <c r="M719" s="3">
        <f>VLOOKUP(C719,'[1]Schedule C'!$C$302:$Q$797,11,FALSE)</f>
        <v>0</v>
      </c>
      <c r="N719" s="3">
        <f>VLOOKUP(C719,'[1]Schedule C'!$C$302:$Q$797,12,FALSE)</f>
        <v>0</v>
      </c>
      <c r="O719" s="3">
        <f>VLOOKUP(C719,'[1]Schedule C'!$C$302:$Q$797,13,FALSE)</f>
        <v>0</v>
      </c>
      <c r="P719" s="3">
        <f>VLOOKUP(C719,'[1]Schedule C'!$C$302:$Q$797,14,FALSE)</f>
        <v>0</v>
      </c>
      <c r="Q719" s="3">
        <f>VLOOKUP(C719,'[1]Schedule C'!$C$302:$Q$797,15,FALSE)</f>
        <v>0</v>
      </c>
      <c r="R719" s="3">
        <f t="shared" si="192"/>
        <v>0</v>
      </c>
      <c r="S719" s="6">
        <f t="shared" si="193"/>
        <v>0</v>
      </c>
      <c r="T719" s="31" t="str">
        <f t="shared" si="194"/>
        <v>n.m.</v>
      </c>
      <c r="U719" s="6">
        <f t="shared" si="195"/>
        <v>0</v>
      </c>
      <c r="V719" s="31" t="str">
        <f t="shared" si="196"/>
        <v>n.m.</v>
      </c>
      <c r="W719" s="6">
        <f t="shared" si="197"/>
        <v>0</v>
      </c>
      <c r="X719" s="31" t="str">
        <f t="shared" si="198"/>
        <v>n.m.</v>
      </c>
      <c r="Y719" s="6">
        <f t="shared" si="199"/>
        <v>19523.310000000001</v>
      </c>
      <c r="Z719" s="31" t="str">
        <f t="shared" si="200"/>
        <v>n.m.</v>
      </c>
      <c r="AA719" s="6">
        <f t="shared" si="201"/>
        <v>-11932.980000000001</v>
      </c>
      <c r="AB719" s="31" t="str">
        <f t="shared" si="202"/>
        <v>n.m.</v>
      </c>
      <c r="AC719" s="6">
        <f t="shared" si="203"/>
        <v>7590.33</v>
      </c>
      <c r="AD719" s="31" t="str">
        <f t="shared" si="204"/>
        <v>n.m.</v>
      </c>
    </row>
    <row r="720" spans="1:30" x14ac:dyDescent="0.25">
      <c r="A720" s="7">
        <f t="shared" si="205"/>
        <v>712</v>
      </c>
      <c r="B720" t="s">
        <v>583</v>
      </c>
      <c r="C720" t="s">
        <v>1383</v>
      </c>
      <c r="D720" t="s">
        <v>839</v>
      </c>
      <c r="E720" t="s">
        <v>2307</v>
      </c>
      <c r="F720" t="s">
        <v>2283</v>
      </c>
      <c r="G720" s="3">
        <v>7414.5800000000008</v>
      </c>
      <c r="H720" s="3">
        <v>143.6899999999996</v>
      </c>
      <c r="I720" s="3"/>
      <c r="J720" s="3"/>
      <c r="K720" s="3"/>
      <c r="L720" s="3">
        <f t="shared" si="191"/>
        <v>7558.27</v>
      </c>
      <c r="M720" s="3">
        <f>VLOOKUP(C720,'[1]Schedule C'!$C$302:$Q$797,11,FALSE)</f>
        <v>24935.360000000001</v>
      </c>
      <c r="N720" s="3">
        <f>VLOOKUP(C720,'[1]Schedule C'!$C$302:$Q$797,12,FALSE)</f>
        <v>13.37</v>
      </c>
      <c r="O720" s="3">
        <f>VLOOKUP(C720,'[1]Schedule C'!$C$302:$Q$797,13,FALSE)</f>
        <v>0</v>
      </c>
      <c r="P720" s="3">
        <f>VLOOKUP(C720,'[1]Schedule C'!$C$302:$Q$797,14,FALSE)</f>
        <v>0</v>
      </c>
      <c r="Q720" s="3">
        <f>VLOOKUP(C720,'[1]Schedule C'!$C$302:$Q$797,15,FALSE)</f>
        <v>0</v>
      </c>
      <c r="R720" s="3">
        <f t="shared" si="192"/>
        <v>24948.73</v>
      </c>
      <c r="S720" s="6">
        <f t="shared" si="193"/>
        <v>-17520.78</v>
      </c>
      <c r="T720" s="31">
        <f t="shared" si="194"/>
        <v>-0.70264796658239537</v>
      </c>
      <c r="U720" s="6">
        <f t="shared" si="195"/>
        <v>130.3199999999996</v>
      </c>
      <c r="V720" s="31">
        <f t="shared" si="196"/>
        <v>9.7471952131637707</v>
      </c>
      <c r="W720" s="6">
        <f t="shared" si="197"/>
        <v>0</v>
      </c>
      <c r="X720" s="31" t="str">
        <f t="shared" si="198"/>
        <v>n.m.</v>
      </c>
      <c r="Y720" s="6">
        <f t="shared" si="199"/>
        <v>0</v>
      </c>
      <c r="Z720" s="31" t="str">
        <f t="shared" si="200"/>
        <v>n.m.</v>
      </c>
      <c r="AA720" s="6">
        <f t="shared" si="201"/>
        <v>0</v>
      </c>
      <c r="AB720" s="31" t="str">
        <f t="shared" si="202"/>
        <v>n.m.</v>
      </c>
      <c r="AC720" s="6">
        <f t="shared" si="203"/>
        <v>-17390.46</v>
      </c>
      <c r="AD720" s="31">
        <f t="shared" si="204"/>
        <v>-0.69704790584530751</v>
      </c>
    </row>
    <row r="721" spans="1:30" x14ac:dyDescent="0.25">
      <c r="A721" s="7">
        <f t="shared" si="205"/>
        <v>713</v>
      </c>
      <c r="B721" t="s">
        <v>583</v>
      </c>
      <c r="C721" t="s">
        <v>1384</v>
      </c>
      <c r="D721" t="s">
        <v>1385</v>
      </c>
      <c r="E721" t="s">
        <v>2318</v>
      </c>
      <c r="F721" t="s">
        <v>2324</v>
      </c>
      <c r="G721" s="3"/>
      <c r="H721" s="3"/>
      <c r="I721" s="3"/>
      <c r="J721" s="3">
        <v>7335.8399999999983</v>
      </c>
      <c r="K721" s="3"/>
      <c r="L721" s="3">
        <f t="shared" si="191"/>
        <v>7335.8399999999983</v>
      </c>
      <c r="M721" s="3">
        <f>VLOOKUP(C721,'[1]Schedule C'!$C$302:$Q$797,11,FALSE)</f>
        <v>0</v>
      </c>
      <c r="N721" s="3">
        <f>VLOOKUP(C721,'[1]Schedule C'!$C$302:$Q$797,12,FALSE)</f>
        <v>0</v>
      </c>
      <c r="O721" s="3">
        <f>VLOOKUP(C721,'[1]Schedule C'!$C$302:$Q$797,13,FALSE)</f>
        <v>0</v>
      </c>
      <c r="P721" s="3">
        <f>VLOOKUP(C721,'[1]Schedule C'!$C$302:$Q$797,14,FALSE)</f>
        <v>0</v>
      </c>
      <c r="Q721" s="3">
        <f>VLOOKUP(C721,'[1]Schedule C'!$C$302:$Q$797,15,FALSE)</f>
        <v>0</v>
      </c>
      <c r="R721" s="3">
        <f t="shared" si="192"/>
        <v>0</v>
      </c>
      <c r="S721" s="6">
        <f t="shared" si="193"/>
        <v>0</v>
      </c>
      <c r="T721" s="31" t="str">
        <f t="shared" si="194"/>
        <v>n.m.</v>
      </c>
      <c r="U721" s="6">
        <f t="shared" si="195"/>
        <v>0</v>
      </c>
      <c r="V721" s="31" t="str">
        <f t="shared" si="196"/>
        <v>n.m.</v>
      </c>
      <c r="W721" s="6">
        <f t="shared" si="197"/>
        <v>0</v>
      </c>
      <c r="X721" s="31" t="str">
        <f t="shared" si="198"/>
        <v>n.m.</v>
      </c>
      <c r="Y721" s="6">
        <f t="shared" si="199"/>
        <v>7335.8399999999983</v>
      </c>
      <c r="Z721" s="31" t="str">
        <f t="shared" si="200"/>
        <v>n.m.</v>
      </c>
      <c r="AA721" s="6">
        <f t="shared" si="201"/>
        <v>0</v>
      </c>
      <c r="AB721" s="31" t="str">
        <f t="shared" si="202"/>
        <v>n.m.</v>
      </c>
      <c r="AC721" s="6">
        <f t="shared" si="203"/>
        <v>7335.8399999999983</v>
      </c>
      <c r="AD721" s="31" t="str">
        <f t="shared" si="204"/>
        <v>n.m.</v>
      </c>
    </row>
    <row r="722" spans="1:30" x14ac:dyDescent="0.25">
      <c r="A722" s="7">
        <f t="shared" si="205"/>
        <v>714</v>
      </c>
      <c r="B722" t="s">
        <v>583</v>
      </c>
      <c r="C722" t="s">
        <v>1386</v>
      </c>
      <c r="D722" t="s">
        <v>1352</v>
      </c>
      <c r="E722" t="s">
        <v>2325</v>
      </c>
      <c r="F722" t="s">
        <v>2337</v>
      </c>
      <c r="G722" s="3"/>
      <c r="H722" s="3"/>
      <c r="I722" s="3"/>
      <c r="J722" s="3">
        <v>7328.2300000000005</v>
      </c>
      <c r="K722" s="3">
        <v>-37.51</v>
      </c>
      <c r="L722" s="3">
        <f t="shared" si="191"/>
        <v>7290.72</v>
      </c>
      <c r="M722" s="3">
        <f>VLOOKUP(C722,'[1]Schedule C'!$C$302:$Q$797,11,FALSE)</f>
        <v>0</v>
      </c>
      <c r="N722" s="3">
        <f>VLOOKUP(C722,'[1]Schedule C'!$C$302:$Q$797,12,FALSE)</f>
        <v>0</v>
      </c>
      <c r="O722" s="3">
        <f>VLOOKUP(C722,'[1]Schedule C'!$C$302:$Q$797,13,FALSE)</f>
        <v>0</v>
      </c>
      <c r="P722" s="3">
        <f>VLOOKUP(C722,'[1]Schedule C'!$C$302:$Q$797,14,FALSE)</f>
        <v>20586.523000000001</v>
      </c>
      <c r="Q722" s="3">
        <f>VLOOKUP(C722,'[1]Schedule C'!$C$302:$Q$797,15,FALSE)</f>
        <v>21256.207000000002</v>
      </c>
      <c r="R722" s="3">
        <f t="shared" si="192"/>
        <v>41842.730000000003</v>
      </c>
      <c r="S722" s="6">
        <f t="shared" si="193"/>
        <v>0</v>
      </c>
      <c r="T722" s="31" t="str">
        <f t="shared" si="194"/>
        <v>n.m.</v>
      </c>
      <c r="U722" s="6">
        <f t="shared" si="195"/>
        <v>0</v>
      </c>
      <c r="V722" s="31" t="str">
        <f t="shared" si="196"/>
        <v>n.m.</v>
      </c>
      <c r="W722" s="6">
        <f t="shared" si="197"/>
        <v>0</v>
      </c>
      <c r="X722" s="31" t="str">
        <f t="shared" si="198"/>
        <v>n.m.</v>
      </c>
      <c r="Y722" s="6">
        <f t="shared" si="199"/>
        <v>-13258.293000000001</v>
      </c>
      <c r="Z722" s="31">
        <f t="shared" si="200"/>
        <v>-0.64402779430018375</v>
      </c>
      <c r="AA722" s="6">
        <f t="shared" si="201"/>
        <v>-21293.717000000001</v>
      </c>
      <c r="AB722" s="31">
        <f t="shared" si="202"/>
        <v>-1.0017646610234836</v>
      </c>
      <c r="AC722" s="6">
        <f t="shared" si="203"/>
        <v>-34552.01</v>
      </c>
      <c r="AD722" s="31">
        <f t="shared" si="204"/>
        <v>-0.82575897891939654</v>
      </c>
    </row>
    <row r="723" spans="1:30" x14ac:dyDescent="0.25">
      <c r="A723" s="7">
        <f t="shared" si="205"/>
        <v>715</v>
      </c>
      <c r="B723" t="s">
        <v>583</v>
      </c>
      <c r="C723" t="s">
        <v>1387</v>
      </c>
      <c r="D723" t="s">
        <v>1388</v>
      </c>
      <c r="E723" t="s">
        <v>2304</v>
      </c>
      <c r="F723" t="s">
        <v>2341</v>
      </c>
      <c r="G723" s="3"/>
      <c r="H723" s="3">
        <v>7227.63</v>
      </c>
      <c r="I723" s="3"/>
      <c r="J723" s="3"/>
      <c r="K723" s="3"/>
      <c r="L723" s="3">
        <f t="shared" si="191"/>
        <v>7227.63</v>
      </c>
      <c r="M723" s="3">
        <f>VLOOKUP(C723,'[1]Schedule C'!$C$302:$Q$797,11,FALSE)</f>
        <v>0</v>
      </c>
      <c r="N723" s="3">
        <f>VLOOKUP(C723,'[1]Schedule C'!$C$302:$Q$797,12,FALSE)</f>
        <v>0</v>
      </c>
      <c r="O723" s="3">
        <f>VLOOKUP(C723,'[1]Schedule C'!$C$302:$Q$797,13,FALSE)</f>
        <v>0</v>
      </c>
      <c r="P723" s="3">
        <f>VLOOKUP(C723,'[1]Schedule C'!$C$302:$Q$797,14,FALSE)</f>
        <v>0</v>
      </c>
      <c r="Q723" s="3">
        <f>VLOOKUP(C723,'[1]Schedule C'!$C$302:$Q$797,15,FALSE)</f>
        <v>0</v>
      </c>
      <c r="R723" s="3">
        <f t="shared" si="192"/>
        <v>0</v>
      </c>
      <c r="S723" s="6">
        <f t="shared" si="193"/>
        <v>0</v>
      </c>
      <c r="T723" s="31" t="str">
        <f t="shared" si="194"/>
        <v>n.m.</v>
      </c>
      <c r="U723" s="6">
        <f t="shared" si="195"/>
        <v>7227.63</v>
      </c>
      <c r="V723" s="31" t="str">
        <f t="shared" si="196"/>
        <v>n.m.</v>
      </c>
      <c r="W723" s="6">
        <f t="shared" si="197"/>
        <v>0</v>
      </c>
      <c r="X723" s="31" t="str">
        <f t="shared" si="198"/>
        <v>n.m.</v>
      </c>
      <c r="Y723" s="6">
        <f t="shared" si="199"/>
        <v>0</v>
      </c>
      <c r="Z723" s="31" t="str">
        <f t="shared" si="200"/>
        <v>n.m.</v>
      </c>
      <c r="AA723" s="6">
        <f t="shared" si="201"/>
        <v>0</v>
      </c>
      <c r="AB723" s="31" t="str">
        <f t="shared" si="202"/>
        <v>n.m.</v>
      </c>
      <c r="AC723" s="6">
        <f t="shared" si="203"/>
        <v>7227.63</v>
      </c>
      <c r="AD723" s="31" t="str">
        <f t="shared" si="204"/>
        <v>n.m.</v>
      </c>
    </row>
    <row r="724" spans="1:30" x14ac:dyDescent="0.25">
      <c r="A724" s="7">
        <f t="shared" si="205"/>
        <v>716</v>
      </c>
      <c r="B724" t="s">
        <v>583</v>
      </c>
      <c r="C724" t="s">
        <v>1389</v>
      </c>
      <c r="D724" t="s">
        <v>1376</v>
      </c>
      <c r="E724" t="s">
        <v>2281</v>
      </c>
      <c r="F724" t="s">
        <v>2341</v>
      </c>
      <c r="G724" s="3"/>
      <c r="H724" s="3">
        <v>6904.68</v>
      </c>
      <c r="I724" s="3"/>
      <c r="J724" s="3"/>
      <c r="K724" s="3"/>
      <c r="L724" s="3">
        <f t="shared" si="191"/>
        <v>6904.68</v>
      </c>
      <c r="M724" s="3">
        <f>VLOOKUP(C724,'[1]Schedule C'!$C$302:$Q$797,11,FALSE)</f>
        <v>0</v>
      </c>
      <c r="N724" s="3">
        <f>VLOOKUP(C724,'[1]Schedule C'!$C$302:$Q$797,12,FALSE)</f>
        <v>0</v>
      </c>
      <c r="O724" s="3">
        <f>VLOOKUP(C724,'[1]Schedule C'!$C$302:$Q$797,13,FALSE)</f>
        <v>0</v>
      </c>
      <c r="P724" s="3">
        <f>VLOOKUP(C724,'[1]Schedule C'!$C$302:$Q$797,14,FALSE)</f>
        <v>0</v>
      </c>
      <c r="Q724" s="3">
        <f>VLOOKUP(C724,'[1]Schedule C'!$C$302:$Q$797,15,FALSE)</f>
        <v>0</v>
      </c>
      <c r="R724" s="3">
        <f t="shared" si="192"/>
        <v>0</v>
      </c>
      <c r="S724" s="6">
        <f t="shared" si="193"/>
        <v>0</v>
      </c>
      <c r="T724" s="31" t="str">
        <f t="shared" si="194"/>
        <v>n.m.</v>
      </c>
      <c r="U724" s="6">
        <f t="shared" si="195"/>
        <v>6904.68</v>
      </c>
      <c r="V724" s="31" t="str">
        <f t="shared" si="196"/>
        <v>n.m.</v>
      </c>
      <c r="W724" s="6">
        <f t="shared" si="197"/>
        <v>0</v>
      </c>
      <c r="X724" s="31" t="str">
        <f t="shared" si="198"/>
        <v>n.m.</v>
      </c>
      <c r="Y724" s="6">
        <f t="shared" si="199"/>
        <v>0</v>
      </c>
      <c r="Z724" s="31" t="str">
        <f t="shared" si="200"/>
        <v>n.m.</v>
      </c>
      <c r="AA724" s="6">
        <f t="shared" si="201"/>
        <v>0</v>
      </c>
      <c r="AB724" s="31" t="str">
        <f t="shared" si="202"/>
        <v>n.m.</v>
      </c>
      <c r="AC724" s="6">
        <f t="shared" si="203"/>
        <v>6904.68</v>
      </c>
      <c r="AD724" s="31" t="str">
        <f t="shared" si="204"/>
        <v>n.m.</v>
      </c>
    </row>
    <row r="725" spans="1:30" x14ac:dyDescent="0.25">
      <c r="A725" s="7">
        <f t="shared" si="205"/>
        <v>717</v>
      </c>
      <c r="B725" t="s">
        <v>583</v>
      </c>
      <c r="C725" t="s">
        <v>1390</v>
      </c>
      <c r="D725" t="s">
        <v>1391</v>
      </c>
      <c r="E725" t="s">
        <v>2321</v>
      </c>
      <c r="F725" t="s">
        <v>2299</v>
      </c>
      <c r="G725" s="3"/>
      <c r="H725" s="3">
        <v>6828.53</v>
      </c>
      <c r="I725" s="3">
        <v>36.559999999999775</v>
      </c>
      <c r="J725" s="3"/>
      <c r="K725" s="3"/>
      <c r="L725" s="3">
        <f t="shared" si="191"/>
        <v>6865.0899999999992</v>
      </c>
      <c r="M725" s="3">
        <f>VLOOKUP(C725,'[1]Schedule C'!$C$302:$Q$797,11,FALSE)</f>
        <v>0</v>
      </c>
      <c r="N725" s="3">
        <f>VLOOKUP(C725,'[1]Schedule C'!$C$302:$Q$797,12,FALSE)</f>
        <v>0</v>
      </c>
      <c r="O725" s="3">
        <f>VLOOKUP(C725,'[1]Schedule C'!$C$302:$Q$797,13,FALSE)</f>
        <v>0</v>
      </c>
      <c r="P725" s="3">
        <f>VLOOKUP(C725,'[1]Schedule C'!$C$302:$Q$797,14,FALSE)</f>
        <v>0</v>
      </c>
      <c r="Q725" s="3">
        <f>VLOOKUP(C725,'[1]Schedule C'!$C$302:$Q$797,15,FALSE)</f>
        <v>0</v>
      </c>
      <c r="R725" s="3">
        <f t="shared" si="192"/>
        <v>0</v>
      </c>
      <c r="S725" s="6">
        <f t="shared" si="193"/>
        <v>0</v>
      </c>
      <c r="T725" s="31" t="str">
        <f t="shared" si="194"/>
        <v>n.m.</v>
      </c>
      <c r="U725" s="6">
        <f t="shared" si="195"/>
        <v>6828.53</v>
      </c>
      <c r="V725" s="31" t="str">
        <f t="shared" si="196"/>
        <v>n.m.</v>
      </c>
      <c r="W725" s="6">
        <f t="shared" si="197"/>
        <v>36.559999999999775</v>
      </c>
      <c r="X725" s="31" t="str">
        <f t="shared" si="198"/>
        <v>n.m.</v>
      </c>
      <c r="Y725" s="6">
        <f t="shared" si="199"/>
        <v>0</v>
      </c>
      <c r="Z725" s="31" t="str">
        <f t="shared" si="200"/>
        <v>n.m.</v>
      </c>
      <c r="AA725" s="6">
        <f t="shared" si="201"/>
        <v>0</v>
      </c>
      <c r="AB725" s="31" t="str">
        <f t="shared" si="202"/>
        <v>n.m.</v>
      </c>
      <c r="AC725" s="6">
        <f t="shared" si="203"/>
        <v>6865.0899999999992</v>
      </c>
      <c r="AD725" s="31" t="str">
        <f t="shared" si="204"/>
        <v>n.m.</v>
      </c>
    </row>
    <row r="726" spans="1:30" x14ac:dyDescent="0.25">
      <c r="A726" s="7">
        <f t="shared" si="205"/>
        <v>718</v>
      </c>
      <c r="B726" t="s">
        <v>583</v>
      </c>
      <c r="C726" t="s">
        <v>1392</v>
      </c>
      <c r="D726" t="s">
        <v>1393</v>
      </c>
      <c r="E726" t="s">
        <v>2349</v>
      </c>
      <c r="F726" t="s">
        <v>2300</v>
      </c>
      <c r="G726" s="3">
        <v>6836.0400000000027</v>
      </c>
      <c r="H726" s="3"/>
      <c r="I726" s="3"/>
      <c r="J726" s="3"/>
      <c r="K726" s="3"/>
      <c r="L726" s="3">
        <f t="shared" si="191"/>
        <v>6836.0400000000027</v>
      </c>
      <c r="M726" s="3">
        <f>VLOOKUP(C726,'[1]Schedule C'!$C$302:$Q$797,11,FALSE)</f>
        <v>64.925000000000011</v>
      </c>
      <c r="N726" s="3">
        <f>VLOOKUP(C726,'[1]Schedule C'!$C$302:$Q$797,12,FALSE)</f>
        <v>0</v>
      </c>
      <c r="O726" s="3">
        <f>VLOOKUP(C726,'[1]Schedule C'!$C$302:$Q$797,13,FALSE)</f>
        <v>0</v>
      </c>
      <c r="P726" s="3">
        <f>VLOOKUP(C726,'[1]Schedule C'!$C$302:$Q$797,14,FALSE)</f>
        <v>0</v>
      </c>
      <c r="Q726" s="3">
        <f>VLOOKUP(C726,'[1]Schedule C'!$C$302:$Q$797,15,FALSE)</f>
        <v>0</v>
      </c>
      <c r="R726" s="3">
        <f t="shared" si="192"/>
        <v>64.925000000000011</v>
      </c>
      <c r="S726" s="6">
        <f t="shared" si="193"/>
        <v>6771.1150000000025</v>
      </c>
      <c r="T726" s="31">
        <f t="shared" si="194"/>
        <v>104.29133615710437</v>
      </c>
      <c r="U726" s="6">
        <f t="shared" si="195"/>
        <v>0</v>
      </c>
      <c r="V726" s="31" t="str">
        <f t="shared" si="196"/>
        <v>n.m.</v>
      </c>
      <c r="W726" s="6">
        <f t="shared" si="197"/>
        <v>0</v>
      </c>
      <c r="X726" s="31" t="str">
        <f t="shared" si="198"/>
        <v>n.m.</v>
      </c>
      <c r="Y726" s="6">
        <f t="shared" si="199"/>
        <v>0</v>
      </c>
      <c r="Z726" s="31" t="str">
        <f t="shared" si="200"/>
        <v>n.m.</v>
      </c>
      <c r="AA726" s="6">
        <f t="shared" si="201"/>
        <v>0</v>
      </c>
      <c r="AB726" s="31" t="str">
        <f t="shared" si="202"/>
        <v>n.m.</v>
      </c>
      <c r="AC726" s="6">
        <f t="shared" si="203"/>
        <v>6771.1150000000025</v>
      </c>
      <c r="AD726" s="31">
        <f t="shared" si="204"/>
        <v>104.29133615710437</v>
      </c>
    </row>
    <row r="727" spans="1:30" x14ac:dyDescent="0.25">
      <c r="A727" s="7">
        <f t="shared" si="205"/>
        <v>719</v>
      </c>
      <c r="B727" t="s">
        <v>583</v>
      </c>
      <c r="C727" t="s">
        <v>1394</v>
      </c>
      <c r="D727" t="s">
        <v>1395</v>
      </c>
      <c r="E727" t="s">
        <v>2304</v>
      </c>
      <c r="F727" s="29">
        <v>42887</v>
      </c>
      <c r="G727" s="3"/>
      <c r="H727" s="3">
        <v>6473.3599999999988</v>
      </c>
      <c r="I727" s="3">
        <v>-45.239999999999988</v>
      </c>
      <c r="J727" s="3">
        <v>0</v>
      </c>
      <c r="K727" s="3"/>
      <c r="L727" s="3">
        <f t="shared" si="191"/>
        <v>6428.119999999999</v>
      </c>
      <c r="M727" s="3">
        <f>VLOOKUP(C727,'[1]Schedule C'!$C$302:$Q$797,11,FALSE)</f>
        <v>0</v>
      </c>
      <c r="N727" s="3">
        <f>VLOOKUP(C727,'[1]Schedule C'!$C$302:$Q$797,12,FALSE)</f>
        <v>0</v>
      </c>
      <c r="O727" s="3">
        <f>VLOOKUP(C727,'[1]Schedule C'!$C$302:$Q$797,13,FALSE)</f>
        <v>0</v>
      </c>
      <c r="P727" s="3">
        <f>VLOOKUP(C727,'[1]Schedule C'!$C$302:$Q$797,14,FALSE)</f>
        <v>0</v>
      </c>
      <c r="Q727" s="3">
        <f>VLOOKUP(C727,'[1]Schedule C'!$C$302:$Q$797,15,FALSE)</f>
        <v>0</v>
      </c>
      <c r="R727" s="3">
        <f t="shared" si="192"/>
        <v>0</v>
      </c>
      <c r="S727" s="6">
        <f t="shared" si="193"/>
        <v>0</v>
      </c>
      <c r="T727" s="31" t="str">
        <f t="shared" si="194"/>
        <v>n.m.</v>
      </c>
      <c r="U727" s="6">
        <f t="shared" si="195"/>
        <v>6473.3599999999988</v>
      </c>
      <c r="V727" s="31" t="str">
        <f t="shared" si="196"/>
        <v>n.m.</v>
      </c>
      <c r="W727" s="6">
        <f t="shared" si="197"/>
        <v>-45.239999999999988</v>
      </c>
      <c r="X727" s="31" t="str">
        <f t="shared" si="198"/>
        <v>n.m.</v>
      </c>
      <c r="Y727" s="6">
        <f t="shared" si="199"/>
        <v>0</v>
      </c>
      <c r="Z727" s="31" t="str">
        <f t="shared" si="200"/>
        <v>n.m.</v>
      </c>
      <c r="AA727" s="6">
        <f t="shared" si="201"/>
        <v>0</v>
      </c>
      <c r="AB727" s="31" t="str">
        <f t="shared" si="202"/>
        <v>n.m.</v>
      </c>
      <c r="AC727" s="6">
        <f t="shared" si="203"/>
        <v>6428.119999999999</v>
      </c>
      <c r="AD727" s="31" t="str">
        <f t="shared" si="204"/>
        <v>n.m.</v>
      </c>
    </row>
    <row r="728" spans="1:30" x14ac:dyDescent="0.25">
      <c r="A728" s="7">
        <f t="shared" si="205"/>
        <v>720</v>
      </c>
      <c r="B728" t="s">
        <v>583</v>
      </c>
      <c r="C728" t="s">
        <v>1396</v>
      </c>
      <c r="D728" t="s">
        <v>1397</v>
      </c>
      <c r="E728" t="s">
        <v>2339</v>
      </c>
      <c r="F728" t="s">
        <v>2350</v>
      </c>
      <c r="G728" s="3"/>
      <c r="H728" s="3"/>
      <c r="I728" s="3"/>
      <c r="J728" s="3"/>
      <c r="K728" s="3">
        <v>6324.760000000002</v>
      </c>
      <c r="L728" s="3">
        <f t="shared" si="191"/>
        <v>6324.760000000002</v>
      </c>
      <c r="M728" s="3">
        <f>VLOOKUP(C728,'[1]Schedule C'!$C$302:$Q$797,11,FALSE)</f>
        <v>0</v>
      </c>
      <c r="N728" s="3">
        <f>VLOOKUP(C728,'[1]Schedule C'!$C$302:$Q$797,12,FALSE)</f>
        <v>0</v>
      </c>
      <c r="O728" s="3">
        <f>VLOOKUP(C728,'[1]Schedule C'!$C$302:$Q$797,13,FALSE)</f>
        <v>0</v>
      </c>
      <c r="P728" s="3">
        <f>VLOOKUP(C728,'[1]Schedule C'!$C$302:$Q$797,14,FALSE)</f>
        <v>0</v>
      </c>
      <c r="Q728" s="3">
        <f>VLOOKUP(C728,'[1]Schedule C'!$C$302:$Q$797,15,FALSE)</f>
        <v>0</v>
      </c>
      <c r="R728" s="3">
        <f t="shared" si="192"/>
        <v>0</v>
      </c>
      <c r="S728" s="6">
        <f t="shared" si="193"/>
        <v>0</v>
      </c>
      <c r="T728" s="31" t="str">
        <f t="shared" si="194"/>
        <v>n.m.</v>
      </c>
      <c r="U728" s="6">
        <f t="shared" si="195"/>
        <v>0</v>
      </c>
      <c r="V728" s="31" t="str">
        <f t="shared" si="196"/>
        <v>n.m.</v>
      </c>
      <c r="W728" s="6">
        <f t="shared" si="197"/>
        <v>0</v>
      </c>
      <c r="X728" s="31" t="str">
        <f t="shared" si="198"/>
        <v>n.m.</v>
      </c>
      <c r="Y728" s="6">
        <f t="shared" si="199"/>
        <v>0</v>
      </c>
      <c r="Z728" s="31" t="str">
        <f t="shared" si="200"/>
        <v>n.m.</v>
      </c>
      <c r="AA728" s="6">
        <f t="shared" si="201"/>
        <v>6324.760000000002</v>
      </c>
      <c r="AB728" s="31" t="str">
        <f t="shared" si="202"/>
        <v>n.m.</v>
      </c>
      <c r="AC728" s="6">
        <f t="shared" si="203"/>
        <v>6324.760000000002</v>
      </c>
      <c r="AD728" s="31" t="str">
        <f t="shared" si="204"/>
        <v>n.m.</v>
      </c>
    </row>
    <row r="729" spans="1:30" x14ac:dyDescent="0.25">
      <c r="A729" s="7">
        <f t="shared" si="205"/>
        <v>721</v>
      </c>
      <c r="B729" t="s">
        <v>583</v>
      </c>
      <c r="C729" t="s">
        <v>1398</v>
      </c>
      <c r="D729" t="s">
        <v>1399</v>
      </c>
      <c r="E729" t="s">
        <v>2330</v>
      </c>
      <c r="F729" t="s">
        <v>2331</v>
      </c>
      <c r="G729" s="3"/>
      <c r="H729" s="3"/>
      <c r="I729" s="3"/>
      <c r="J729" s="3">
        <v>6302.7400000000007</v>
      </c>
      <c r="K729" s="3"/>
      <c r="L729" s="3">
        <f t="shared" si="191"/>
        <v>6302.7400000000007</v>
      </c>
      <c r="M729" s="3">
        <f>VLOOKUP(C729,'[1]Schedule C'!$C$302:$Q$797,11,FALSE)</f>
        <v>0</v>
      </c>
      <c r="N729" s="3">
        <f>VLOOKUP(C729,'[1]Schedule C'!$C$302:$Q$797,12,FALSE)</f>
        <v>0</v>
      </c>
      <c r="O729" s="3">
        <f>VLOOKUP(C729,'[1]Schedule C'!$C$302:$Q$797,13,FALSE)</f>
        <v>0</v>
      </c>
      <c r="P729" s="3">
        <f>VLOOKUP(C729,'[1]Schedule C'!$C$302:$Q$797,14,FALSE)</f>
        <v>0</v>
      </c>
      <c r="Q729" s="3">
        <f>VLOOKUP(C729,'[1]Schedule C'!$C$302:$Q$797,15,FALSE)</f>
        <v>0</v>
      </c>
      <c r="R729" s="3">
        <f t="shared" si="192"/>
        <v>0</v>
      </c>
      <c r="S729" s="6">
        <f t="shared" si="193"/>
        <v>0</v>
      </c>
      <c r="T729" s="31" t="str">
        <f t="shared" si="194"/>
        <v>n.m.</v>
      </c>
      <c r="U729" s="6">
        <f t="shared" si="195"/>
        <v>0</v>
      </c>
      <c r="V729" s="31" t="str">
        <f t="shared" si="196"/>
        <v>n.m.</v>
      </c>
      <c r="W729" s="6">
        <f t="shared" si="197"/>
        <v>0</v>
      </c>
      <c r="X729" s="31" t="str">
        <f t="shared" si="198"/>
        <v>n.m.</v>
      </c>
      <c r="Y729" s="6">
        <f t="shared" si="199"/>
        <v>6302.7400000000007</v>
      </c>
      <c r="Z729" s="31" t="str">
        <f t="shared" si="200"/>
        <v>n.m.</v>
      </c>
      <c r="AA729" s="6">
        <f t="shared" si="201"/>
        <v>0</v>
      </c>
      <c r="AB729" s="31" t="str">
        <f t="shared" si="202"/>
        <v>n.m.</v>
      </c>
      <c r="AC729" s="6">
        <f t="shared" si="203"/>
        <v>6302.7400000000007</v>
      </c>
      <c r="AD729" s="31" t="str">
        <f t="shared" si="204"/>
        <v>n.m.</v>
      </c>
    </row>
    <row r="730" spans="1:30" x14ac:dyDescent="0.25">
      <c r="A730" s="7">
        <f t="shared" si="205"/>
        <v>722</v>
      </c>
      <c r="B730" t="s">
        <v>583</v>
      </c>
      <c r="C730" t="s">
        <v>1400</v>
      </c>
      <c r="D730" t="s">
        <v>1401</v>
      </c>
      <c r="E730" s="30">
        <v>42278</v>
      </c>
      <c r="F730" t="s">
        <v>2283</v>
      </c>
      <c r="G730" s="3">
        <v>6334.4000000000015</v>
      </c>
      <c r="H730" s="3">
        <v>-35.92</v>
      </c>
      <c r="I730" s="3"/>
      <c r="J730" s="3"/>
      <c r="K730" s="3"/>
      <c r="L730" s="3">
        <f t="shared" si="191"/>
        <v>6298.4800000000014</v>
      </c>
      <c r="M730" s="3">
        <f>VLOOKUP(C730,'[1]Schedule C'!$C$302:$Q$797,11,FALSE)</f>
        <v>70534.62</v>
      </c>
      <c r="N730" s="3">
        <f>VLOOKUP(C730,'[1]Schedule C'!$C$302:$Q$797,12,FALSE)</f>
        <v>15.59</v>
      </c>
      <c r="O730" s="3">
        <f>VLOOKUP(C730,'[1]Schedule C'!$C$302:$Q$797,13,FALSE)</f>
        <v>0</v>
      </c>
      <c r="P730" s="3">
        <f>VLOOKUP(C730,'[1]Schedule C'!$C$302:$Q$797,14,FALSE)</f>
        <v>0</v>
      </c>
      <c r="Q730" s="3">
        <f>VLOOKUP(C730,'[1]Schedule C'!$C$302:$Q$797,15,FALSE)</f>
        <v>0</v>
      </c>
      <c r="R730" s="3">
        <f t="shared" si="192"/>
        <v>70550.209999999992</v>
      </c>
      <c r="S730" s="6">
        <f t="shared" si="193"/>
        <v>-64200.219999999994</v>
      </c>
      <c r="T730" s="31">
        <f t="shared" si="194"/>
        <v>-0.91019445486485928</v>
      </c>
      <c r="U730" s="6">
        <f t="shared" si="195"/>
        <v>-51.510000000000005</v>
      </c>
      <c r="V730" s="31">
        <f t="shared" si="196"/>
        <v>-3.3040410519563825</v>
      </c>
      <c r="W730" s="6">
        <f t="shared" si="197"/>
        <v>0</v>
      </c>
      <c r="X730" s="31" t="str">
        <f t="shared" si="198"/>
        <v>n.m.</v>
      </c>
      <c r="Y730" s="6">
        <f t="shared" si="199"/>
        <v>0</v>
      </c>
      <c r="Z730" s="31" t="str">
        <f t="shared" si="200"/>
        <v>n.m.</v>
      </c>
      <c r="AA730" s="6">
        <f t="shared" si="201"/>
        <v>0</v>
      </c>
      <c r="AB730" s="31" t="str">
        <f t="shared" si="202"/>
        <v>n.m.</v>
      </c>
      <c r="AC730" s="6">
        <f t="shared" si="203"/>
        <v>-64251.729999999989</v>
      </c>
      <c r="AD730" s="31">
        <f t="shared" si="204"/>
        <v>-0.91072344079486078</v>
      </c>
    </row>
    <row r="731" spans="1:30" x14ac:dyDescent="0.25">
      <c r="A731" s="7">
        <f t="shared" si="205"/>
        <v>723</v>
      </c>
      <c r="B731" t="s">
        <v>583</v>
      </c>
      <c r="C731" t="s">
        <v>1402</v>
      </c>
      <c r="D731" t="s">
        <v>1403</v>
      </c>
      <c r="E731" t="s">
        <v>2335</v>
      </c>
      <c r="F731" t="s">
        <v>2338</v>
      </c>
      <c r="G731" s="3"/>
      <c r="H731" s="3"/>
      <c r="I731" s="3"/>
      <c r="J731" s="3"/>
      <c r="K731" s="3">
        <v>6218.1900000000005</v>
      </c>
      <c r="L731" s="3">
        <f t="shared" si="191"/>
        <v>6218.1900000000005</v>
      </c>
      <c r="M731" s="3">
        <f>VLOOKUP(C731,'[1]Schedule C'!$C$302:$Q$797,11,FALSE)</f>
        <v>0</v>
      </c>
      <c r="N731" s="3">
        <f>VLOOKUP(C731,'[1]Schedule C'!$C$302:$Q$797,12,FALSE)</f>
        <v>0</v>
      </c>
      <c r="O731" s="3">
        <f>VLOOKUP(C731,'[1]Schedule C'!$C$302:$Q$797,13,FALSE)</f>
        <v>0</v>
      </c>
      <c r="P731" s="3">
        <f>VLOOKUP(C731,'[1]Schedule C'!$C$302:$Q$797,14,FALSE)</f>
        <v>0</v>
      </c>
      <c r="Q731" s="3">
        <f>VLOOKUP(C731,'[1]Schedule C'!$C$302:$Q$797,15,FALSE)</f>
        <v>0</v>
      </c>
      <c r="R731" s="3">
        <f t="shared" si="192"/>
        <v>0</v>
      </c>
      <c r="S731" s="6">
        <f t="shared" si="193"/>
        <v>0</v>
      </c>
      <c r="T731" s="31" t="str">
        <f t="shared" si="194"/>
        <v>n.m.</v>
      </c>
      <c r="U731" s="6">
        <f t="shared" si="195"/>
        <v>0</v>
      </c>
      <c r="V731" s="31" t="str">
        <f t="shared" si="196"/>
        <v>n.m.</v>
      </c>
      <c r="W731" s="6">
        <f t="shared" si="197"/>
        <v>0</v>
      </c>
      <c r="X731" s="31" t="str">
        <f t="shared" si="198"/>
        <v>n.m.</v>
      </c>
      <c r="Y731" s="6">
        <f t="shared" si="199"/>
        <v>0</v>
      </c>
      <c r="Z731" s="31" t="str">
        <f t="shared" si="200"/>
        <v>n.m.</v>
      </c>
      <c r="AA731" s="6">
        <f t="shared" si="201"/>
        <v>6218.1900000000005</v>
      </c>
      <c r="AB731" s="31" t="str">
        <f t="shared" si="202"/>
        <v>n.m.</v>
      </c>
      <c r="AC731" s="6">
        <f t="shared" si="203"/>
        <v>6218.1900000000005</v>
      </c>
      <c r="AD731" s="31" t="str">
        <f t="shared" si="204"/>
        <v>n.m.</v>
      </c>
    </row>
    <row r="732" spans="1:30" x14ac:dyDescent="0.25">
      <c r="A732" s="7">
        <f t="shared" si="205"/>
        <v>724</v>
      </c>
      <c r="B732" t="s">
        <v>583</v>
      </c>
      <c r="C732" t="s">
        <v>1404</v>
      </c>
      <c r="D732" t="s">
        <v>1405</v>
      </c>
      <c r="E732" t="s">
        <v>2349</v>
      </c>
      <c r="F732" t="s">
        <v>2289</v>
      </c>
      <c r="G732" s="3">
        <v>6028.5000000000018</v>
      </c>
      <c r="H732" s="3"/>
      <c r="I732" s="3"/>
      <c r="J732" s="3"/>
      <c r="K732" s="3"/>
      <c r="L732" s="3">
        <f t="shared" si="191"/>
        <v>6028.5000000000018</v>
      </c>
      <c r="M732" s="3">
        <f>VLOOKUP(C732,'[1]Schedule C'!$C$302:$Q$797,11,FALSE)</f>
        <v>23.552</v>
      </c>
      <c r="N732" s="3">
        <f>VLOOKUP(C732,'[1]Schedule C'!$C$302:$Q$797,12,FALSE)</f>
        <v>0</v>
      </c>
      <c r="O732" s="3">
        <f>VLOOKUP(C732,'[1]Schedule C'!$C$302:$Q$797,13,FALSE)</f>
        <v>0</v>
      </c>
      <c r="P732" s="3">
        <f>VLOOKUP(C732,'[1]Schedule C'!$C$302:$Q$797,14,FALSE)</f>
        <v>0</v>
      </c>
      <c r="Q732" s="3">
        <f>VLOOKUP(C732,'[1]Schedule C'!$C$302:$Q$797,15,FALSE)</f>
        <v>0</v>
      </c>
      <c r="R732" s="3">
        <f t="shared" si="192"/>
        <v>23.552</v>
      </c>
      <c r="S732" s="6">
        <f t="shared" si="193"/>
        <v>6004.9480000000021</v>
      </c>
      <c r="T732" s="31">
        <f t="shared" si="194"/>
        <v>254.96552309782618</v>
      </c>
      <c r="U732" s="6">
        <f t="shared" si="195"/>
        <v>0</v>
      </c>
      <c r="V732" s="31" t="str">
        <f t="shared" si="196"/>
        <v>n.m.</v>
      </c>
      <c r="W732" s="6">
        <f t="shared" si="197"/>
        <v>0</v>
      </c>
      <c r="X732" s="31" t="str">
        <f t="shared" si="198"/>
        <v>n.m.</v>
      </c>
      <c r="Y732" s="6">
        <f t="shared" si="199"/>
        <v>0</v>
      </c>
      <c r="Z732" s="31" t="str">
        <f t="shared" si="200"/>
        <v>n.m.</v>
      </c>
      <c r="AA732" s="6">
        <f t="shared" si="201"/>
        <v>0</v>
      </c>
      <c r="AB732" s="31" t="str">
        <f t="shared" si="202"/>
        <v>n.m.</v>
      </c>
      <c r="AC732" s="6">
        <f t="shared" si="203"/>
        <v>6004.9480000000021</v>
      </c>
      <c r="AD732" s="31">
        <f t="shared" si="204"/>
        <v>254.96552309782618</v>
      </c>
    </row>
    <row r="733" spans="1:30" x14ac:dyDescent="0.25">
      <c r="A733" s="7">
        <f t="shared" si="205"/>
        <v>725</v>
      </c>
      <c r="B733" t="s">
        <v>583</v>
      </c>
      <c r="C733" t="s">
        <v>1406</v>
      </c>
      <c r="D733" t="s">
        <v>1407</v>
      </c>
      <c r="E733" t="s">
        <v>2327</v>
      </c>
      <c r="F733" t="s">
        <v>2321</v>
      </c>
      <c r="G733" s="3"/>
      <c r="H733" s="3">
        <v>5971.88</v>
      </c>
      <c r="I733" s="3"/>
      <c r="J733" s="3"/>
      <c r="K733" s="3"/>
      <c r="L733" s="3">
        <f t="shared" si="191"/>
        <v>5971.88</v>
      </c>
      <c r="M733" s="3">
        <f>VLOOKUP(C733,'[1]Schedule C'!$C$302:$Q$797,11,FALSE)</f>
        <v>0</v>
      </c>
      <c r="N733" s="3">
        <f>VLOOKUP(C733,'[1]Schedule C'!$C$302:$Q$797,12,FALSE)</f>
        <v>0</v>
      </c>
      <c r="O733" s="3">
        <f>VLOOKUP(C733,'[1]Schedule C'!$C$302:$Q$797,13,FALSE)</f>
        <v>0</v>
      </c>
      <c r="P733" s="3">
        <f>VLOOKUP(C733,'[1]Schedule C'!$C$302:$Q$797,14,FALSE)</f>
        <v>0</v>
      </c>
      <c r="Q733" s="3">
        <f>VLOOKUP(C733,'[1]Schedule C'!$C$302:$Q$797,15,FALSE)</f>
        <v>0</v>
      </c>
      <c r="R733" s="3">
        <f t="shared" si="192"/>
        <v>0</v>
      </c>
      <c r="S733" s="6">
        <f t="shared" si="193"/>
        <v>0</v>
      </c>
      <c r="T733" s="31" t="str">
        <f t="shared" si="194"/>
        <v>n.m.</v>
      </c>
      <c r="U733" s="6">
        <f t="shared" si="195"/>
        <v>5971.88</v>
      </c>
      <c r="V733" s="31" t="str">
        <f t="shared" si="196"/>
        <v>n.m.</v>
      </c>
      <c r="W733" s="6">
        <f t="shared" si="197"/>
        <v>0</v>
      </c>
      <c r="X733" s="31" t="str">
        <f t="shared" si="198"/>
        <v>n.m.</v>
      </c>
      <c r="Y733" s="6">
        <f t="shared" si="199"/>
        <v>0</v>
      </c>
      <c r="Z733" s="31" t="str">
        <f t="shared" si="200"/>
        <v>n.m.</v>
      </c>
      <c r="AA733" s="6">
        <f t="shared" si="201"/>
        <v>0</v>
      </c>
      <c r="AB733" s="31" t="str">
        <f t="shared" si="202"/>
        <v>n.m.</v>
      </c>
      <c r="AC733" s="6">
        <f t="shared" si="203"/>
        <v>5971.88</v>
      </c>
      <c r="AD733" s="31" t="str">
        <f t="shared" si="204"/>
        <v>n.m.</v>
      </c>
    </row>
    <row r="734" spans="1:30" x14ac:dyDescent="0.25">
      <c r="A734" s="7">
        <f t="shared" si="205"/>
        <v>726</v>
      </c>
      <c r="B734" t="s">
        <v>583</v>
      </c>
      <c r="C734" t="s">
        <v>1408</v>
      </c>
      <c r="D734" t="s">
        <v>1409</v>
      </c>
      <c r="E734" t="s">
        <v>2332</v>
      </c>
      <c r="F734" t="s">
        <v>2339</v>
      </c>
      <c r="G734" s="3"/>
      <c r="H734" s="3"/>
      <c r="I734" s="3">
        <v>5116.630000000001</v>
      </c>
      <c r="J734" s="3">
        <v>478.81999999999994</v>
      </c>
      <c r="K734" s="3">
        <v>98.919999999999987</v>
      </c>
      <c r="L734" s="3">
        <f t="shared" si="191"/>
        <v>5694.3700000000008</v>
      </c>
      <c r="M734" s="3">
        <f>VLOOKUP(C734,'[1]Schedule C'!$C$302:$Q$797,11,FALSE)</f>
        <v>0</v>
      </c>
      <c r="N734" s="3">
        <f>VLOOKUP(C734,'[1]Schedule C'!$C$302:$Q$797,12,FALSE)</f>
        <v>0</v>
      </c>
      <c r="O734" s="3">
        <f>VLOOKUP(C734,'[1]Schedule C'!$C$302:$Q$797,13,FALSE)</f>
        <v>119136.72399999999</v>
      </c>
      <c r="P734" s="3">
        <f>VLOOKUP(C734,'[1]Schedule C'!$C$302:$Q$797,14,FALSE)</f>
        <v>0</v>
      </c>
      <c r="Q734" s="3">
        <f>VLOOKUP(C734,'[1]Schedule C'!$C$302:$Q$797,15,FALSE)</f>
        <v>0</v>
      </c>
      <c r="R734" s="3">
        <f t="shared" si="192"/>
        <v>119136.72399999999</v>
      </c>
      <c r="S734" s="6">
        <f t="shared" si="193"/>
        <v>0</v>
      </c>
      <c r="T734" s="31" t="str">
        <f t="shared" si="194"/>
        <v>n.m.</v>
      </c>
      <c r="U734" s="6">
        <f t="shared" si="195"/>
        <v>0</v>
      </c>
      <c r="V734" s="31" t="str">
        <f t="shared" si="196"/>
        <v>n.m.</v>
      </c>
      <c r="W734" s="6">
        <f t="shared" si="197"/>
        <v>-114020.09399999998</v>
      </c>
      <c r="X734" s="31">
        <f t="shared" si="198"/>
        <v>-0.95705245344835899</v>
      </c>
      <c r="Y734" s="6">
        <f t="shared" si="199"/>
        <v>478.81999999999994</v>
      </c>
      <c r="Z734" s="31" t="str">
        <f t="shared" si="200"/>
        <v>n.m.</v>
      </c>
      <c r="AA734" s="6">
        <f t="shared" si="201"/>
        <v>98.919999999999987</v>
      </c>
      <c r="AB734" s="31" t="str">
        <f t="shared" si="202"/>
        <v>n.m.</v>
      </c>
      <c r="AC734" s="6">
        <f t="shared" si="203"/>
        <v>-113442.35399999999</v>
      </c>
      <c r="AD734" s="31">
        <f t="shared" si="204"/>
        <v>-0.95220306712479352</v>
      </c>
    </row>
    <row r="735" spans="1:30" x14ac:dyDescent="0.25">
      <c r="A735" s="7">
        <f t="shared" si="205"/>
        <v>727</v>
      </c>
      <c r="B735" t="s">
        <v>583</v>
      </c>
      <c r="C735" t="s">
        <v>1410</v>
      </c>
      <c r="D735" t="s">
        <v>1411</v>
      </c>
      <c r="E735" t="s">
        <v>2325</v>
      </c>
      <c r="F735" t="s">
        <v>2350</v>
      </c>
      <c r="G735" s="3"/>
      <c r="H735" s="3"/>
      <c r="I735" s="3"/>
      <c r="J735" s="3">
        <v>5411.8000000000029</v>
      </c>
      <c r="K735" s="3">
        <v>187.8</v>
      </c>
      <c r="L735" s="3">
        <f t="shared" si="191"/>
        <v>5599.6000000000031</v>
      </c>
      <c r="M735" s="3">
        <f>VLOOKUP(C735,'[1]Schedule C'!$C$302:$Q$797,11,FALSE)</f>
        <v>0</v>
      </c>
      <c r="N735" s="3">
        <f>VLOOKUP(C735,'[1]Schedule C'!$C$302:$Q$797,12,FALSE)</f>
        <v>0</v>
      </c>
      <c r="O735" s="3">
        <f>VLOOKUP(C735,'[1]Schedule C'!$C$302:$Q$797,13,FALSE)</f>
        <v>0</v>
      </c>
      <c r="P735" s="3">
        <f>VLOOKUP(C735,'[1]Schedule C'!$C$302:$Q$797,14,FALSE)</f>
        <v>0</v>
      </c>
      <c r="Q735" s="3">
        <f>VLOOKUP(C735,'[1]Schedule C'!$C$302:$Q$797,15,FALSE)</f>
        <v>0</v>
      </c>
      <c r="R735" s="3">
        <f t="shared" si="192"/>
        <v>0</v>
      </c>
      <c r="S735" s="6">
        <f t="shared" si="193"/>
        <v>0</v>
      </c>
      <c r="T735" s="31" t="str">
        <f t="shared" si="194"/>
        <v>n.m.</v>
      </c>
      <c r="U735" s="6">
        <f t="shared" si="195"/>
        <v>0</v>
      </c>
      <c r="V735" s="31" t="str">
        <f t="shared" si="196"/>
        <v>n.m.</v>
      </c>
      <c r="W735" s="6">
        <f t="shared" si="197"/>
        <v>0</v>
      </c>
      <c r="X735" s="31" t="str">
        <f t="shared" si="198"/>
        <v>n.m.</v>
      </c>
      <c r="Y735" s="6">
        <f t="shared" si="199"/>
        <v>5411.8000000000029</v>
      </c>
      <c r="Z735" s="31" t="str">
        <f t="shared" si="200"/>
        <v>n.m.</v>
      </c>
      <c r="AA735" s="6">
        <f t="shared" si="201"/>
        <v>187.8</v>
      </c>
      <c r="AB735" s="31" t="str">
        <f t="shared" si="202"/>
        <v>n.m.</v>
      </c>
      <c r="AC735" s="6">
        <f t="shared" si="203"/>
        <v>5599.6000000000031</v>
      </c>
      <c r="AD735" s="31" t="str">
        <f t="shared" si="204"/>
        <v>n.m.</v>
      </c>
    </row>
    <row r="736" spans="1:30" x14ac:dyDescent="0.25">
      <c r="A736" s="7">
        <f t="shared" si="205"/>
        <v>728</v>
      </c>
      <c r="B736" t="s">
        <v>583</v>
      </c>
      <c r="C736" t="s">
        <v>1412</v>
      </c>
      <c r="D736" t="s">
        <v>1413</v>
      </c>
      <c r="E736" t="s">
        <v>2330</v>
      </c>
      <c r="F736" t="s">
        <v>2324</v>
      </c>
      <c r="G736" s="3"/>
      <c r="H736" s="3"/>
      <c r="I736" s="3"/>
      <c r="J736" s="3">
        <v>5435.17</v>
      </c>
      <c r="K736" s="3"/>
      <c r="L736" s="3">
        <f t="shared" si="191"/>
        <v>5435.17</v>
      </c>
      <c r="M736" s="3">
        <f>VLOOKUP(C736,'[1]Schedule C'!$C$302:$Q$797,11,FALSE)</f>
        <v>0</v>
      </c>
      <c r="N736" s="3">
        <f>VLOOKUP(C736,'[1]Schedule C'!$C$302:$Q$797,12,FALSE)</f>
        <v>0</v>
      </c>
      <c r="O736" s="3">
        <f>VLOOKUP(C736,'[1]Schedule C'!$C$302:$Q$797,13,FALSE)</f>
        <v>0</v>
      </c>
      <c r="P736" s="3">
        <f>VLOOKUP(C736,'[1]Schedule C'!$C$302:$Q$797,14,FALSE)</f>
        <v>0</v>
      </c>
      <c r="Q736" s="3">
        <f>VLOOKUP(C736,'[1]Schedule C'!$C$302:$Q$797,15,FALSE)</f>
        <v>0</v>
      </c>
      <c r="R736" s="3">
        <f t="shared" si="192"/>
        <v>0</v>
      </c>
      <c r="S736" s="6">
        <f t="shared" si="193"/>
        <v>0</v>
      </c>
      <c r="T736" s="31" t="str">
        <f t="shared" si="194"/>
        <v>n.m.</v>
      </c>
      <c r="U736" s="6">
        <f t="shared" si="195"/>
        <v>0</v>
      </c>
      <c r="V736" s="31" t="str">
        <f t="shared" si="196"/>
        <v>n.m.</v>
      </c>
      <c r="W736" s="6">
        <f t="shared" si="197"/>
        <v>0</v>
      </c>
      <c r="X736" s="31" t="str">
        <f t="shared" si="198"/>
        <v>n.m.</v>
      </c>
      <c r="Y736" s="6">
        <f t="shared" si="199"/>
        <v>5435.17</v>
      </c>
      <c r="Z736" s="31" t="str">
        <f t="shared" si="200"/>
        <v>n.m.</v>
      </c>
      <c r="AA736" s="6">
        <f t="shared" si="201"/>
        <v>0</v>
      </c>
      <c r="AB736" s="31" t="str">
        <f t="shared" si="202"/>
        <v>n.m.</v>
      </c>
      <c r="AC736" s="6">
        <f t="shared" si="203"/>
        <v>5435.17</v>
      </c>
      <c r="AD736" s="31" t="str">
        <f t="shared" si="204"/>
        <v>n.m.</v>
      </c>
    </row>
    <row r="737" spans="1:30" x14ac:dyDescent="0.25">
      <c r="A737" s="7">
        <f t="shared" si="205"/>
        <v>729</v>
      </c>
      <c r="B737" t="s">
        <v>583</v>
      </c>
      <c r="C737" t="s">
        <v>1414</v>
      </c>
      <c r="D737" t="s">
        <v>1415</v>
      </c>
      <c r="E737" t="s">
        <v>2316</v>
      </c>
      <c r="F737" t="s">
        <v>2350</v>
      </c>
      <c r="G737" s="3"/>
      <c r="H737" s="3"/>
      <c r="I737" s="3"/>
      <c r="J737" s="3"/>
      <c r="K737" s="3">
        <v>5352.4499999999989</v>
      </c>
      <c r="L737" s="3">
        <f t="shared" si="191"/>
        <v>5352.4499999999989</v>
      </c>
      <c r="M737" s="3">
        <f>VLOOKUP(C737,'[1]Schedule C'!$C$302:$Q$797,11,FALSE)</f>
        <v>0</v>
      </c>
      <c r="N737" s="3">
        <f>VLOOKUP(C737,'[1]Schedule C'!$C$302:$Q$797,12,FALSE)</f>
        <v>0</v>
      </c>
      <c r="O737" s="3">
        <f>VLOOKUP(C737,'[1]Schedule C'!$C$302:$Q$797,13,FALSE)</f>
        <v>0</v>
      </c>
      <c r="P737" s="3">
        <f>VLOOKUP(C737,'[1]Schedule C'!$C$302:$Q$797,14,FALSE)</f>
        <v>0</v>
      </c>
      <c r="Q737" s="3">
        <f>VLOOKUP(C737,'[1]Schedule C'!$C$302:$Q$797,15,FALSE)</f>
        <v>0</v>
      </c>
      <c r="R737" s="3">
        <f t="shared" si="192"/>
        <v>0</v>
      </c>
      <c r="S737" s="6">
        <f t="shared" si="193"/>
        <v>0</v>
      </c>
      <c r="T737" s="31" t="str">
        <f t="shared" si="194"/>
        <v>n.m.</v>
      </c>
      <c r="U737" s="6">
        <f t="shared" si="195"/>
        <v>0</v>
      </c>
      <c r="V737" s="31" t="str">
        <f t="shared" si="196"/>
        <v>n.m.</v>
      </c>
      <c r="W737" s="6">
        <f t="shared" si="197"/>
        <v>0</v>
      </c>
      <c r="X737" s="31" t="str">
        <f t="shared" si="198"/>
        <v>n.m.</v>
      </c>
      <c r="Y737" s="6">
        <f t="shared" si="199"/>
        <v>0</v>
      </c>
      <c r="Z737" s="31" t="str">
        <f t="shared" si="200"/>
        <v>n.m.</v>
      </c>
      <c r="AA737" s="6">
        <f t="shared" si="201"/>
        <v>5352.4499999999989</v>
      </c>
      <c r="AB737" s="31" t="str">
        <f t="shared" si="202"/>
        <v>n.m.</v>
      </c>
      <c r="AC737" s="6">
        <f t="shared" si="203"/>
        <v>5352.4499999999989</v>
      </c>
      <c r="AD737" s="31" t="str">
        <f t="shared" si="204"/>
        <v>n.m.</v>
      </c>
    </row>
    <row r="738" spans="1:30" x14ac:dyDescent="0.25">
      <c r="A738" s="7">
        <f t="shared" si="205"/>
        <v>730</v>
      </c>
      <c r="B738" t="s">
        <v>583</v>
      </c>
      <c r="C738" t="s">
        <v>1416</v>
      </c>
      <c r="D738" t="s">
        <v>1417</v>
      </c>
      <c r="E738" t="s">
        <v>2323</v>
      </c>
      <c r="F738" t="s">
        <v>2350</v>
      </c>
      <c r="G738" s="3"/>
      <c r="H738" s="3"/>
      <c r="I738" s="3"/>
      <c r="J738" s="3"/>
      <c r="K738" s="3">
        <v>5092.33</v>
      </c>
      <c r="L738" s="3">
        <f t="shared" si="191"/>
        <v>5092.33</v>
      </c>
      <c r="M738" s="3">
        <f>VLOOKUP(C738,'[1]Schedule C'!$C$302:$Q$797,11,FALSE)</f>
        <v>0</v>
      </c>
      <c r="N738" s="3">
        <f>VLOOKUP(C738,'[1]Schedule C'!$C$302:$Q$797,12,FALSE)</f>
        <v>0</v>
      </c>
      <c r="O738" s="3">
        <f>VLOOKUP(C738,'[1]Schedule C'!$C$302:$Q$797,13,FALSE)</f>
        <v>0</v>
      </c>
      <c r="P738" s="3">
        <f>VLOOKUP(C738,'[1]Schedule C'!$C$302:$Q$797,14,FALSE)</f>
        <v>0</v>
      </c>
      <c r="Q738" s="3">
        <f>VLOOKUP(C738,'[1]Schedule C'!$C$302:$Q$797,15,FALSE)</f>
        <v>24685.287</v>
      </c>
      <c r="R738" s="3">
        <f t="shared" si="192"/>
        <v>24685.287</v>
      </c>
      <c r="S738" s="6">
        <f t="shared" si="193"/>
        <v>0</v>
      </c>
      <c r="T738" s="31" t="str">
        <f t="shared" si="194"/>
        <v>n.m.</v>
      </c>
      <c r="U738" s="6">
        <f t="shared" si="195"/>
        <v>0</v>
      </c>
      <c r="V738" s="31" t="str">
        <f t="shared" si="196"/>
        <v>n.m.</v>
      </c>
      <c r="W738" s="6">
        <f t="shared" si="197"/>
        <v>0</v>
      </c>
      <c r="X738" s="31" t="str">
        <f t="shared" si="198"/>
        <v>n.m.</v>
      </c>
      <c r="Y738" s="6">
        <f t="shared" si="199"/>
        <v>0</v>
      </c>
      <c r="Z738" s="31" t="str">
        <f t="shared" si="200"/>
        <v>n.m.</v>
      </c>
      <c r="AA738" s="6">
        <f t="shared" si="201"/>
        <v>-19592.957000000002</v>
      </c>
      <c r="AB738" s="31">
        <f t="shared" si="202"/>
        <v>-0.79370991311545225</v>
      </c>
      <c r="AC738" s="6">
        <f t="shared" si="203"/>
        <v>-19592.957000000002</v>
      </c>
      <c r="AD738" s="31">
        <f t="shared" si="204"/>
        <v>-0.79370991311545225</v>
      </c>
    </row>
    <row r="739" spans="1:30" x14ac:dyDescent="0.25">
      <c r="A739" s="7">
        <f t="shared" si="205"/>
        <v>731</v>
      </c>
      <c r="B739" t="s">
        <v>583</v>
      </c>
      <c r="C739" t="s">
        <v>1418</v>
      </c>
      <c r="D739" t="s">
        <v>1419</v>
      </c>
      <c r="E739" t="s">
        <v>2318</v>
      </c>
      <c r="F739" t="s">
        <v>2306</v>
      </c>
      <c r="G739" s="3"/>
      <c r="H739" s="3"/>
      <c r="I739" s="3"/>
      <c r="J739" s="3">
        <v>5090.8099999999995</v>
      </c>
      <c r="K739" s="3"/>
      <c r="L739" s="3">
        <f t="shared" si="191"/>
        <v>5090.8099999999995</v>
      </c>
      <c r="M739" s="3">
        <f>VLOOKUP(C739,'[1]Schedule C'!$C$302:$Q$797,11,FALSE)</f>
        <v>0</v>
      </c>
      <c r="N739" s="3">
        <f>VLOOKUP(C739,'[1]Schedule C'!$C$302:$Q$797,12,FALSE)</f>
        <v>0</v>
      </c>
      <c r="O739" s="3">
        <f>VLOOKUP(C739,'[1]Schedule C'!$C$302:$Q$797,13,FALSE)</f>
        <v>0</v>
      </c>
      <c r="P739" s="3">
        <f>VLOOKUP(C739,'[1]Schedule C'!$C$302:$Q$797,14,FALSE)</f>
        <v>0</v>
      </c>
      <c r="Q739" s="3">
        <f>VLOOKUP(C739,'[1]Schedule C'!$C$302:$Q$797,15,FALSE)</f>
        <v>0</v>
      </c>
      <c r="R739" s="3">
        <f t="shared" si="192"/>
        <v>0</v>
      </c>
      <c r="S739" s="6">
        <f t="shared" si="193"/>
        <v>0</v>
      </c>
      <c r="T739" s="31" t="str">
        <f t="shared" si="194"/>
        <v>n.m.</v>
      </c>
      <c r="U739" s="6">
        <f t="shared" si="195"/>
        <v>0</v>
      </c>
      <c r="V739" s="31" t="str">
        <f t="shared" si="196"/>
        <v>n.m.</v>
      </c>
      <c r="W739" s="6">
        <f t="shared" si="197"/>
        <v>0</v>
      </c>
      <c r="X739" s="31" t="str">
        <f t="shared" si="198"/>
        <v>n.m.</v>
      </c>
      <c r="Y739" s="6">
        <f t="shared" si="199"/>
        <v>5090.8099999999995</v>
      </c>
      <c r="Z739" s="31" t="str">
        <f t="shared" si="200"/>
        <v>n.m.</v>
      </c>
      <c r="AA739" s="6">
        <f t="shared" si="201"/>
        <v>0</v>
      </c>
      <c r="AB739" s="31" t="str">
        <f t="shared" si="202"/>
        <v>n.m.</v>
      </c>
      <c r="AC739" s="6">
        <f t="shared" si="203"/>
        <v>5090.8099999999995</v>
      </c>
      <c r="AD739" s="31" t="str">
        <f t="shared" si="204"/>
        <v>n.m.</v>
      </c>
    </row>
    <row r="740" spans="1:30" x14ac:dyDescent="0.25">
      <c r="A740" s="7">
        <f t="shared" si="205"/>
        <v>732</v>
      </c>
      <c r="B740" t="s">
        <v>583</v>
      </c>
      <c r="C740" t="s">
        <v>1420</v>
      </c>
      <c r="D740" t="s">
        <v>1421</v>
      </c>
      <c r="E740" t="s">
        <v>2349</v>
      </c>
      <c r="F740" t="s">
        <v>2314</v>
      </c>
      <c r="G740" s="3"/>
      <c r="H740" s="3"/>
      <c r="I740" s="3">
        <v>5012.05</v>
      </c>
      <c r="J740" s="3"/>
      <c r="K740" s="3"/>
      <c r="L740" s="3">
        <f t="shared" si="191"/>
        <v>5012.05</v>
      </c>
      <c r="M740" s="3">
        <f>VLOOKUP(C740,'[1]Schedule C'!$C$302:$Q$797,11,FALSE)</f>
        <v>0</v>
      </c>
      <c r="N740" s="3">
        <f>VLOOKUP(C740,'[1]Schedule C'!$C$302:$Q$797,12,FALSE)</f>
        <v>0</v>
      </c>
      <c r="O740" s="3">
        <f>VLOOKUP(C740,'[1]Schedule C'!$C$302:$Q$797,13,FALSE)</f>
        <v>0</v>
      </c>
      <c r="P740" s="3">
        <f>VLOOKUP(C740,'[1]Schedule C'!$C$302:$Q$797,14,FALSE)</f>
        <v>0</v>
      </c>
      <c r="Q740" s="3">
        <f>VLOOKUP(C740,'[1]Schedule C'!$C$302:$Q$797,15,FALSE)</f>
        <v>0</v>
      </c>
      <c r="R740" s="3">
        <f t="shared" si="192"/>
        <v>0</v>
      </c>
      <c r="S740" s="6">
        <f t="shared" si="193"/>
        <v>0</v>
      </c>
      <c r="T740" s="31" t="str">
        <f t="shared" si="194"/>
        <v>n.m.</v>
      </c>
      <c r="U740" s="6">
        <f t="shared" si="195"/>
        <v>0</v>
      </c>
      <c r="V740" s="31" t="str">
        <f t="shared" si="196"/>
        <v>n.m.</v>
      </c>
      <c r="W740" s="6">
        <f t="shared" si="197"/>
        <v>5012.05</v>
      </c>
      <c r="X740" s="31" t="str">
        <f t="shared" si="198"/>
        <v>n.m.</v>
      </c>
      <c r="Y740" s="6">
        <f t="shared" si="199"/>
        <v>0</v>
      </c>
      <c r="Z740" s="31" t="str">
        <f t="shared" si="200"/>
        <v>n.m.</v>
      </c>
      <c r="AA740" s="6">
        <f t="shared" si="201"/>
        <v>0</v>
      </c>
      <c r="AB740" s="31" t="str">
        <f t="shared" si="202"/>
        <v>n.m.</v>
      </c>
      <c r="AC740" s="6">
        <f t="shared" si="203"/>
        <v>5012.05</v>
      </c>
      <c r="AD740" s="31" t="str">
        <f t="shared" si="204"/>
        <v>n.m.</v>
      </c>
    </row>
    <row r="741" spans="1:30" x14ac:dyDescent="0.25">
      <c r="A741" s="7">
        <f t="shared" si="205"/>
        <v>733</v>
      </c>
      <c r="B741" t="s">
        <v>583</v>
      </c>
      <c r="C741" t="s">
        <v>1422</v>
      </c>
      <c r="D741" t="s">
        <v>1423</v>
      </c>
      <c r="E741" t="s">
        <v>2323</v>
      </c>
      <c r="F741" t="s">
        <v>2350</v>
      </c>
      <c r="G741" s="3"/>
      <c r="H741" s="3"/>
      <c r="I741" s="3"/>
      <c r="J741" s="3"/>
      <c r="K741" s="3">
        <v>4797.62</v>
      </c>
      <c r="L741" s="3">
        <f t="shared" si="191"/>
        <v>4797.62</v>
      </c>
      <c r="M741" s="3">
        <f>VLOOKUP(C741,'[1]Schedule C'!$C$302:$Q$797,11,FALSE)</f>
        <v>0</v>
      </c>
      <c r="N741" s="3">
        <f>VLOOKUP(C741,'[1]Schedule C'!$C$302:$Q$797,12,FALSE)</f>
        <v>0</v>
      </c>
      <c r="O741" s="3">
        <f>VLOOKUP(C741,'[1]Schedule C'!$C$302:$Q$797,13,FALSE)</f>
        <v>0</v>
      </c>
      <c r="P741" s="3">
        <f>VLOOKUP(C741,'[1]Schedule C'!$C$302:$Q$797,14,FALSE)</f>
        <v>0</v>
      </c>
      <c r="Q741" s="3">
        <f>VLOOKUP(C741,'[1]Schedule C'!$C$302:$Q$797,15,FALSE)</f>
        <v>0</v>
      </c>
      <c r="R741" s="3">
        <f t="shared" si="192"/>
        <v>0</v>
      </c>
      <c r="S741" s="6">
        <f t="shared" si="193"/>
        <v>0</v>
      </c>
      <c r="T741" s="31" t="str">
        <f t="shared" si="194"/>
        <v>n.m.</v>
      </c>
      <c r="U741" s="6">
        <f t="shared" si="195"/>
        <v>0</v>
      </c>
      <c r="V741" s="31" t="str">
        <f t="shared" si="196"/>
        <v>n.m.</v>
      </c>
      <c r="W741" s="6">
        <f t="shared" si="197"/>
        <v>0</v>
      </c>
      <c r="X741" s="31" t="str">
        <f t="shared" si="198"/>
        <v>n.m.</v>
      </c>
      <c r="Y741" s="6">
        <f t="shared" si="199"/>
        <v>0</v>
      </c>
      <c r="Z741" s="31" t="str">
        <f t="shared" si="200"/>
        <v>n.m.</v>
      </c>
      <c r="AA741" s="6">
        <f t="shared" si="201"/>
        <v>4797.62</v>
      </c>
      <c r="AB741" s="31" t="str">
        <f t="shared" si="202"/>
        <v>n.m.</v>
      </c>
      <c r="AC741" s="6">
        <f t="shared" si="203"/>
        <v>4797.62</v>
      </c>
      <c r="AD741" s="31" t="str">
        <f t="shared" si="204"/>
        <v>n.m.</v>
      </c>
    </row>
    <row r="742" spans="1:30" x14ac:dyDescent="0.25">
      <c r="A742" s="7">
        <f t="shared" si="205"/>
        <v>734</v>
      </c>
      <c r="B742" t="s">
        <v>583</v>
      </c>
      <c r="C742" t="s">
        <v>1424</v>
      </c>
      <c r="D742" t="s">
        <v>1425</v>
      </c>
      <c r="E742" t="s">
        <v>2327</v>
      </c>
      <c r="F742" t="s">
        <v>2321</v>
      </c>
      <c r="G742" s="3"/>
      <c r="H742" s="3">
        <v>4757.38</v>
      </c>
      <c r="I742" s="3"/>
      <c r="J742" s="3"/>
      <c r="K742" s="3"/>
      <c r="L742" s="3">
        <f t="shared" si="191"/>
        <v>4757.38</v>
      </c>
      <c r="M742" s="3">
        <f>VLOOKUP(C742,'[1]Schedule C'!$C$302:$Q$797,11,FALSE)</f>
        <v>0</v>
      </c>
      <c r="N742" s="3">
        <f>VLOOKUP(C742,'[1]Schedule C'!$C$302:$Q$797,12,FALSE)</f>
        <v>0</v>
      </c>
      <c r="O742" s="3">
        <f>VLOOKUP(C742,'[1]Schedule C'!$C$302:$Q$797,13,FALSE)</f>
        <v>0</v>
      </c>
      <c r="P742" s="3">
        <f>VLOOKUP(C742,'[1]Schedule C'!$C$302:$Q$797,14,FALSE)</f>
        <v>0</v>
      </c>
      <c r="Q742" s="3">
        <f>VLOOKUP(C742,'[1]Schedule C'!$C$302:$Q$797,15,FALSE)</f>
        <v>0</v>
      </c>
      <c r="R742" s="3">
        <f t="shared" si="192"/>
        <v>0</v>
      </c>
      <c r="S742" s="6">
        <f t="shared" si="193"/>
        <v>0</v>
      </c>
      <c r="T742" s="31" t="str">
        <f t="shared" si="194"/>
        <v>n.m.</v>
      </c>
      <c r="U742" s="6">
        <f t="shared" si="195"/>
        <v>4757.38</v>
      </c>
      <c r="V742" s="31" t="str">
        <f t="shared" si="196"/>
        <v>n.m.</v>
      </c>
      <c r="W742" s="6">
        <f t="shared" si="197"/>
        <v>0</v>
      </c>
      <c r="X742" s="31" t="str">
        <f t="shared" si="198"/>
        <v>n.m.</v>
      </c>
      <c r="Y742" s="6">
        <f t="shared" si="199"/>
        <v>0</v>
      </c>
      <c r="Z742" s="31" t="str">
        <f t="shared" si="200"/>
        <v>n.m.</v>
      </c>
      <c r="AA742" s="6">
        <f t="shared" si="201"/>
        <v>0</v>
      </c>
      <c r="AB742" s="31" t="str">
        <f t="shared" si="202"/>
        <v>n.m.</v>
      </c>
      <c r="AC742" s="6">
        <f t="shared" si="203"/>
        <v>4757.38</v>
      </c>
      <c r="AD742" s="31" t="str">
        <f t="shared" si="204"/>
        <v>n.m.</v>
      </c>
    </row>
    <row r="743" spans="1:30" x14ac:dyDescent="0.25">
      <c r="A743" s="7">
        <f t="shared" si="205"/>
        <v>735</v>
      </c>
      <c r="B743" t="s">
        <v>583</v>
      </c>
      <c r="C743" t="s">
        <v>1426</v>
      </c>
      <c r="D743" t="s">
        <v>1427</v>
      </c>
      <c r="E743" t="s">
        <v>2321</v>
      </c>
      <c r="F743" t="s">
        <v>2299</v>
      </c>
      <c r="G743" s="3"/>
      <c r="H743" s="3">
        <v>4246.8600000000006</v>
      </c>
      <c r="I743" s="3">
        <v>-21.060000000000002</v>
      </c>
      <c r="J743" s="3"/>
      <c r="K743" s="3"/>
      <c r="L743" s="3">
        <f t="shared" si="191"/>
        <v>4225.8</v>
      </c>
      <c r="M743" s="3">
        <f>VLOOKUP(C743,'[1]Schedule C'!$C$302:$Q$797,11,FALSE)</f>
        <v>0</v>
      </c>
      <c r="N743" s="3">
        <f>VLOOKUP(C743,'[1]Schedule C'!$C$302:$Q$797,12,FALSE)</f>
        <v>0</v>
      </c>
      <c r="O743" s="3">
        <f>VLOOKUP(C743,'[1]Schedule C'!$C$302:$Q$797,13,FALSE)</f>
        <v>0</v>
      </c>
      <c r="P743" s="3">
        <f>VLOOKUP(C743,'[1]Schedule C'!$C$302:$Q$797,14,FALSE)</f>
        <v>0</v>
      </c>
      <c r="Q743" s="3">
        <f>VLOOKUP(C743,'[1]Schedule C'!$C$302:$Q$797,15,FALSE)</f>
        <v>0</v>
      </c>
      <c r="R743" s="3">
        <f t="shared" si="192"/>
        <v>0</v>
      </c>
      <c r="S743" s="6">
        <f t="shared" si="193"/>
        <v>0</v>
      </c>
      <c r="T743" s="31" t="str">
        <f t="shared" si="194"/>
        <v>n.m.</v>
      </c>
      <c r="U743" s="6">
        <f t="shared" si="195"/>
        <v>4246.8600000000006</v>
      </c>
      <c r="V743" s="31" t="str">
        <f t="shared" si="196"/>
        <v>n.m.</v>
      </c>
      <c r="W743" s="6">
        <f t="shared" si="197"/>
        <v>-21.060000000000002</v>
      </c>
      <c r="X743" s="31" t="str">
        <f t="shared" si="198"/>
        <v>n.m.</v>
      </c>
      <c r="Y743" s="6">
        <f t="shared" si="199"/>
        <v>0</v>
      </c>
      <c r="Z743" s="31" t="str">
        <f t="shared" si="200"/>
        <v>n.m.</v>
      </c>
      <c r="AA743" s="6">
        <f t="shared" si="201"/>
        <v>0</v>
      </c>
      <c r="AB743" s="31" t="str">
        <f t="shared" si="202"/>
        <v>n.m.</v>
      </c>
      <c r="AC743" s="6">
        <f t="shared" si="203"/>
        <v>4225.8</v>
      </c>
      <c r="AD743" s="31" t="str">
        <f t="shared" si="204"/>
        <v>n.m.</v>
      </c>
    </row>
    <row r="744" spans="1:30" x14ac:dyDescent="0.25">
      <c r="A744" s="7">
        <f t="shared" si="205"/>
        <v>736</v>
      </c>
      <c r="B744" t="s">
        <v>583</v>
      </c>
      <c r="C744" t="s">
        <v>1428</v>
      </c>
      <c r="D744" t="s">
        <v>1429</v>
      </c>
      <c r="E744" t="s">
        <v>2311</v>
      </c>
      <c r="F744" t="s">
        <v>2350</v>
      </c>
      <c r="G744" s="3"/>
      <c r="H744" s="3"/>
      <c r="I744" s="3"/>
      <c r="J744" s="3"/>
      <c r="K744" s="3">
        <v>4076.6199999999981</v>
      </c>
      <c r="L744" s="3">
        <f t="shared" si="191"/>
        <v>4076.6199999999981</v>
      </c>
      <c r="M744" s="3">
        <f>VLOOKUP(C744,'[1]Schedule C'!$C$302:$Q$797,11,FALSE)</f>
        <v>0</v>
      </c>
      <c r="N744" s="3">
        <f>VLOOKUP(C744,'[1]Schedule C'!$C$302:$Q$797,12,FALSE)</f>
        <v>0</v>
      </c>
      <c r="O744" s="3">
        <f>VLOOKUP(C744,'[1]Schedule C'!$C$302:$Q$797,13,FALSE)</f>
        <v>0</v>
      </c>
      <c r="P744" s="3">
        <f>VLOOKUP(C744,'[1]Schedule C'!$C$302:$Q$797,14,FALSE)</f>
        <v>0</v>
      </c>
      <c r="Q744" s="3">
        <f>VLOOKUP(C744,'[1]Schedule C'!$C$302:$Q$797,15,FALSE)</f>
        <v>0</v>
      </c>
      <c r="R744" s="3">
        <f t="shared" si="192"/>
        <v>0</v>
      </c>
      <c r="S744" s="6">
        <f t="shared" si="193"/>
        <v>0</v>
      </c>
      <c r="T744" s="31" t="str">
        <f t="shared" si="194"/>
        <v>n.m.</v>
      </c>
      <c r="U744" s="6">
        <f t="shared" si="195"/>
        <v>0</v>
      </c>
      <c r="V744" s="31" t="str">
        <f t="shared" si="196"/>
        <v>n.m.</v>
      </c>
      <c r="W744" s="6">
        <f t="shared" si="197"/>
        <v>0</v>
      </c>
      <c r="X744" s="31" t="str">
        <f t="shared" si="198"/>
        <v>n.m.</v>
      </c>
      <c r="Y744" s="6">
        <f t="shared" si="199"/>
        <v>0</v>
      </c>
      <c r="Z744" s="31" t="str">
        <f t="shared" si="200"/>
        <v>n.m.</v>
      </c>
      <c r="AA744" s="6">
        <f t="shared" si="201"/>
        <v>4076.6199999999981</v>
      </c>
      <c r="AB744" s="31" t="str">
        <f t="shared" si="202"/>
        <v>n.m.</v>
      </c>
      <c r="AC744" s="6">
        <f t="shared" si="203"/>
        <v>4076.6199999999981</v>
      </c>
      <c r="AD744" s="31" t="str">
        <f t="shared" si="204"/>
        <v>n.m.</v>
      </c>
    </row>
    <row r="745" spans="1:30" x14ac:dyDescent="0.25">
      <c r="A745" s="7">
        <f t="shared" si="205"/>
        <v>737</v>
      </c>
      <c r="B745" t="s">
        <v>583</v>
      </c>
      <c r="C745" t="s">
        <v>1430</v>
      </c>
      <c r="D745" t="s">
        <v>1431</v>
      </c>
      <c r="E745" t="s">
        <v>2318</v>
      </c>
      <c r="F745" t="s">
        <v>2342</v>
      </c>
      <c r="G745" s="3"/>
      <c r="H745" s="3"/>
      <c r="I745" s="3"/>
      <c r="J745" s="3">
        <v>4075.1</v>
      </c>
      <c r="K745" s="3"/>
      <c r="L745" s="3">
        <f t="shared" si="191"/>
        <v>4075.1</v>
      </c>
      <c r="M745" s="3">
        <f>VLOOKUP(C745,'[1]Schedule C'!$C$302:$Q$797,11,FALSE)</f>
        <v>0</v>
      </c>
      <c r="N745" s="3">
        <f>VLOOKUP(C745,'[1]Schedule C'!$C$302:$Q$797,12,FALSE)</f>
        <v>0</v>
      </c>
      <c r="O745" s="3">
        <f>VLOOKUP(C745,'[1]Schedule C'!$C$302:$Q$797,13,FALSE)</f>
        <v>0</v>
      </c>
      <c r="P745" s="3">
        <f>VLOOKUP(C745,'[1]Schedule C'!$C$302:$Q$797,14,FALSE)</f>
        <v>0</v>
      </c>
      <c r="Q745" s="3">
        <f>VLOOKUP(C745,'[1]Schedule C'!$C$302:$Q$797,15,FALSE)</f>
        <v>0</v>
      </c>
      <c r="R745" s="3">
        <f t="shared" si="192"/>
        <v>0</v>
      </c>
      <c r="S745" s="6">
        <f t="shared" si="193"/>
        <v>0</v>
      </c>
      <c r="T745" s="31" t="str">
        <f t="shared" si="194"/>
        <v>n.m.</v>
      </c>
      <c r="U745" s="6">
        <f t="shared" si="195"/>
        <v>0</v>
      </c>
      <c r="V745" s="31" t="str">
        <f t="shared" si="196"/>
        <v>n.m.</v>
      </c>
      <c r="W745" s="6">
        <f t="shared" si="197"/>
        <v>0</v>
      </c>
      <c r="X745" s="31" t="str">
        <f t="shared" si="198"/>
        <v>n.m.</v>
      </c>
      <c r="Y745" s="6">
        <f t="shared" si="199"/>
        <v>4075.1</v>
      </c>
      <c r="Z745" s="31" t="str">
        <f t="shared" si="200"/>
        <v>n.m.</v>
      </c>
      <c r="AA745" s="6">
        <f t="shared" si="201"/>
        <v>0</v>
      </c>
      <c r="AB745" s="31" t="str">
        <f t="shared" si="202"/>
        <v>n.m.</v>
      </c>
      <c r="AC745" s="6">
        <f t="shared" si="203"/>
        <v>4075.1</v>
      </c>
      <c r="AD745" s="31" t="str">
        <f t="shared" si="204"/>
        <v>n.m.</v>
      </c>
    </row>
    <row r="746" spans="1:30" x14ac:dyDescent="0.25">
      <c r="A746" s="7">
        <f t="shared" si="205"/>
        <v>738</v>
      </c>
      <c r="B746" t="s">
        <v>583</v>
      </c>
      <c r="C746" t="s">
        <v>1432</v>
      </c>
      <c r="D746" t="s">
        <v>1433</v>
      </c>
      <c r="E746" t="s">
        <v>2318</v>
      </c>
      <c r="F746" t="s">
        <v>2331</v>
      </c>
      <c r="G746" s="3"/>
      <c r="H746" s="3"/>
      <c r="I746" s="3"/>
      <c r="J746" s="3">
        <v>4049.74</v>
      </c>
      <c r="K746" s="3"/>
      <c r="L746" s="3">
        <f t="shared" si="191"/>
        <v>4049.74</v>
      </c>
      <c r="M746" s="3">
        <f>VLOOKUP(C746,'[1]Schedule C'!$C$302:$Q$797,11,FALSE)</f>
        <v>0</v>
      </c>
      <c r="N746" s="3">
        <f>VLOOKUP(C746,'[1]Schedule C'!$C$302:$Q$797,12,FALSE)</f>
        <v>0</v>
      </c>
      <c r="O746" s="3">
        <f>VLOOKUP(C746,'[1]Schedule C'!$C$302:$Q$797,13,FALSE)</f>
        <v>0</v>
      </c>
      <c r="P746" s="3">
        <f>VLOOKUP(C746,'[1]Schedule C'!$C$302:$Q$797,14,FALSE)</f>
        <v>0</v>
      </c>
      <c r="Q746" s="3">
        <f>VLOOKUP(C746,'[1]Schedule C'!$C$302:$Q$797,15,FALSE)</f>
        <v>0</v>
      </c>
      <c r="R746" s="3">
        <f t="shared" si="192"/>
        <v>0</v>
      </c>
      <c r="S746" s="6">
        <f t="shared" si="193"/>
        <v>0</v>
      </c>
      <c r="T746" s="31" t="str">
        <f t="shared" si="194"/>
        <v>n.m.</v>
      </c>
      <c r="U746" s="6">
        <f t="shared" si="195"/>
        <v>0</v>
      </c>
      <c r="V746" s="31" t="str">
        <f t="shared" si="196"/>
        <v>n.m.</v>
      </c>
      <c r="W746" s="6">
        <f t="shared" si="197"/>
        <v>0</v>
      </c>
      <c r="X746" s="31" t="str">
        <f t="shared" si="198"/>
        <v>n.m.</v>
      </c>
      <c r="Y746" s="6">
        <f t="shared" si="199"/>
        <v>4049.74</v>
      </c>
      <c r="Z746" s="31" t="str">
        <f t="shared" si="200"/>
        <v>n.m.</v>
      </c>
      <c r="AA746" s="6">
        <f t="shared" si="201"/>
        <v>0</v>
      </c>
      <c r="AB746" s="31" t="str">
        <f t="shared" si="202"/>
        <v>n.m.</v>
      </c>
      <c r="AC746" s="6">
        <f t="shared" si="203"/>
        <v>4049.74</v>
      </c>
      <c r="AD746" s="31" t="str">
        <f t="shared" si="204"/>
        <v>n.m.</v>
      </c>
    </row>
    <row r="747" spans="1:30" x14ac:dyDescent="0.25">
      <c r="A747" s="7">
        <f t="shared" si="205"/>
        <v>739</v>
      </c>
      <c r="B747" t="s">
        <v>583</v>
      </c>
      <c r="C747" t="s">
        <v>1434</v>
      </c>
      <c r="D747" t="s">
        <v>1435</v>
      </c>
      <c r="E747" t="s">
        <v>2336</v>
      </c>
      <c r="F747" t="s">
        <v>2350</v>
      </c>
      <c r="G747" s="3"/>
      <c r="H747" s="3"/>
      <c r="I747" s="3"/>
      <c r="J747" s="3">
        <v>3372.2800000000011</v>
      </c>
      <c r="K747" s="3">
        <v>380.04999999999995</v>
      </c>
      <c r="L747" s="3">
        <f t="shared" si="191"/>
        <v>3752.3300000000008</v>
      </c>
      <c r="M747" s="3">
        <f>VLOOKUP(C747,'[1]Schedule C'!$C$302:$Q$797,11,FALSE)</f>
        <v>0</v>
      </c>
      <c r="N747" s="3">
        <f>VLOOKUP(C747,'[1]Schedule C'!$C$302:$Q$797,12,FALSE)</f>
        <v>0</v>
      </c>
      <c r="O747" s="3">
        <f>VLOOKUP(C747,'[1]Schedule C'!$C$302:$Q$797,13,FALSE)</f>
        <v>0</v>
      </c>
      <c r="P747" s="3">
        <f>VLOOKUP(C747,'[1]Schedule C'!$C$302:$Q$797,14,FALSE)</f>
        <v>0</v>
      </c>
      <c r="Q747" s="3">
        <f>VLOOKUP(C747,'[1]Schedule C'!$C$302:$Q$797,15,FALSE)</f>
        <v>0</v>
      </c>
      <c r="R747" s="3">
        <f t="shared" si="192"/>
        <v>0</v>
      </c>
      <c r="S747" s="6">
        <f t="shared" si="193"/>
        <v>0</v>
      </c>
      <c r="T747" s="31" t="str">
        <f t="shared" si="194"/>
        <v>n.m.</v>
      </c>
      <c r="U747" s="6">
        <f t="shared" si="195"/>
        <v>0</v>
      </c>
      <c r="V747" s="31" t="str">
        <f t="shared" si="196"/>
        <v>n.m.</v>
      </c>
      <c r="W747" s="6">
        <f t="shared" si="197"/>
        <v>0</v>
      </c>
      <c r="X747" s="31" t="str">
        <f t="shared" si="198"/>
        <v>n.m.</v>
      </c>
      <c r="Y747" s="6">
        <f t="shared" si="199"/>
        <v>3372.2800000000011</v>
      </c>
      <c r="Z747" s="31" t="str">
        <f t="shared" si="200"/>
        <v>n.m.</v>
      </c>
      <c r="AA747" s="6">
        <f t="shared" si="201"/>
        <v>380.04999999999995</v>
      </c>
      <c r="AB747" s="31" t="str">
        <f t="shared" si="202"/>
        <v>n.m.</v>
      </c>
      <c r="AC747" s="6">
        <f t="shared" si="203"/>
        <v>3752.3300000000008</v>
      </c>
      <c r="AD747" s="31" t="str">
        <f t="shared" si="204"/>
        <v>n.m.</v>
      </c>
    </row>
    <row r="748" spans="1:30" x14ac:dyDescent="0.25">
      <c r="A748" s="7">
        <f t="shared" si="205"/>
        <v>740</v>
      </c>
      <c r="B748" t="s">
        <v>583</v>
      </c>
      <c r="C748" t="s">
        <v>1436</v>
      </c>
      <c r="D748" t="s">
        <v>1437</v>
      </c>
      <c r="E748" t="s">
        <v>2316</v>
      </c>
      <c r="F748" t="s">
        <v>2350</v>
      </c>
      <c r="G748" s="3"/>
      <c r="H748" s="3"/>
      <c r="I748" s="3"/>
      <c r="J748" s="3"/>
      <c r="K748" s="3">
        <v>3664.1299999999974</v>
      </c>
      <c r="L748" s="3">
        <f t="shared" si="191"/>
        <v>3664.1299999999974</v>
      </c>
      <c r="M748" s="3">
        <f>VLOOKUP(C748,'[1]Schedule C'!$C$302:$Q$797,11,FALSE)</f>
        <v>0</v>
      </c>
      <c r="N748" s="3">
        <f>VLOOKUP(C748,'[1]Schedule C'!$C$302:$Q$797,12,FALSE)</f>
        <v>0</v>
      </c>
      <c r="O748" s="3">
        <f>VLOOKUP(C748,'[1]Schedule C'!$C$302:$Q$797,13,FALSE)</f>
        <v>0</v>
      </c>
      <c r="P748" s="3">
        <f>VLOOKUP(C748,'[1]Schedule C'!$C$302:$Q$797,14,FALSE)</f>
        <v>0</v>
      </c>
      <c r="Q748" s="3">
        <f>VLOOKUP(C748,'[1]Schedule C'!$C$302:$Q$797,15,FALSE)</f>
        <v>0</v>
      </c>
      <c r="R748" s="3">
        <f t="shared" si="192"/>
        <v>0</v>
      </c>
      <c r="S748" s="6">
        <f t="shared" si="193"/>
        <v>0</v>
      </c>
      <c r="T748" s="31" t="str">
        <f t="shared" si="194"/>
        <v>n.m.</v>
      </c>
      <c r="U748" s="6">
        <f t="shared" si="195"/>
        <v>0</v>
      </c>
      <c r="V748" s="31" t="str">
        <f t="shared" si="196"/>
        <v>n.m.</v>
      </c>
      <c r="W748" s="6">
        <f t="shared" si="197"/>
        <v>0</v>
      </c>
      <c r="X748" s="31" t="str">
        <f t="shared" si="198"/>
        <v>n.m.</v>
      </c>
      <c r="Y748" s="6">
        <f t="shared" si="199"/>
        <v>0</v>
      </c>
      <c r="Z748" s="31" t="str">
        <f t="shared" si="200"/>
        <v>n.m.</v>
      </c>
      <c r="AA748" s="6">
        <f t="shared" si="201"/>
        <v>3664.1299999999974</v>
      </c>
      <c r="AB748" s="31" t="str">
        <f t="shared" si="202"/>
        <v>n.m.</v>
      </c>
      <c r="AC748" s="6">
        <f t="shared" si="203"/>
        <v>3664.1299999999974</v>
      </c>
      <c r="AD748" s="31" t="str">
        <f t="shared" si="204"/>
        <v>n.m.</v>
      </c>
    </row>
    <row r="749" spans="1:30" x14ac:dyDescent="0.25">
      <c r="A749" s="7">
        <f t="shared" si="205"/>
        <v>741</v>
      </c>
      <c r="B749" t="s">
        <v>583</v>
      </c>
      <c r="C749" t="s">
        <v>1438</v>
      </c>
      <c r="D749" t="s">
        <v>1372</v>
      </c>
      <c r="E749" t="s">
        <v>2340</v>
      </c>
      <c r="F749" t="s">
        <v>2350</v>
      </c>
      <c r="G749" s="3"/>
      <c r="H749" s="3"/>
      <c r="I749" s="3"/>
      <c r="J749" s="3"/>
      <c r="K749" s="3">
        <v>3566.4199999999973</v>
      </c>
      <c r="L749" s="3">
        <f t="shared" si="191"/>
        <v>3566.4199999999973</v>
      </c>
      <c r="M749" s="3">
        <f>VLOOKUP(C749,'[1]Schedule C'!$C$302:$Q$797,11,FALSE)</f>
        <v>0</v>
      </c>
      <c r="N749" s="3">
        <f>VLOOKUP(C749,'[1]Schedule C'!$C$302:$Q$797,12,FALSE)</f>
        <v>0</v>
      </c>
      <c r="O749" s="3">
        <f>VLOOKUP(C749,'[1]Schedule C'!$C$302:$Q$797,13,FALSE)</f>
        <v>0</v>
      </c>
      <c r="P749" s="3">
        <f>VLOOKUP(C749,'[1]Schedule C'!$C$302:$Q$797,14,FALSE)</f>
        <v>0</v>
      </c>
      <c r="Q749" s="3">
        <f>VLOOKUP(C749,'[1]Schedule C'!$C$302:$Q$797,15,FALSE)</f>
        <v>0</v>
      </c>
      <c r="R749" s="3">
        <f t="shared" si="192"/>
        <v>0</v>
      </c>
      <c r="S749" s="6">
        <f t="shared" si="193"/>
        <v>0</v>
      </c>
      <c r="T749" s="31" t="str">
        <f t="shared" si="194"/>
        <v>n.m.</v>
      </c>
      <c r="U749" s="6">
        <f t="shared" si="195"/>
        <v>0</v>
      </c>
      <c r="V749" s="31" t="str">
        <f t="shared" si="196"/>
        <v>n.m.</v>
      </c>
      <c r="W749" s="6">
        <f t="shared" si="197"/>
        <v>0</v>
      </c>
      <c r="X749" s="31" t="str">
        <f t="shared" si="198"/>
        <v>n.m.</v>
      </c>
      <c r="Y749" s="6">
        <f t="shared" si="199"/>
        <v>0</v>
      </c>
      <c r="Z749" s="31" t="str">
        <f t="shared" si="200"/>
        <v>n.m.</v>
      </c>
      <c r="AA749" s="6">
        <f t="shared" si="201"/>
        <v>3566.4199999999973</v>
      </c>
      <c r="AB749" s="31" t="str">
        <f t="shared" si="202"/>
        <v>n.m.</v>
      </c>
      <c r="AC749" s="6">
        <f t="shared" si="203"/>
        <v>3566.4199999999973</v>
      </c>
      <c r="AD749" s="31" t="str">
        <f t="shared" si="204"/>
        <v>n.m.</v>
      </c>
    </row>
    <row r="750" spans="1:30" x14ac:dyDescent="0.25">
      <c r="A750" s="7">
        <f t="shared" si="205"/>
        <v>742</v>
      </c>
      <c r="B750" t="s">
        <v>583</v>
      </c>
      <c r="C750" t="s">
        <v>1439</v>
      </c>
      <c r="D750" t="s">
        <v>1440</v>
      </c>
      <c r="E750" t="s">
        <v>2325</v>
      </c>
      <c r="F750" t="s">
        <v>2337</v>
      </c>
      <c r="G750" s="3"/>
      <c r="H750" s="3"/>
      <c r="I750" s="3"/>
      <c r="J750" s="3">
        <v>3102.67</v>
      </c>
      <c r="K750" s="3">
        <v>210.06999999999996</v>
      </c>
      <c r="L750" s="3">
        <f t="shared" si="191"/>
        <v>3312.7400000000002</v>
      </c>
      <c r="M750" s="3">
        <f>VLOOKUP(C750,'[1]Schedule C'!$C$302:$Q$797,11,FALSE)</f>
        <v>0</v>
      </c>
      <c r="N750" s="3">
        <f>VLOOKUP(C750,'[1]Schedule C'!$C$302:$Q$797,12,FALSE)</f>
        <v>0</v>
      </c>
      <c r="O750" s="3">
        <f>VLOOKUP(C750,'[1]Schedule C'!$C$302:$Q$797,13,FALSE)</f>
        <v>0</v>
      </c>
      <c r="P750" s="3">
        <f>VLOOKUP(C750,'[1]Schedule C'!$C$302:$Q$797,14,FALSE)</f>
        <v>0</v>
      </c>
      <c r="Q750" s="3">
        <f>VLOOKUP(C750,'[1]Schedule C'!$C$302:$Q$797,15,FALSE)</f>
        <v>0</v>
      </c>
      <c r="R750" s="3">
        <f t="shared" si="192"/>
        <v>0</v>
      </c>
      <c r="S750" s="6">
        <f t="shared" si="193"/>
        <v>0</v>
      </c>
      <c r="T750" s="31" t="str">
        <f t="shared" si="194"/>
        <v>n.m.</v>
      </c>
      <c r="U750" s="6">
        <f t="shared" si="195"/>
        <v>0</v>
      </c>
      <c r="V750" s="31" t="str">
        <f t="shared" si="196"/>
        <v>n.m.</v>
      </c>
      <c r="W750" s="6">
        <f t="shared" si="197"/>
        <v>0</v>
      </c>
      <c r="X750" s="31" t="str">
        <f t="shared" si="198"/>
        <v>n.m.</v>
      </c>
      <c r="Y750" s="6">
        <f t="shared" si="199"/>
        <v>3102.67</v>
      </c>
      <c r="Z750" s="31" t="str">
        <f t="shared" si="200"/>
        <v>n.m.</v>
      </c>
      <c r="AA750" s="6">
        <f t="shared" si="201"/>
        <v>210.06999999999996</v>
      </c>
      <c r="AB750" s="31" t="str">
        <f t="shared" si="202"/>
        <v>n.m.</v>
      </c>
      <c r="AC750" s="6">
        <f t="shared" si="203"/>
        <v>3312.7400000000002</v>
      </c>
      <c r="AD750" s="31" t="str">
        <f t="shared" si="204"/>
        <v>n.m.</v>
      </c>
    </row>
    <row r="751" spans="1:30" x14ac:dyDescent="0.25">
      <c r="A751" s="7">
        <f t="shared" si="205"/>
        <v>743</v>
      </c>
      <c r="B751" t="s">
        <v>583</v>
      </c>
      <c r="C751" t="s">
        <v>1441</v>
      </c>
      <c r="D751" t="s">
        <v>1442</v>
      </c>
      <c r="E751" t="s">
        <v>2294</v>
      </c>
      <c r="F751" t="s">
        <v>2304</v>
      </c>
      <c r="G751" s="3"/>
      <c r="H751" s="3">
        <v>3269.82</v>
      </c>
      <c r="I751" s="3"/>
      <c r="J751" s="3"/>
      <c r="K751" s="3"/>
      <c r="L751" s="3">
        <f t="shared" si="191"/>
        <v>3269.82</v>
      </c>
      <c r="M751" s="3">
        <f>VLOOKUP(C751,'[1]Schedule C'!$C$302:$Q$797,11,FALSE)</f>
        <v>0</v>
      </c>
      <c r="N751" s="3">
        <f>VLOOKUP(C751,'[1]Schedule C'!$C$302:$Q$797,12,FALSE)</f>
        <v>0</v>
      </c>
      <c r="O751" s="3">
        <f>VLOOKUP(C751,'[1]Schedule C'!$C$302:$Q$797,13,FALSE)</f>
        <v>0</v>
      </c>
      <c r="P751" s="3">
        <f>VLOOKUP(C751,'[1]Schedule C'!$C$302:$Q$797,14,FALSE)</f>
        <v>0</v>
      </c>
      <c r="Q751" s="3">
        <f>VLOOKUP(C751,'[1]Schedule C'!$C$302:$Q$797,15,FALSE)</f>
        <v>0</v>
      </c>
      <c r="R751" s="3">
        <f t="shared" si="192"/>
        <v>0</v>
      </c>
      <c r="S751" s="6">
        <f t="shared" si="193"/>
        <v>0</v>
      </c>
      <c r="T751" s="31" t="str">
        <f t="shared" si="194"/>
        <v>n.m.</v>
      </c>
      <c r="U751" s="6">
        <f t="shared" si="195"/>
        <v>3269.82</v>
      </c>
      <c r="V751" s="31" t="str">
        <f t="shared" si="196"/>
        <v>n.m.</v>
      </c>
      <c r="W751" s="6">
        <f t="shared" si="197"/>
        <v>0</v>
      </c>
      <c r="X751" s="31" t="str">
        <f t="shared" si="198"/>
        <v>n.m.</v>
      </c>
      <c r="Y751" s="6">
        <f t="shared" si="199"/>
        <v>0</v>
      </c>
      <c r="Z751" s="31" t="str">
        <f t="shared" si="200"/>
        <v>n.m.</v>
      </c>
      <c r="AA751" s="6">
        <f t="shared" si="201"/>
        <v>0</v>
      </c>
      <c r="AB751" s="31" t="str">
        <f t="shared" si="202"/>
        <v>n.m.</v>
      </c>
      <c r="AC751" s="6">
        <f t="shared" si="203"/>
        <v>3269.82</v>
      </c>
      <c r="AD751" s="31" t="str">
        <f t="shared" si="204"/>
        <v>n.m.</v>
      </c>
    </row>
    <row r="752" spans="1:30" x14ac:dyDescent="0.25">
      <c r="A752" s="7">
        <f t="shared" si="205"/>
        <v>744</v>
      </c>
      <c r="B752" t="s">
        <v>583</v>
      </c>
      <c r="C752" t="s">
        <v>1443</v>
      </c>
      <c r="D752" t="s">
        <v>1444</v>
      </c>
      <c r="E752" t="s">
        <v>2325</v>
      </c>
      <c r="F752" t="s">
        <v>2350</v>
      </c>
      <c r="G752" s="3"/>
      <c r="H752" s="3"/>
      <c r="I752" s="3"/>
      <c r="J752" s="3">
        <v>234.48999999999998</v>
      </c>
      <c r="K752" s="3">
        <v>2939.4799999999982</v>
      </c>
      <c r="L752" s="3">
        <f t="shared" si="191"/>
        <v>3173.969999999998</v>
      </c>
      <c r="M752" s="3">
        <f>VLOOKUP(C752,'[1]Schedule C'!$C$302:$Q$797,11,FALSE)</f>
        <v>0</v>
      </c>
      <c r="N752" s="3">
        <f>VLOOKUP(C752,'[1]Schedule C'!$C$302:$Q$797,12,FALSE)</f>
        <v>0</v>
      </c>
      <c r="O752" s="3">
        <f>VLOOKUP(C752,'[1]Schedule C'!$C$302:$Q$797,13,FALSE)</f>
        <v>0</v>
      </c>
      <c r="P752" s="3">
        <f>VLOOKUP(C752,'[1]Schedule C'!$C$302:$Q$797,14,FALSE)</f>
        <v>0</v>
      </c>
      <c r="Q752" s="3">
        <f>VLOOKUP(C752,'[1]Schedule C'!$C$302:$Q$797,15,FALSE)</f>
        <v>0</v>
      </c>
      <c r="R752" s="3">
        <f t="shared" si="192"/>
        <v>0</v>
      </c>
      <c r="S752" s="6">
        <f t="shared" si="193"/>
        <v>0</v>
      </c>
      <c r="T752" s="31" t="str">
        <f t="shared" si="194"/>
        <v>n.m.</v>
      </c>
      <c r="U752" s="6">
        <f t="shared" si="195"/>
        <v>0</v>
      </c>
      <c r="V752" s="31" t="str">
        <f t="shared" si="196"/>
        <v>n.m.</v>
      </c>
      <c r="W752" s="6">
        <f t="shared" si="197"/>
        <v>0</v>
      </c>
      <c r="X752" s="31" t="str">
        <f t="shared" si="198"/>
        <v>n.m.</v>
      </c>
      <c r="Y752" s="6">
        <f t="shared" si="199"/>
        <v>234.48999999999998</v>
      </c>
      <c r="Z752" s="31" t="str">
        <f t="shared" si="200"/>
        <v>n.m.</v>
      </c>
      <c r="AA752" s="6">
        <f t="shared" si="201"/>
        <v>2939.4799999999982</v>
      </c>
      <c r="AB752" s="31" t="str">
        <f t="shared" si="202"/>
        <v>n.m.</v>
      </c>
      <c r="AC752" s="6">
        <f t="shared" si="203"/>
        <v>3173.969999999998</v>
      </c>
      <c r="AD752" s="31" t="str">
        <f t="shared" si="204"/>
        <v>n.m.</v>
      </c>
    </row>
    <row r="753" spans="1:30" x14ac:dyDescent="0.25">
      <c r="A753" s="7">
        <f t="shared" si="205"/>
        <v>745</v>
      </c>
      <c r="B753" t="s">
        <v>583</v>
      </c>
      <c r="C753" t="s">
        <v>1445</v>
      </c>
      <c r="D753" t="s">
        <v>1001</v>
      </c>
      <c r="E753" t="s">
        <v>2284</v>
      </c>
      <c r="F753" t="s">
        <v>2281</v>
      </c>
      <c r="G753" s="3"/>
      <c r="H753" s="3">
        <v>2956.3999999999992</v>
      </c>
      <c r="I753" s="3"/>
      <c r="J753" s="3"/>
      <c r="K753" s="3"/>
      <c r="L753" s="3">
        <f t="shared" ref="L753:L800" si="206">SUM(G753:K753)</f>
        <v>2956.3999999999992</v>
      </c>
      <c r="M753" s="3">
        <f>VLOOKUP(C753,'[1]Schedule C'!$C$302:$Q$797,11,FALSE)</f>
        <v>0</v>
      </c>
      <c r="N753" s="3">
        <f>VLOOKUP(C753,'[1]Schedule C'!$C$302:$Q$797,12,FALSE)</f>
        <v>93627.070999999982</v>
      </c>
      <c r="O753" s="3">
        <f>VLOOKUP(C753,'[1]Schedule C'!$C$302:$Q$797,13,FALSE)</f>
        <v>57.561999999999998</v>
      </c>
      <c r="P753" s="3">
        <f>VLOOKUP(C753,'[1]Schedule C'!$C$302:$Q$797,14,FALSE)</f>
        <v>0</v>
      </c>
      <c r="Q753" s="3">
        <f>VLOOKUP(C753,'[1]Schedule C'!$C$302:$Q$797,15,FALSE)</f>
        <v>0</v>
      </c>
      <c r="R753" s="3">
        <f t="shared" ref="R753:R800" si="207">SUM(M753:Q753)</f>
        <v>93684.632999999987</v>
      </c>
      <c r="S753" s="6">
        <f t="shared" ref="S753:S816" si="208">G753-M753</f>
        <v>0</v>
      </c>
      <c r="T753" s="31" t="str">
        <f t="shared" ref="T753:T816" si="209">IFERROR(S753/M753,"n.m.")</f>
        <v>n.m.</v>
      </c>
      <c r="U753" s="6">
        <f t="shared" ref="U753:U816" si="210">H753-N753</f>
        <v>-90670.670999999988</v>
      </c>
      <c r="V753" s="31">
        <f t="shared" ref="V753:V816" si="211">IFERROR(U753/N753,"n.m.")</f>
        <v>-0.96842366242558209</v>
      </c>
      <c r="W753" s="6">
        <f t="shared" ref="W753:W816" si="212">I753-O753</f>
        <v>-57.561999999999998</v>
      </c>
      <c r="X753" s="31">
        <f t="shared" ref="X753:X816" si="213">IFERROR(W753/O753,"n.m.")</f>
        <v>-1</v>
      </c>
      <c r="Y753" s="6">
        <f t="shared" ref="Y753:Y816" si="214">J753-P753</f>
        <v>0</v>
      </c>
      <c r="Z753" s="31" t="str">
        <f t="shared" ref="Z753:Z816" si="215">IFERROR(Y753/P753,"n.m.")</f>
        <v>n.m.</v>
      </c>
      <c r="AA753" s="6">
        <f t="shared" ref="AA753:AA816" si="216">K753-Q753</f>
        <v>0</v>
      </c>
      <c r="AB753" s="31" t="str">
        <f t="shared" ref="AB753:AB816" si="217">IFERROR(AA753/Q753,"n.m.")</f>
        <v>n.m.</v>
      </c>
      <c r="AC753" s="6">
        <f t="shared" ref="AC753:AC816" si="218">L753-R753</f>
        <v>-90728.232999999993</v>
      </c>
      <c r="AD753" s="31">
        <f t="shared" ref="AD753:AD816" si="219">IFERROR(AC753/R753,"n.m.")</f>
        <v>-0.9684430636559147</v>
      </c>
    </row>
    <row r="754" spans="1:30" x14ac:dyDescent="0.25">
      <c r="A754" s="7">
        <f t="shared" si="205"/>
        <v>746</v>
      </c>
      <c r="B754" t="s">
        <v>583</v>
      </c>
      <c r="C754" t="s">
        <v>1446</v>
      </c>
      <c r="D754" t="s">
        <v>1447</v>
      </c>
      <c r="E754" t="s">
        <v>2332</v>
      </c>
      <c r="F754" t="s">
        <v>2324</v>
      </c>
      <c r="G754" s="3"/>
      <c r="H754" s="3"/>
      <c r="I754" s="3">
        <v>2501.1200000000013</v>
      </c>
      <c r="J754" s="3">
        <v>71.069999999999993</v>
      </c>
      <c r="K754" s="3"/>
      <c r="L754" s="3">
        <f t="shared" si="206"/>
        <v>2572.1900000000014</v>
      </c>
      <c r="M754" s="3">
        <f>VLOOKUP(C754,'[1]Schedule C'!$C$302:$Q$797,11,FALSE)</f>
        <v>0</v>
      </c>
      <c r="N754" s="3">
        <f>VLOOKUP(C754,'[1]Schedule C'!$C$302:$Q$797,12,FALSE)</f>
        <v>0</v>
      </c>
      <c r="O754" s="3">
        <f>VLOOKUP(C754,'[1]Schedule C'!$C$302:$Q$797,13,FALSE)</f>
        <v>0</v>
      </c>
      <c r="P754" s="3">
        <f>VLOOKUP(C754,'[1]Schedule C'!$C$302:$Q$797,14,FALSE)</f>
        <v>0</v>
      </c>
      <c r="Q754" s="3">
        <f>VLOOKUP(C754,'[1]Schedule C'!$C$302:$Q$797,15,FALSE)</f>
        <v>0</v>
      </c>
      <c r="R754" s="3">
        <f t="shared" si="207"/>
        <v>0</v>
      </c>
      <c r="S754" s="6">
        <f t="shared" si="208"/>
        <v>0</v>
      </c>
      <c r="T754" s="31" t="str">
        <f t="shared" si="209"/>
        <v>n.m.</v>
      </c>
      <c r="U754" s="6">
        <f t="shared" si="210"/>
        <v>0</v>
      </c>
      <c r="V754" s="31" t="str">
        <f t="shared" si="211"/>
        <v>n.m.</v>
      </c>
      <c r="W754" s="6">
        <f t="shared" si="212"/>
        <v>2501.1200000000013</v>
      </c>
      <c r="X754" s="31" t="str">
        <f t="shared" si="213"/>
        <v>n.m.</v>
      </c>
      <c r="Y754" s="6">
        <f t="shared" si="214"/>
        <v>71.069999999999993</v>
      </c>
      <c r="Z754" s="31" t="str">
        <f t="shared" si="215"/>
        <v>n.m.</v>
      </c>
      <c r="AA754" s="6">
        <f t="shared" si="216"/>
        <v>0</v>
      </c>
      <c r="AB754" s="31" t="str">
        <f t="shared" si="217"/>
        <v>n.m.</v>
      </c>
      <c r="AC754" s="6">
        <f t="shared" si="218"/>
        <v>2572.1900000000014</v>
      </c>
      <c r="AD754" s="31" t="str">
        <f t="shared" si="219"/>
        <v>n.m.</v>
      </c>
    </row>
    <row r="755" spans="1:30" x14ac:dyDescent="0.25">
      <c r="A755" s="7">
        <f t="shared" si="205"/>
        <v>747</v>
      </c>
      <c r="B755" t="s">
        <v>583</v>
      </c>
      <c r="C755" t="s">
        <v>1448</v>
      </c>
      <c r="D755" t="s">
        <v>1449</v>
      </c>
      <c r="E755" t="s">
        <v>2349</v>
      </c>
      <c r="F755" t="s">
        <v>2282</v>
      </c>
      <c r="G755" s="3">
        <v>2558.36</v>
      </c>
      <c r="H755" s="3"/>
      <c r="I755" s="3"/>
      <c r="J755" s="3"/>
      <c r="K755" s="3"/>
      <c r="L755" s="3">
        <f t="shared" si="206"/>
        <v>2558.36</v>
      </c>
      <c r="M755" s="3">
        <f>VLOOKUP(C755,'[1]Schedule C'!$C$302:$Q$797,11,FALSE)</f>
        <v>309562.74600000004</v>
      </c>
      <c r="N755" s="3">
        <f>VLOOKUP(C755,'[1]Schedule C'!$C$302:$Q$797,12,FALSE)</f>
        <v>0</v>
      </c>
      <c r="O755" s="3">
        <f>VLOOKUP(C755,'[1]Schedule C'!$C$302:$Q$797,13,FALSE)</f>
        <v>0</v>
      </c>
      <c r="P755" s="3">
        <f>VLOOKUP(C755,'[1]Schedule C'!$C$302:$Q$797,14,FALSE)</f>
        <v>0</v>
      </c>
      <c r="Q755" s="3">
        <f>VLOOKUP(C755,'[1]Schedule C'!$C$302:$Q$797,15,FALSE)</f>
        <v>0</v>
      </c>
      <c r="R755" s="3">
        <f t="shared" si="207"/>
        <v>309562.74600000004</v>
      </c>
      <c r="S755" s="6">
        <f t="shared" si="208"/>
        <v>-307004.38600000006</v>
      </c>
      <c r="T755" s="31">
        <f t="shared" si="209"/>
        <v>-0.9917355688529782</v>
      </c>
      <c r="U755" s="6">
        <f t="shared" si="210"/>
        <v>0</v>
      </c>
      <c r="V755" s="31" t="str">
        <f t="shared" si="211"/>
        <v>n.m.</v>
      </c>
      <c r="W755" s="6">
        <f t="shared" si="212"/>
        <v>0</v>
      </c>
      <c r="X755" s="31" t="str">
        <f t="shared" si="213"/>
        <v>n.m.</v>
      </c>
      <c r="Y755" s="6">
        <f t="shared" si="214"/>
        <v>0</v>
      </c>
      <c r="Z755" s="31" t="str">
        <f t="shared" si="215"/>
        <v>n.m.</v>
      </c>
      <c r="AA755" s="6">
        <f t="shared" si="216"/>
        <v>0</v>
      </c>
      <c r="AB755" s="31" t="str">
        <f t="shared" si="217"/>
        <v>n.m.</v>
      </c>
      <c r="AC755" s="6">
        <f t="shared" si="218"/>
        <v>-307004.38600000006</v>
      </c>
      <c r="AD755" s="31">
        <f t="shared" si="219"/>
        <v>-0.9917355688529782</v>
      </c>
    </row>
    <row r="756" spans="1:30" x14ac:dyDescent="0.25">
      <c r="A756" s="7">
        <f t="shared" si="205"/>
        <v>748</v>
      </c>
      <c r="B756" t="s">
        <v>583</v>
      </c>
      <c r="C756" t="s">
        <v>1450</v>
      </c>
      <c r="D756" t="s">
        <v>1451</v>
      </c>
      <c r="E756" t="s">
        <v>2283</v>
      </c>
      <c r="F756" t="s">
        <v>2304</v>
      </c>
      <c r="G756" s="3"/>
      <c r="H756" s="3">
        <v>2441.11</v>
      </c>
      <c r="I756" s="3"/>
      <c r="J756" s="3"/>
      <c r="K756" s="3"/>
      <c r="L756" s="3">
        <f t="shared" si="206"/>
        <v>2441.11</v>
      </c>
      <c r="M756" s="3">
        <f>VLOOKUP(C756,'[1]Schedule C'!$C$302:$Q$797,11,FALSE)</f>
        <v>0</v>
      </c>
      <c r="N756" s="3">
        <f>VLOOKUP(C756,'[1]Schedule C'!$C$302:$Q$797,12,FALSE)</f>
        <v>0</v>
      </c>
      <c r="O756" s="3">
        <f>VLOOKUP(C756,'[1]Schedule C'!$C$302:$Q$797,13,FALSE)</f>
        <v>0</v>
      </c>
      <c r="P756" s="3">
        <f>VLOOKUP(C756,'[1]Schedule C'!$C$302:$Q$797,14,FALSE)</f>
        <v>0</v>
      </c>
      <c r="Q756" s="3">
        <f>VLOOKUP(C756,'[1]Schedule C'!$C$302:$Q$797,15,FALSE)</f>
        <v>0</v>
      </c>
      <c r="R756" s="3">
        <f t="shared" si="207"/>
        <v>0</v>
      </c>
      <c r="S756" s="6">
        <f t="shared" si="208"/>
        <v>0</v>
      </c>
      <c r="T756" s="31" t="str">
        <f t="shared" si="209"/>
        <v>n.m.</v>
      </c>
      <c r="U756" s="6">
        <f t="shared" si="210"/>
        <v>2441.11</v>
      </c>
      <c r="V756" s="31" t="str">
        <f t="shared" si="211"/>
        <v>n.m.</v>
      </c>
      <c r="W756" s="6">
        <f t="shared" si="212"/>
        <v>0</v>
      </c>
      <c r="X756" s="31" t="str">
        <f t="shared" si="213"/>
        <v>n.m.</v>
      </c>
      <c r="Y756" s="6">
        <f t="shared" si="214"/>
        <v>0</v>
      </c>
      <c r="Z756" s="31" t="str">
        <f t="shared" si="215"/>
        <v>n.m.</v>
      </c>
      <c r="AA756" s="6">
        <f t="shared" si="216"/>
        <v>0</v>
      </c>
      <c r="AB756" s="31" t="str">
        <f t="shared" si="217"/>
        <v>n.m.</v>
      </c>
      <c r="AC756" s="6">
        <f t="shared" si="218"/>
        <v>2441.11</v>
      </c>
      <c r="AD756" s="31" t="str">
        <f t="shared" si="219"/>
        <v>n.m.</v>
      </c>
    </row>
    <row r="757" spans="1:30" x14ac:dyDescent="0.25">
      <c r="A757" s="7">
        <f t="shared" si="205"/>
        <v>749</v>
      </c>
      <c r="B757" t="s">
        <v>583</v>
      </c>
      <c r="C757" t="s">
        <v>1452</v>
      </c>
      <c r="D757" t="s">
        <v>1453</v>
      </c>
      <c r="E757" t="s">
        <v>2312</v>
      </c>
      <c r="F757" t="s">
        <v>2287</v>
      </c>
      <c r="G757" s="3"/>
      <c r="H757" s="3"/>
      <c r="I757" s="3">
        <v>2382.4000000000005</v>
      </c>
      <c r="J757" s="3"/>
      <c r="K757" s="3"/>
      <c r="L757" s="3">
        <f t="shared" si="206"/>
        <v>2382.4000000000005</v>
      </c>
      <c r="M757" s="3">
        <f>VLOOKUP(C757,'[1]Schedule C'!$C$302:$Q$797,11,FALSE)</f>
        <v>0</v>
      </c>
      <c r="N757" s="3">
        <f>VLOOKUP(C757,'[1]Schedule C'!$C$302:$Q$797,12,FALSE)</f>
        <v>0</v>
      </c>
      <c r="O757" s="3">
        <f>VLOOKUP(C757,'[1]Schedule C'!$C$302:$Q$797,13,FALSE)</f>
        <v>64355.56700000001</v>
      </c>
      <c r="P757" s="3">
        <f>VLOOKUP(C757,'[1]Schedule C'!$C$302:$Q$797,14,FALSE)</f>
        <v>66.099999999999994</v>
      </c>
      <c r="Q757" s="3">
        <f>VLOOKUP(C757,'[1]Schedule C'!$C$302:$Q$797,15,FALSE)</f>
        <v>0</v>
      </c>
      <c r="R757" s="3">
        <f t="shared" si="207"/>
        <v>64421.667000000009</v>
      </c>
      <c r="S757" s="6">
        <f t="shared" si="208"/>
        <v>0</v>
      </c>
      <c r="T757" s="31" t="str">
        <f t="shared" si="209"/>
        <v>n.m.</v>
      </c>
      <c r="U757" s="6">
        <f t="shared" si="210"/>
        <v>0</v>
      </c>
      <c r="V757" s="31" t="str">
        <f t="shared" si="211"/>
        <v>n.m.</v>
      </c>
      <c r="W757" s="6">
        <f t="shared" si="212"/>
        <v>-61973.167000000009</v>
      </c>
      <c r="X757" s="31">
        <f t="shared" si="213"/>
        <v>-0.9629806695666282</v>
      </c>
      <c r="Y757" s="6">
        <f t="shared" si="214"/>
        <v>-66.099999999999994</v>
      </c>
      <c r="Z757" s="31">
        <f t="shared" si="215"/>
        <v>-1</v>
      </c>
      <c r="AA757" s="6">
        <f t="shared" si="216"/>
        <v>0</v>
      </c>
      <c r="AB757" s="31" t="str">
        <f t="shared" si="217"/>
        <v>n.m.</v>
      </c>
      <c r="AC757" s="6">
        <f t="shared" si="218"/>
        <v>-62039.267000000007</v>
      </c>
      <c r="AD757" s="31">
        <f t="shared" si="219"/>
        <v>-0.96301865333599634</v>
      </c>
    </row>
    <row r="758" spans="1:30" x14ac:dyDescent="0.25">
      <c r="A758" s="7">
        <f t="shared" si="205"/>
        <v>750</v>
      </c>
      <c r="B758" t="s">
        <v>583</v>
      </c>
      <c r="C758" t="s">
        <v>1454</v>
      </c>
      <c r="D758" t="s">
        <v>1455</v>
      </c>
      <c r="E758" t="s">
        <v>2298</v>
      </c>
      <c r="F758" t="s">
        <v>2286</v>
      </c>
      <c r="G758" s="3"/>
      <c r="H758" s="3"/>
      <c r="I758" s="3">
        <v>2353.98</v>
      </c>
      <c r="J758" s="3"/>
      <c r="K758" s="3"/>
      <c r="L758" s="3">
        <f t="shared" si="206"/>
        <v>2353.98</v>
      </c>
      <c r="M758" s="3">
        <f>VLOOKUP(C758,'[1]Schedule C'!$C$302:$Q$797,11,FALSE)</f>
        <v>0</v>
      </c>
      <c r="N758" s="3">
        <f>VLOOKUP(C758,'[1]Schedule C'!$C$302:$Q$797,12,FALSE)</f>
        <v>0</v>
      </c>
      <c r="O758" s="3">
        <f>VLOOKUP(C758,'[1]Schedule C'!$C$302:$Q$797,13,FALSE)</f>
        <v>0</v>
      </c>
      <c r="P758" s="3">
        <f>VLOOKUP(C758,'[1]Schedule C'!$C$302:$Q$797,14,FALSE)</f>
        <v>0</v>
      </c>
      <c r="Q758" s="3">
        <f>VLOOKUP(C758,'[1]Schedule C'!$C$302:$Q$797,15,FALSE)</f>
        <v>0</v>
      </c>
      <c r="R758" s="3">
        <f t="shared" si="207"/>
        <v>0</v>
      </c>
      <c r="S758" s="6">
        <f t="shared" si="208"/>
        <v>0</v>
      </c>
      <c r="T758" s="31" t="str">
        <f t="shared" si="209"/>
        <v>n.m.</v>
      </c>
      <c r="U758" s="6">
        <f t="shared" si="210"/>
        <v>0</v>
      </c>
      <c r="V758" s="31" t="str">
        <f t="shared" si="211"/>
        <v>n.m.</v>
      </c>
      <c r="W758" s="6">
        <f t="shared" si="212"/>
        <v>2353.98</v>
      </c>
      <c r="X758" s="31" t="str">
        <f t="shared" si="213"/>
        <v>n.m.</v>
      </c>
      <c r="Y758" s="6">
        <f t="shared" si="214"/>
        <v>0</v>
      </c>
      <c r="Z758" s="31" t="str">
        <f t="shared" si="215"/>
        <v>n.m.</v>
      </c>
      <c r="AA758" s="6">
        <f t="shared" si="216"/>
        <v>0</v>
      </c>
      <c r="AB758" s="31" t="str">
        <f t="shared" si="217"/>
        <v>n.m.</v>
      </c>
      <c r="AC758" s="6">
        <f t="shared" si="218"/>
        <v>2353.98</v>
      </c>
      <c r="AD758" s="31" t="str">
        <f t="shared" si="219"/>
        <v>n.m.</v>
      </c>
    </row>
    <row r="759" spans="1:30" x14ac:dyDescent="0.25">
      <c r="A759" s="7">
        <f t="shared" si="205"/>
        <v>751</v>
      </c>
      <c r="B759" t="s">
        <v>583</v>
      </c>
      <c r="C759" t="s">
        <v>1456</v>
      </c>
      <c r="D759" t="s">
        <v>960</v>
      </c>
      <c r="E759" t="s">
        <v>2349</v>
      </c>
      <c r="F759" t="s">
        <v>2307</v>
      </c>
      <c r="G759" s="3">
        <v>2287.5800000000004</v>
      </c>
      <c r="H759" s="3"/>
      <c r="I759" s="3"/>
      <c r="J759" s="3"/>
      <c r="K759" s="3"/>
      <c r="L759" s="3">
        <f t="shared" si="206"/>
        <v>2287.5800000000004</v>
      </c>
      <c r="M759" s="3">
        <f>VLOOKUP(C759,'[1]Schedule C'!$C$302:$Q$797,11,FALSE)</f>
        <v>85.63300000000001</v>
      </c>
      <c r="N759" s="3">
        <f>VLOOKUP(C759,'[1]Schedule C'!$C$302:$Q$797,12,FALSE)</f>
        <v>0</v>
      </c>
      <c r="O759" s="3">
        <f>VLOOKUP(C759,'[1]Schedule C'!$C$302:$Q$797,13,FALSE)</f>
        <v>0</v>
      </c>
      <c r="P759" s="3">
        <f>VLOOKUP(C759,'[1]Schedule C'!$C$302:$Q$797,14,FALSE)</f>
        <v>0</v>
      </c>
      <c r="Q759" s="3">
        <f>VLOOKUP(C759,'[1]Schedule C'!$C$302:$Q$797,15,FALSE)</f>
        <v>0</v>
      </c>
      <c r="R759" s="3">
        <f t="shared" si="207"/>
        <v>85.63300000000001</v>
      </c>
      <c r="S759" s="6">
        <f t="shared" si="208"/>
        <v>2201.9470000000006</v>
      </c>
      <c r="T759" s="31">
        <f t="shared" si="209"/>
        <v>25.713766888933009</v>
      </c>
      <c r="U759" s="6">
        <f t="shared" si="210"/>
        <v>0</v>
      </c>
      <c r="V759" s="31" t="str">
        <f t="shared" si="211"/>
        <v>n.m.</v>
      </c>
      <c r="W759" s="6">
        <f t="shared" si="212"/>
        <v>0</v>
      </c>
      <c r="X759" s="31" t="str">
        <f t="shared" si="213"/>
        <v>n.m.</v>
      </c>
      <c r="Y759" s="6">
        <f t="shared" si="214"/>
        <v>0</v>
      </c>
      <c r="Z759" s="31" t="str">
        <f t="shared" si="215"/>
        <v>n.m.</v>
      </c>
      <c r="AA759" s="6">
        <f t="shared" si="216"/>
        <v>0</v>
      </c>
      <c r="AB759" s="31" t="str">
        <f t="shared" si="217"/>
        <v>n.m.</v>
      </c>
      <c r="AC759" s="6">
        <f t="shared" si="218"/>
        <v>2201.9470000000006</v>
      </c>
      <c r="AD759" s="31">
        <f t="shared" si="219"/>
        <v>25.713766888933009</v>
      </c>
    </row>
    <row r="760" spans="1:30" x14ac:dyDescent="0.25">
      <c r="A760" s="7">
        <f t="shared" si="205"/>
        <v>752</v>
      </c>
      <c r="B760" t="s">
        <v>583</v>
      </c>
      <c r="C760" t="s">
        <v>1457</v>
      </c>
      <c r="D760" t="s">
        <v>1458</v>
      </c>
      <c r="E760" t="s">
        <v>2306</v>
      </c>
      <c r="F760" t="s">
        <v>2337</v>
      </c>
      <c r="G760" s="3"/>
      <c r="H760" s="3"/>
      <c r="I760" s="3"/>
      <c r="J760" s="3">
        <v>2262.2500000000005</v>
      </c>
      <c r="K760" s="3">
        <v>-29.269999999999992</v>
      </c>
      <c r="L760" s="3">
        <f t="shared" si="206"/>
        <v>2232.9800000000005</v>
      </c>
      <c r="M760" s="3">
        <f>VLOOKUP(C760,'[1]Schedule C'!$C$302:$Q$797,11,FALSE)</f>
        <v>0</v>
      </c>
      <c r="N760" s="3">
        <f>VLOOKUP(C760,'[1]Schedule C'!$C$302:$Q$797,12,FALSE)</f>
        <v>0</v>
      </c>
      <c r="O760" s="3">
        <f>VLOOKUP(C760,'[1]Schedule C'!$C$302:$Q$797,13,FALSE)</f>
        <v>0</v>
      </c>
      <c r="P760" s="3">
        <f>VLOOKUP(C760,'[1]Schedule C'!$C$302:$Q$797,14,FALSE)</f>
        <v>0</v>
      </c>
      <c r="Q760" s="3">
        <f>VLOOKUP(C760,'[1]Schedule C'!$C$302:$Q$797,15,FALSE)</f>
        <v>0</v>
      </c>
      <c r="R760" s="3">
        <f t="shared" si="207"/>
        <v>0</v>
      </c>
      <c r="S760" s="6">
        <f t="shared" si="208"/>
        <v>0</v>
      </c>
      <c r="T760" s="31" t="str">
        <f t="shared" si="209"/>
        <v>n.m.</v>
      </c>
      <c r="U760" s="6">
        <f t="shared" si="210"/>
        <v>0</v>
      </c>
      <c r="V760" s="31" t="str">
        <f t="shared" si="211"/>
        <v>n.m.</v>
      </c>
      <c r="W760" s="6">
        <f t="shared" si="212"/>
        <v>0</v>
      </c>
      <c r="X760" s="31" t="str">
        <f t="shared" si="213"/>
        <v>n.m.</v>
      </c>
      <c r="Y760" s="6">
        <f t="shared" si="214"/>
        <v>2262.2500000000005</v>
      </c>
      <c r="Z760" s="31" t="str">
        <f t="shared" si="215"/>
        <v>n.m.</v>
      </c>
      <c r="AA760" s="6">
        <f t="shared" si="216"/>
        <v>-29.269999999999992</v>
      </c>
      <c r="AB760" s="31" t="str">
        <f t="shared" si="217"/>
        <v>n.m.</v>
      </c>
      <c r="AC760" s="6">
        <f t="shared" si="218"/>
        <v>2232.9800000000005</v>
      </c>
      <c r="AD760" s="31" t="str">
        <f t="shared" si="219"/>
        <v>n.m.</v>
      </c>
    </row>
    <row r="761" spans="1:30" x14ac:dyDescent="0.25">
      <c r="A761" s="7">
        <f t="shared" si="205"/>
        <v>753</v>
      </c>
      <c r="B761" t="s">
        <v>583</v>
      </c>
      <c r="C761" t="s">
        <v>1459</v>
      </c>
      <c r="D761" t="s">
        <v>1460</v>
      </c>
      <c r="E761" t="s">
        <v>2328</v>
      </c>
      <c r="F761" t="s">
        <v>2324</v>
      </c>
      <c r="G761" s="3"/>
      <c r="H761" s="3"/>
      <c r="I761" s="3">
        <v>1950.139999999999</v>
      </c>
      <c r="J761" s="3">
        <v>168.31999999999996</v>
      </c>
      <c r="K761" s="3"/>
      <c r="L761" s="3">
        <f t="shared" si="206"/>
        <v>2118.4599999999991</v>
      </c>
      <c r="M761" s="3">
        <f>VLOOKUP(C761,'[1]Schedule C'!$C$302:$Q$797,11,FALSE)</f>
        <v>0</v>
      </c>
      <c r="N761" s="3">
        <f>VLOOKUP(C761,'[1]Schedule C'!$C$302:$Q$797,12,FALSE)</f>
        <v>0</v>
      </c>
      <c r="O761" s="3">
        <f>VLOOKUP(C761,'[1]Schedule C'!$C$302:$Q$797,13,FALSE)</f>
        <v>0</v>
      </c>
      <c r="P761" s="3">
        <f>VLOOKUP(C761,'[1]Schedule C'!$C$302:$Q$797,14,FALSE)</f>
        <v>0</v>
      </c>
      <c r="Q761" s="3">
        <f>VLOOKUP(C761,'[1]Schedule C'!$C$302:$Q$797,15,FALSE)</f>
        <v>0</v>
      </c>
      <c r="R761" s="3">
        <f t="shared" si="207"/>
        <v>0</v>
      </c>
      <c r="S761" s="6">
        <f t="shared" si="208"/>
        <v>0</v>
      </c>
      <c r="T761" s="31" t="str">
        <f t="shared" si="209"/>
        <v>n.m.</v>
      </c>
      <c r="U761" s="6">
        <f t="shared" si="210"/>
        <v>0</v>
      </c>
      <c r="V761" s="31" t="str">
        <f t="shared" si="211"/>
        <v>n.m.</v>
      </c>
      <c r="W761" s="6">
        <f t="shared" si="212"/>
        <v>1950.139999999999</v>
      </c>
      <c r="X761" s="31" t="str">
        <f t="shared" si="213"/>
        <v>n.m.</v>
      </c>
      <c r="Y761" s="6">
        <f t="shared" si="214"/>
        <v>168.31999999999996</v>
      </c>
      <c r="Z761" s="31" t="str">
        <f t="shared" si="215"/>
        <v>n.m.</v>
      </c>
      <c r="AA761" s="6">
        <f t="shared" si="216"/>
        <v>0</v>
      </c>
      <c r="AB761" s="31" t="str">
        <f t="shared" si="217"/>
        <v>n.m.</v>
      </c>
      <c r="AC761" s="6">
        <f t="shared" si="218"/>
        <v>2118.4599999999991</v>
      </c>
      <c r="AD761" s="31" t="str">
        <f t="shared" si="219"/>
        <v>n.m.</v>
      </c>
    </row>
    <row r="762" spans="1:30" x14ac:dyDescent="0.25">
      <c r="A762" s="7">
        <f t="shared" si="205"/>
        <v>754</v>
      </c>
      <c r="B762" t="s">
        <v>583</v>
      </c>
      <c r="C762" t="s">
        <v>1461</v>
      </c>
      <c r="D762" t="s">
        <v>1462</v>
      </c>
      <c r="E762" t="s">
        <v>2283</v>
      </c>
      <c r="F762" t="s">
        <v>2293</v>
      </c>
      <c r="G762" s="3"/>
      <c r="H762" s="3">
        <v>2083.9400000000005</v>
      </c>
      <c r="I762" s="3"/>
      <c r="J762" s="3"/>
      <c r="K762" s="3"/>
      <c r="L762" s="3">
        <f t="shared" si="206"/>
        <v>2083.9400000000005</v>
      </c>
      <c r="M762" s="3">
        <f>VLOOKUP(C762,'[1]Schedule C'!$C$302:$Q$797,11,FALSE)</f>
        <v>0</v>
      </c>
      <c r="N762" s="3">
        <f>VLOOKUP(C762,'[1]Schedule C'!$C$302:$Q$797,12,FALSE)</f>
        <v>0</v>
      </c>
      <c r="O762" s="3">
        <f>VLOOKUP(C762,'[1]Schedule C'!$C$302:$Q$797,13,FALSE)</f>
        <v>0</v>
      </c>
      <c r="P762" s="3">
        <f>VLOOKUP(C762,'[1]Schedule C'!$C$302:$Q$797,14,FALSE)</f>
        <v>0</v>
      </c>
      <c r="Q762" s="3">
        <f>VLOOKUP(C762,'[1]Schedule C'!$C$302:$Q$797,15,FALSE)</f>
        <v>0</v>
      </c>
      <c r="R762" s="3">
        <f t="shared" si="207"/>
        <v>0</v>
      </c>
      <c r="S762" s="6">
        <f t="shared" si="208"/>
        <v>0</v>
      </c>
      <c r="T762" s="31" t="str">
        <f t="shared" si="209"/>
        <v>n.m.</v>
      </c>
      <c r="U762" s="6">
        <f t="shared" si="210"/>
        <v>2083.9400000000005</v>
      </c>
      <c r="V762" s="31" t="str">
        <f t="shared" si="211"/>
        <v>n.m.</v>
      </c>
      <c r="W762" s="6">
        <f t="shared" si="212"/>
        <v>0</v>
      </c>
      <c r="X762" s="31" t="str">
        <f t="shared" si="213"/>
        <v>n.m.</v>
      </c>
      <c r="Y762" s="6">
        <f t="shared" si="214"/>
        <v>0</v>
      </c>
      <c r="Z762" s="31" t="str">
        <f t="shared" si="215"/>
        <v>n.m.</v>
      </c>
      <c r="AA762" s="6">
        <f t="shared" si="216"/>
        <v>0</v>
      </c>
      <c r="AB762" s="31" t="str">
        <f t="shared" si="217"/>
        <v>n.m.</v>
      </c>
      <c r="AC762" s="6">
        <f t="shared" si="218"/>
        <v>2083.9400000000005</v>
      </c>
      <c r="AD762" s="31" t="str">
        <f t="shared" si="219"/>
        <v>n.m.</v>
      </c>
    </row>
    <row r="763" spans="1:30" x14ac:dyDescent="0.25">
      <c r="A763" s="7">
        <f t="shared" si="205"/>
        <v>755</v>
      </c>
      <c r="B763" t="s">
        <v>583</v>
      </c>
      <c r="C763" t="s">
        <v>1463</v>
      </c>
      <c r="D763" t="s">
        <v>1464</v>
      </c>
      <c r="E763" t="s">
        <v>2327</v>
      </c>
      <c r="F763" t="s">
        <v>2321</v>
      </c>
      <c r="G763" s="3"/>
      <c r="H763" s="3">
        <v>2060.66</v>
      </c>
      <c r="I763" s="3"/>
      <c r="J763" s="3"/>
      <c r="K763" s="3"/>
      <c r="L763" s="3">
        <f t="shared" si="206"/>
        <v>2060.66</v>
      </c>
      <c r="M763" s="3">
        <f>VLOOKUP(C763,'[1]Schedule C'!$C$302:$Q$797,11,FALSE)</f>
        <v>0</v>
      </c>
      <c r="N763" s="3">
        <f>VLOOKUP(C763,'[1]Schedule C'!$C$302:$Q$797,12,FALSE)</f>
        <v>0</v>
      </c>
      <c r="O763" s="3">
        <f>VLOOKUP(C763,'[1]Schedule C'!$C$302:$Q$797,13,FALSE)</f>
        <v>0</v>
      </c>
      <c r="P763" s="3">
        <f>VLOOKUP(C763,'[1]Schedule C'!$C$302:$Q$797,14,FALSE)</f>
        <v>0</v>
      </c>
      <c r="Q763" s="3">
        <f>VLOOKUP(C763,'[1]Schedule C'!$C$302:$Q$797,15,FALSE)</f>
        <v>0</v>
      </c>
      <c r="R763" s="3">
        <f t="shared" si="207"/>
        <v>0</v>
      </c>
      <c r="S763" s="6">
        <f t="shared" si="208"/>
        <v>0</v>
      </c>
      <c r="T763" s="31" t="str">
        <f t="shared" si="209"/>
        <v>n.m.</v>
      </c>
      <c r="U763" s="6">
        <f t="shared" si="210"/>
        <v>2060.66</v>
      </c>
      <c r="V763" s="31" t="str">
        <f t="shared" si="211"/>
        <v>n.m.</v>
      </c>
      <c r="W763" s="6">
        <f t="shared" si="212"/>
        <v>0</v>
      </c>
      <c r="X763" s="31" t="str">
        <f t="shared" si="213"/>
        <v>n.m.</v>
      </c>
      <c r="Y763" s="6">
        <f t="shared" si="214"/>
        <v>0</v>
      </c>
      <c r="Z763" s="31" t="str">
        <f t="shared" si="215"/>
        <v>n.m.</v>
      </c>
      <c r="AA763" s="6">
        <f t="shared" si="216"/>
        <v>0</v>
      </c>
      <c r="AB763" s="31" t="str">
        <f t="shared" si="217"/>
        <v>n.m.</v>
      </c>
      <c r="AC763" s="6">
        <f t="shared" si="218"/>
        <v>2060.66</v>
      </c>
      <c r="AD763" s="31" t="str">
        <f t="shared" si="219"/>
        <v>n.m.</v>
      </c>
    </row>
    <row r="764" spans="1:30" x14ac:dyDescent="0.25">
      <c r="A764" s="7">
        <f t="shared" si="205"/>
        <v>756</v>
      </c>
      <c r="B764" t="s">
        <v>583</v>
      </c>
      <c r="C764" t="s">
        <v>1465</v>
      </c>
      <c r="D764" t="s">
        <v>1466</v>
      </c>
      <c r="E764" t="s">
        <v>2287</v>
      </c>
      <c r="F764" t="s">
        <v>2342</v>
      </c>
      <c r="G764" s="3"/>
      <c r="H764" s="3"/>
      <c r="I764" s="3">
        <v>1585.16</v>
      </c>
      <c r="J764" s="3">
        <v>38.080000000000005</v>
      </c>
      <c r="K764" s="3"/>
      <c r="L764" s="3">
        <f t="shared" si="206"/>
        <v>1623.24</v>
      </c>
      <c r="M764" s="3">
        <f>VLOOKUP(C764,'[1]Schedule C'!$C$302:$Q$797,11,FALSE)</f>
        <v>0</v>
      </c>
      <c r="N764" s="3">
        <f>VLOOKUP(C764,'[1]Schedule C'!$C$302:$Q$797,12,FALSE)</f>
        <v>0</v>
      </c>
      <c r="O764" s="3">
        <f>VLOOKUP(C764,'[1]Schedule C'!$C$302:$Q$797,13,FALSE)</f>
        <v>0</v>
      </c>
      <c r="P764" s="3">
        <f>VLOOKUP(C764,'[1]Schedule C'!$C$302:$Q$797,14,FALSE)</f>
        <v>0</v>
      </c>
      <c r="Q764" s="3">
        <f>VLOOKUP(C764,'[1]Schedule C'!$C$302:$Q$797,15,FALSE)</f>
        <v>0</v>
      </c>
      <c r="R764" s="3">
        <f t="shared" si="207"/>
        <v>0</v>
      </c>
      <c r="S764" s="6">
        <f t="shared" si="208"/>
        <v>0</v>
      </c>
      <c r="T764" s="31" t="str">
        <f t="shared" si="209"/>
        <v>n.m.</v>
      </c>
      <c r="U764" s="6">
        <f t="shared" si="210"/>
        <v>0</v>
      </c>
      <c r="V764" s="31" t="str">
        <f t="shared" si="211"/>
        <v>n.m.</v>
      </c>
      <c r="W764" s="6">
        <f t="shared" si="212"/>
        <v>1585.16</v>
      </c>
      <c r="X764" s="31" t="str">
        <f t="shared" si="213"/>
        <v>n.m.</v>
      </c>
      <c r="Y764" s="6">
        <f t="shared" si="214"/>
        <v>38.080000000000005</v>
      </c>
      <c r="Z764" s="31" t="str">
        <f t="shared" si="215"/>
        <v>n.m.</v>
      </c>
      <c r="AA764" s="6">
        <f t="shared" si="216"/>
        <v>0</v>
      </c>
      <c r="AB764" s="31" t="str">
        <f t="shared" si="217"/>
        <v>n.m.</v>
      </c>
      <c r="AC764" s="6">
        <f t="shared" si="218"/>
        <v>1623.24</v>
      </c>
      <c r="AD764" s="31" t="str">
        <f t="shared" si="219"/>
        <v>n.m.</v>
      </c>
    </row>
    <row r="765" spans="1:30" x14ac:dyDescent="0.25">
      <c r="A765" s="7">
        <f t="shared" si="205"/>
        <v>757</v>
      </c>
      <c r="B765" t="s">
        <v>583</v>
      </c>
      <c r="C765" t="s">
        <v>1467</v>
      </c>
      <c r="D765" t="s">
        <v>1468</v>
      </c>
      <c r="E765" t="s">
        <v>2337</v>
      </c>
      <c r="F765" t="s">
        <v>2316</v>
      </c>
      <c r="G765" s="3"/>
      <c r="H765" s="3"/>
      <c r="I765" s="3"/>
      <c r="J765" s="3"/>
      <c r="K765" s="3">
        <v>1510.4299999999998</v>
      </c>
      <c r="L765" s="3">
        <f t="shared" si="206"/>
        <v>1510.4299999999998</v>
      </c>
      <c r="M765" s="3">
        <f>VLOOKUP(C765,'[1]Schedule C'!$C$302:$Q$797,11,FALSE)</f>
        <v>0</v>
      </c>
      <c r="N765" s="3">
        <f>VLOOKUP(C765,'[1]Schedule C'!$C$302:$Q$797,12,FALSE)</f>
        <v>0</v>
      </c>
      <c r="O765" s="3">
        <f>VLOOKUP(C765,'[1]Schedule C'!$C$302:$Q$797,13,FALSE)</f>
        <v>0</v>
      </c>
      <c r="P765" s="3">
        <f>VLOOKUP(C765,'[1]Schedule C'!$C$302:$Q$797,14,FALSE)</f>
        <v>0</v>
      </c>
      <c r="Q765" s="3">
        <f>VLOOKUP(C765,'[1]Schedule C'!$C$302:$Q$797,15,FALSE)</f>
        <v>0</v>
      </c>
      <c r="R765" s="3">
        <f t="shared" si="207"/>
        <v>0</v>
      </c>
      <c r="S765" s="6">
        <f t="shared" si="208"/>
        <v>0</v>
      </c>
      <c r="T765" s="31" t="str">
        <f t="shared" si="209"/>
        <v>n.m.</v>
      </c>
      <c r="U765" s="6">
        <f t="shared" si="210"/>
        <v>0</v>
      </c>
      <c r="V765" s="31" t="str">
        <f t="shared" si="211"/>
        <v>n.m.</v>
      </c>
      <c r="W765" s="6">
        <f t="shared" si="212"/>
        <v>0</v>
      </c>
      <c r="X765" s="31" t="str">
        <f t="shared" si="213"/>
        <v>n.m.</v>
      </c>
      <c r="Y765" s="6">
        <f t="shared" si="214"/>
        <v>0</v>
      </c>
      <c r="Z765" s="31" t="str">
        <f t="shared" si="215"/>
        <v>n.m.</v>
      </c>
      <c r="AA765" s="6">
        <f t="shared" si="216"/>
        <v>1510.4299999999998</v>
      </c>
      <c r="AB765" s="31" t="str">
        <f t="shared" si="217"/>
        <v>n.m.</v>
      </c>
      <c r="AC765" s="6">
        <f t="shared" si="218"/>
        <v>1510.4299999999998</v>
      </c>
      <c r="AD765" s="31" t="str">
        <f t="shared" si="219"/>
        <v>n.m.</v>
      </c>
    </row>
    <row r="766" spans="1:30" x14ac:dyDescent="0.25">
      <c r="A766" s="7">
        <f t="shared" si="205"/>
        <v>758</v>
      </c>
      <c r="B766" t="s">
        <v>583</v>
      </c>
      <c r="C766" t="s">
        <v>1469</v>
      </c>
      <c r="D766" t="s">
        <v>1470</v>
      </c>
      <c r="E766" t="s">
        <v>2283</v>
      </c>
      <c r="F766" t="s">
        <v>2293</v>
      </c>
      <c r="G766" s="3"/>
      <c r="H766" s="3">
        <v>1444.27</v>
      </c>
      <c r="I766" s="3"/>
      <c r="J766" s="3"/>
      <c r="K766" s="3"/>
      <c r="L766" s="3">
        <f t="shared" si="206"/>
        <v>1444.27</v>
      </c>
      <c r="M766" s="3">
        <f>VLOOKUP(C766,'[1]Schedule C'!$C$302:$Q$797,11,FALSE)</f>
        <v>0</v>
      </c>
      <c r="N766" s="3">
        <f>VLOOKUP(C766,'[1]Schedule C'!$C$302:$Q$797,12,FALSE)</f>
        <v>0</v>
      </c>
      <c r="O766" s="3">
        <f>VLOOKUP(C766,'[1]Schedule C'!$C$302:$Q$797,13,FALSE)</f>
        <v>0</v>
      </c>
      <c r="P766" s="3">
        <f>VLOOKUP(C766,'[1]Schedule C'!$C$302:$Q$797,14,FALSE)</f>
        <v>0</v>
      </c>
      <c r="Q766" s="3">
        <f>VLOOKUP(C766,'[1]Schedule C'!$C$302:$Q$797,15,FALSE)</f>
        <v>0</v>
      </c>
      <c r="R766" s="3">
        <f t="shared" si="207"/>
        <v>0</v>
      </c>
      <c r="S766" s="6">
        <f t="shared" si="208"/>
        <v>0</v>
      </c>
      <c r="T766" s="31" t="str">
        <f t="shared" si="209"/>
        <v>n.m.</v>
      </c>
      <c r="U766" s="6">
        <f t="shared" si="210"/>
        <v>1444.27</v>
      </c>
      <c r="V766" s="31" t="str">
        <f t="shared" si="211"/>
        <v>n.m.</v>
      </c>
      <c r="W766" s="6">
        <f t="shared" si="212"/>
        <v>0</v>
      </c>
      <c r="X766" s="31" t="str">
        <f t="shared" si="213"/>
        <v>n.m.</v>
      </c>
      <c r="Y766" s="6">
        <f t="shared" si="214"/>
        <v>0</v>
      </c>
      <c r="Z766" s="31" t="str">
        <f t="shared" si="215"/>
        <v>n.m.</v>
      </c>
      <c r="AA766" s="6">
        <f t="shared" si="216"/>
        <v>0</v>
      </c>
      <c r="AB766" s="31" t="str">
        <f t="shared" si="217"/>
        <v>n.m.</v>
      </c>
      <c r="AC766" s="6">
        <f t="shared" si="218"/>
        <v>1444.27</v>
      </c>
      <c r="AD766" s="31" t="str">
        <f t="shared" si="219"/>
        <v>n.m.</v>
      </c>
    </row>
    <row r="767" spans="1:30" x14ac:dyDescent="0.25">
      <c r="A767" s="7">
        <f t="shared" si="205"/>
        <v>759</v>
      </c>
      <c r="B767" t="s">
        <v>583</v>
      </c>
      <c r="C767" t="s">
        <v>1471</v>
      </c>
      <c r="D767" t="s">
        <v>1472</v>
      </c>
      <c r="E767" t="s">
        <v>2281</v>
      </c>
      <c r="F767" t="s">
        <v>2321</v>
      </c>
      <c r="G767" s="3"/>
      <c r="H767" s="3">
        <v>1354.1000000000004</v>
      </c>
      <c r="I767" s="3"/>
      <c r="J767" s="3"/>
      <c r="K767" s="3"/>
      <c r="L767" s="3">
        <f t="shared" si="206"/>
        <v>1354.1000000000004</v>
      </c>
      <c r="M767" s="3">
        <f>VLOOKUP(C767,'[1]Schedule C'!$C$302:$Q$797,11,FALSE)</f>
        <v>0</v>
      </c>
      <c r="N767" s="3">
        <f>VLOOKUP(C767,'[1]Schedule C'!$C$302:$Q$797,12,FALSE)</f>
        <v>0</v>
      </c>
      <c r="O767" s="3">
        <f>VLOOKUP(C767,'[1]Schedule C'!$C$302:$Q$797,13,FALSE)</f>
        <v>0</v>
      </c>
      <c r="P767" s="3">
        <f>VLOOKUP(C767,'[1]Schedule C'!$C$302:$Q$797,14,FALSE)</f>
        <v>0</v>
      </c>
      <c r="Q767" s="3">
        <f>VLOOKUP(C767,'[1]Schedule C'!$C$302:$Q$797,15,FALSE)</f>
        <v>0</v>
      </c>
      <c r="R767" s="3">
        <f t="shared" si="207"/>
        <v>0</v>
      </c>
      <c r="S767" s="6">
        <f t="shared" si="208"/>
        <v>0</v>
      </c>
      <c r="T767" s="31" t="str">
        <f t="shared" si="209"/>
        <v>n.m.</v>
      </c>
      <c r="U767" s="6">
        <f t="shared" si="210"/>
        <v>1354.1000000000004</v>
      </c>
      <c r="V767" s="31" t="str">
        <f t="shared" si="211"/>
        <v>n.m.</v>
      </c>
      <c r="W767" s="6">
        <f t="shared" si="212"/>
        <v>0</v>
      </c>
      <c r="X767" s="31" t="str">
        <f t="shared" si="213"/>
        <v>n.m.</v>
      </c>
      <c r="Y767" s="6">
        <f t="shared" si="214"/>
        <v>0</v>
      </c>
      <c r="Z767" s="31" t="str">
        <f t="shared" si="215"/>
        <v>n.m.</v>
      </c>
      <c r="AA767" s="6">
        <f t="shared" si="216"/>
        <v>0</v>
      </c>
      <c r="AB767" s="31" t="str">
        <f t="shared" si="217"/>
        <v>n.m.</v>
      </c>
      <c r="AC767" s="6">
        <f t="shared" si="218"/>
        <v>1354.1000000000004</v>
      </c>
      <c r="AD767" s="31" t="str">
        <f t="shared" si="219"/>
        <v>n.m.</v>
      </c>
    </row>
    <row r="768" spans="1:30" x14ac:dyDescent="0.25">
      <c r="A768" s="7">
        <f t="shared" si="205"/>
        <v>760</v>
      </c>
      <c r="B768" t="s">
        <v>583</v>
      </c>
      <c r="C768" t="s">
        <v>1473</v>
      </c>
      <c r="D768" t="s">
        <v>1474</v>
      </c>
      <c r="E768" t="s">
        <v>2281</v>
      </c>
      <c r="F768" t="s">
        <v>2321</v>
      </c>
      <c r="G768" s="3"/>
      <c r="H768" s="3">
        <v>1347.67</v>
      </c>
      <c r="I768" s="3"/>
      <c r="J768" s="3"/>
      <c r="K768" s="3"/>
      <c r="L768" s="3">
        <f t="shared" si="206"/>
        <v>1347.67</v>
      </c>
      <c r="M768" s="3">
        <f>VLOOKUP(C768,'[1]Schedule C'!$C$302:$Q$797,11,FALSE)</f>
        <v>0</v>
      </c>
      <c r="N768" s="3">
        <f>VLOOKUP(C768,'[1]Schedule C'!$C$302:$Q$797,12,FALSE)</f>
        <v>0</v>
      </c>
      <c r="O768" s="3">
        <f>VLOOKUP(C768,'[1]Schedule C'!$C$302:$Q$797,13,FALSE)</f>
        <v>0</v>
      </c>
      <c r="P768" s="3">
        <f>VLOOKUP(C768,'[1]Schedule C'!$C$302:$Q$797,14,FALSE)</f>
        <v>0</v>
      </c>
      <c r="Q768" s="3">
        <f>VLOOKUP(C768,'[1]Schedule C'!$C$302:$Q$797,15,FALSE)</f>
        <v>0</v>
      </c>
      <c r="R768" s="3">
        <f t="shared" si="207"/>
        <v>0</v>
      </c>
      <c r="S768" s="6">
        <f t="shared" si="208"/>
        <v>0</v>
      </c>
      <c r="T768" s="31" t="str">
        <f t="shared" si="209"/>
        <v>n.m.</v>
      </c>
      <c r="U768" s="6">
        <f t="shared" si="210"/>
        <v>1347.67</v>
      </c>
      <c r="V768" s="31" t="str">
        <f t="shared" si="211"/>
        <v>n.m.</v>
      </c>
      <c r="W768" s="6">
        <f t="shared" si="212"/>
        <v>0</v>
      </c>
      <c r="X768" s="31" t="str">
        <f t="shared" si="213"/>
        <v>n.m.</v>
      </c>
      <c r="Y768" s="6">
        <f t="shared" si="214"/>
        <v>0</v>
      </c>
      <c r="Z768" s="31" t="str">
        <f t="shared" si="215"/>
        <v>n.m.</v>
      </c>
      <c r="AA768" s="6">
        <f t="shared" si="216"/>
        <v>0</v>
      </c>
      <c r="AB768" s="31" t="str">
        <f t="shared" si="217"/>
        <v>n.m.</v>
      </c>
      <c r="AC768" s="6">
        <f t="shared" si="218"/>
        <v>1347.67</v>
      </c>
      <c r="AD768" s="31" t="str">
        <f t="shared" si="219"/>
        <v>n.m.</v>
      </c>
    </row>
    <row r="769" spans="1:30" x14ac:dyDescent="0.25">
      <c r="A769" s="7">
        <f t="shared" si="205"/>
        <v>761</v>
      </c>
      <c r="B769" t="s">
        <v>583</v>
      </c>
      <c r="C769" t="s">
        <v>1475</v>
      </c>
      <c r="D769" t="s">
        <v>1476</v>
      </c>
      <c r="E769" t="s">
        <v>2321</v>
      </c>
      <c r="F769" t="s">
        <v>2319</v>
      </c>
      <c r="G769" s="3"/>
      <c r="H769" s="3">
        <v>739.29999999999984</v>
      </c>
      <c r="I769" s="3">
        <v>570.64</v>
      </c>
      <c r="J769" s="3"/>
      <c r="K769" s="3"/>
      <c r="L769" s="3">
        <f t="shared" si="206"/>
        <v>1309.9399999999998</v>
      </c>
      <c r="M769" s="3">
        <f>VLOOKUP(C769,'[1]Schedule C'!$C$302:$Q$797,11,FALSE)</f>
        <v>0</v>
      </c>
      <c r="N769" s="3">
        <f>VLOOKUP(C769,'[1]Schedule C'!$C$302:$Q$797,12,FALSE)</f>
        <v>0</v>
      </c>
      <c r="O769" s="3">
        <f>VLOOKUP(C769,'[1]Schedule C'!$C$302:$Q$797,13,FALSE)</f>
        <v>0</v>
      </c>
      <c r="P769" s="3">
        <f>VLOOKUP(C769,'[1]Schedule C'!$C$302:$Q$797,14,FALSE)</f>
        <v>0</v>
      </c>
      <c r="Q769" s="3">
        <f>VLOOKUP(C769,'[1]Schedule C'!$C$302:$Q$797,15,FALSE)</f>
        <v>0</v>
      </c>
      <c r="R769" s="3">
        <f t="shared" si="207"/>
        <v>0</v>
      </c>
      <c r="S769" s="6">
        <f t="shared" si="208"/>
        <v>0</v>
      </c>
      <c r="T769" s="31" t="str">
        <f t="shared" si="209"/>
        <v>n.m.</v>
      </c>
      <c r="U769" s="6">
        <f t="shared" si="210"/>
        <v>739.29999999999984</v>
      </c>
      <c r="V769" s="31" t="str">
        <f t="shared" si="211"/>
        <v>n.m.</v>
      </c>
      <c r="W769" s="6">
        <f t="shared" si="212"/>
        <v>570.64</v>
      </c>
      <c r="X769" s="31" t="str">
        <f t="shared" si="213"/>
        <v>n.m.</v>
      </c>
      <c r="Y769" s="6">
        <f t="shared" si="214"/>
        <v>0</v>
      </c>
      <c r="Z769" s="31" t="str">
        <f t="shared" si="215"/>
        <v>n.m.</v>
      </c>
      <c r="AA769" s="6">
        <f t="shared" si="216"/>
        <v>0</v>
      </c>
      <c r="AB769" s="31" t="str">
        <f t="shared" si="217"/>
        <v>n.m.</v>
      </c>
      <c r="AC769" s="6">
        <f t="shared" si="218"/>
        <v>1309.9399999999998</v>
      </c>
      <c r="AD769" s="31" t="str">
        <f t="shared" si="219"/>
        <v>n.m.</v>
      </c>
    </row>
    <row r="770" spans="1:30" x14ac:dyDescent="0.25">
      <c r="A770" s="7">
        <f t="shared" si="205"/>
        <v>762</v>
      </c>
      <c r="B770" t="s">
        <v>583</v>
      </c>
      <c r="C770" t="s">
        <v>1477</v>
      </c>
      <c r="D770" t="s">
        <v>1478</v>
      </c>
      <c r="E770" t="s">
        <v>2349</v>
      </c>
      <c r="F770" t="s">
        <v>2295</v>
      </c>
      <c r="G770" s="3">
        <v>1184.48</v>
      </c>
      <c r="H770" s="3"/>
      <c r="I770" s="3"/>
      <c r="J770" s="3"/>
      <c r="K770" s="3"/>
      <c r="L770" s="3">
        <f t="shared" si="206"/>
        <v>1184.48</v>
      </c>
      <c r="M770" s="3">
        <f>VLOOKUP(C770,'[1]Schedule C'!$C$302:$Q$797,11,FALSE)</f>
        <v>78.307000000000002</v>
      </c>
      <c r="N770" s="3">
        <f>VLOOKUP(C770,'[1]Schedule C'!$C$302:$Q$797,12,FALSE)</f>
        <v>0</v>
      </c>
      <c r="O770" s="3">
        <f>VLOOKUP(C770,'[1]Schedule C'!$C$302:$Q$797,13,FALSE)</f>
        <v>0</v>
      </c>
      <c r="P770" s="3">
        <f>VLOOKUP(C770,'[1]Schedule C'!$C$302:$Q$797,14,FALSE)</f>
        <v>0</v>
      </c>
      <c r="Q770" s="3">
        <f>VLOOKUP(C770,'[1]Schedule C'!$C$302:$Q$797,15,FALSE)</f>
        <v>0</v>
      </c>
      <c r="R770" s="3">
        <f t="shared" si="207"/>
        <v>78.307000000000002</v>
      </c>
      <c r="S770" s="6">
        <f t="shared" si="208"/>
        <v>1106.173</v>
      </c>
      <c r="T770" s="31">
        <f t="shared" si="209"/>
        <v>14.126106222943031</v>
      </c>
      <c r="U770" s="6">
        <f t="shared" si="210"/>
        <v>0</v>
      </c>
      <c r="V770" s="31" t="str">
        <f t="shared" si="211"/>
        <v>n.m.</v>
      </c>
      <c r="W770" s="6">
        <f t="shared" si="212"/>
        <v>0</v>
      </c>
      <c r="X770" s="31" t="str">
        <f t="shared" si="213"/>
        <v>n.m.</v>
      </c>
      <c r="Y770" s="6">
        <f t="shared" si="214"/>
        <v>0</v>
      </c>
      <c r="Z770" s="31" t="str">
        <f t="shared" si="215"/>
        <v>n.m.</v>
      </c>
      <c r="AA770" s="6">
        <f t="shared" si="216"/>
        <v>0</v>
      </c>
      <c r="AB770" s="31" t="str">
        <f t="shared" si="217"/>
        <v>n.m.</v>
      </c>
      <c r="AC770" s="6">
        <f t="shared" si="218"/>
        <v>1106.173</v>
      </c>
      <c r="AD770" s="31">
        <f t="shared" si="219"/>
        <v>14.126106222943031</v>
      </c>
    </row>
    <row r="771" spans="1:30" x14ac:dyDescent="0.25">
      <c r="A771" s="7">
        <f t="shared" si="205"/>
        <v>763</v>
      </c>
      <c r="B771" t="s">
        <v>583</v>
      </c>
      <c r="C771" t="s">
        <v>1479</v>
      </c>
      <c r="D771" t="s">
        <v>1480</v>
      </c>
      <c r="E771" t="s">
        <v>2327</v>
      </c>
      <c r="F771" t="s">
        <v>2299</v>
      </c>
      <c r="G771" s="3"/>
      <c r="H771" s="3">
        <v>890.2</v>
      </c>
      <c r="I771" s="3">
        <v>-1.1300000000000001</v>
      </c>
      <c r="J771" s="3"/>
      <c r="K771" s="3"/>
      <c r="L771" s="3">
        <f t="shared" si="206"/>
        <v>889.07</v>
      </c>
      <c r="M771" s="3">
        <f>VLOOKUP(C771,'[1]Schedule C'!$C$302:$Q$797,11,FALSE)</f>
        <v>0</v>
      </c>
      <c r="N771" s="3">
        <f>VLOOKUP(C771,'[1]Schedule C'!$C$302:$Q$797,12,FALSE)</f>
        <v>0</v>
      </c>
      <c r="O771" s="3">
        <f>VLOOKUP(C771,'[1]Schedule C'!$C$302:$Q$797,13,FALSE)</f>
        <v>0</v>
      </c>
      <c r="P771" s="3">
        <f>VLOOKUP(C771,'[1]Schedule C'!$C$302:$Q$797,14,FALSE)</f>
        <v>0</v>
      </c>
      <c r="Q771" s="3">
        <f>VLOOKUP(C771,'[1]Schedule C'!$C$302:$Q$797,15,FALSE)</f>
        <v>0</v>
      </c>
      <c r="R771" s="3">
        <f t="shared" si="207"/>
        <v>0</v>
      </c>
      <c r="S771" s="6">
        <f t="shared" si="208"/>
        <v>0</v>
      </c>
      <c r="T771" s="31" t="str">
        <f t="shared" si="209"/>
        <v>n.m.</v>
      </c>
      <c r="U771" s="6">
        <f t="shared" si="210"/>
        <v>890.2</v>
      </c>
      <c r="V771" s="31" t="str">
        <f t="shared" si="211"/>
        <v>n.m.</v>
      </c>
      <c r="W771" s="6">
        <f t="shared" si="212"/>
        <v>-1.1300000000000001</v>
      </c>
      <c r="X771" s="31" t="str">
        <f t="shared" si="213"/>
        <v>n.m.</v>
      </c>
      <c r="Y771" s="6">
        <f t="shared" si="214"/>
        <v>0</v>
      </c>
      <c r="Z771" s="31" t="str">
        <f t="shared" si="215"/>
        <v>n.m.</v>
      </c>
      <c r="AA771" s="6">
        <f t="shared" si="216"/>
        <v>0</v>
      </c>
      <c r="AB771" s="31" t="str">
        <f t="shared" si="217"/>
        <v>n.m.</v>
      </c>
      <c r="AC771" s="6">
        <f t="shared" si="218"/>
        <v>889.07</v>
      </c>
      <c r="AD771" s="31" t="str">
        <f t="shared" si="219"/>
        <v>n.m.</v>
      </c>
    </row>
    <row r="772" spans="1:30" x14ac:dyDescent="0.25">
      <c r="A772" s="7">
        <f t="shared" si="205"/>
        <v>764</v>
      </c>
      <c r="B772" t="s">
        <v>583</v>
      </c>
      <c r="C772" t="s">
        <v>1481</v>
      </c>
      <c r="D772" t="s">
        <v>1482</v>
      </c>
      <c r="E772" t="s">
        <v>2312</v>
      </c>
      <c r="F772" t="s">
        <v>2287</v>
      </c>
      <c r="G772" s="3"/>
      <c r="H772" s="3"/>
      <c r="I772" s="3">
        <v>787.89999999999964</v>
      </c>
      <c r="J772" s="3"/>
      <c r="K772" s="3"/>
      <c r="L772" s="3">
        <f t="shared" si="206"/>
        <v>787.89999999999964</v>
      </c>
      <c r="M772" s="3">
        <f>VLOOKUP(C772,'[1]Schedule C'!$C$302:$Q$797,11,FALSE)</f>
        <v>0</v>
      </c>
      <c r="N772" s="3">
        <f>VLOOKUP(C772,'[1]Schedule C'!$C$302:$Q$797,12,FALSE)</f>
        <v>0</v>
      </c>
      <c r="O772" s="3">
        <f>VLOOKUP(C772,'[1]Schedule C'!$C$302:$Q$797,13,FALSE)</f>
        <v>0</v>
      </c>
      <c r="P772" s="3">
        <f>VLOOKUP(C772,'[1]Schedule C'!$C$302:$Q$797,14,FALSE)</f>
        <v>0</v>
      </c>
      <c r="Q772" s="3">
        <f>VLOOKUP(C772,'[1]Schedule C'!$C$302:$Q$797,15,FALSE)</f>
        <v>0</v>
      </c>
      <c r="R772" s="3">
        <f t="shared" si="207"/>
        <v>0</v>
      </c>
      <c r="S772" s="6">
        <f t="shared" si="208"/>
        <v>0</v>
      </c>
      <c r="T772" s="31" t="str">
        <f t="shared" si="209"/>
        <v>n.m.</v>
      </c>
      <c r="U772" s="6">
        <f t="shared" si="210"/>
        <v>0</v>
      </c>
      <c r="V772" s="31" t="str">
        <f t="shared" si="211"/>
        <v>n.m.</v>
      </c>
      <c r="W772" s="6">
        <f t="shared" si="212"/>
        <v>787.89999999999964</v>
      </c>
      <c r="X772" s="31" t="str">
        <f t="shared" si="213"/>
        <v>n.m.</v>
      </c>
      <c r="Y772" s="6">
        <f t="shared" si="214"/>
        <v>0</v>
      </c>
      <c r="Z772" s="31" t="str">
        <f t="shared" si="215"/>
        <v>n.m.</v>
      </c>
      <c r="AA772" s="6">
        <f t="shared" si="216"/>
        <v>0</v>
      </c>
      <c r="AB772" s="31" t="str">
        <f t="shared" si="217"/>
        <v>n.m.</v>
      </c>
      <c r="AC772" s="6">
        <f t="shared" si="218"/>
        <v>787.89999999999964</v>
      </c>
      <c r="AD772" s="31" t="str">
        <f t="shared" si="219"/>
        <v>n.m.</v>
      </c>
    </row>
    <row r="773" spans="1:30" x14ac:dyDescent="0.25">
      <c r="A773" s="7">
        <f t="shared" si="205"/>
        <v>765</v>
      </c>
      <c r="B773" t="s">
        <v>583</v>
      </c>
      <c r="C773" t="s">
        <v>1483</v>
      </c>
      <c r="D773" t="s">
        <v>917</v>
      </c>
      <c r="E773" t="s">
        <v>2349</v>
      </c>
      <c r="F773" t="s">
        <v>2297</v>
      </c>
      <c r="G773" s="3">
        <v>665.06000000000654</v>
      </c>
      <c r="H773" s="3"/>
      <c r="I773" s="3"/>
      <c r="J773" s="3"/>
      <c r="K773" s="3"/>
      <c r="L773" s="3">
        <f t="shared" si="206"/>
        <v>665.06000000000654</v>
      </c>
      <c r="M773" s="3">
        <f>VLOOKUP(C773,'[1]Schedule C'!$C$302:$Q$797,11,FALSE)</f>
        <v>25.137999999999998</v>
      </c>
      <c r="N773" s="3">
        <f>VLOOKUP(C773,'[1]Schedule C'!$C$302:$Q$797,12,FALSE)</f>
        <v>0</v>
      </c>
      <c r="O773" s="3">
        <f>VLOOKUP(C773,'[1]Schedule C'!$C$302:$Q$797,13,FALSE)</f>
        <v>0</v>
      </c>
      <c r="P773" s="3">
        <f>VLOOKUP(C773,'[1]Schedule C'!$C$302:$Q$797,14,FALSE)</f>
        <v>0</v>
      </c>
      <c r="Q773" s="3">
        <f>VLOOKUP(C773,'[1]Schedule C'!$C$302:$Q$797,15,FALSE)</f>
        <v>0</v>
      </c>
      <c r="R773" s="3">
        <f t="shared" si="207"/>
        <v>25.137999999999998</v>
      </c>
      <c r="S773" s="6">
        <f t="shared" si="208"/>
        <v>639.92200000000651</v>
      </c>
      <c r="T773" s="31">
        <f t="shared" si="209"/>
        <v>25.456360887899059</v>
      </c>
      <c r="U773" s="6">
        <f t="shared" si="210"/>
        <v>0</v>
      </c>
      <c r="V773" s="31" t="str">
        <f t="shared" si="211"/>
        <v>n.m.</v>
      </c>
      <c r="W773" s="6">
        <f t="shared" si="212"/>
        <v>0</v>
      </c>
      <c r="X773" s="31" t="str">
        <f t="shared" si="213"/>
        <v>n.m.</v>
      </c>
      <c r="Y773" s="6">
        <f t="shared" si="214"/>
        <v>0</v>
      </c>
      <c r="Z773" s="31" t="str">
        <f t="shared" si="215"/>
        <v>n.m.</v>
      </c>
      <c r="AA773" s="6">
        <f t="shared" si="216"/>
        <v>0</v>
      </c>
      <c r="AB773" s="31" t="str">
        <f t="shared" si="217"/>
        <v>n.m.</v>
      </c>
      <c r="AC773" s="6">
        <f t="shared" si="218"/>
        <v>639.92200000000651</v>
      </c>
      <c r="AD773" s="31">
        <f t="shared" si="219"/>
        <v>25.456360887899059</v>
      </c>
    </row>
    <row r="774" spans="1:30" x14ac:dyDescent="0.25">
      <c r="A774" s="7">
        <f t="shared" si="205"/>
        <v>766</v>
      </c>
      <c r="B774" t="s">
        <v>583</v>
      </c>
      <c r="C774" t="s">
        <v>1484</v>
      </c>
      <c r="D774" t="s">
        <v>1485</v>
      </c>
      <c r="E774" t="s">
        <v>2349</v>
      </c>
      <c r="F774" t="s">
        <v>2282</v>
      </c>
      <c r="G774" s="3">
        <v>473.46000000000004</v>
      </c>
      <c r="H774" s="3"/>
      <c r="I774" s="3"/>
      <c r="J774" s="3"/>
      <c r="K774" s="3"/>
      <c r="L774" s="3">
        <f t="shared" si="206"/>
        <v>473.46000000000004</v>
      </c>
      <c r="M774" s="3">
        <f>VLOOKUP(C774,'[1]Schedule C'!$C$302:$Q$797,11,FALSE)</f>
        <v>0</v>
      </c>
      <c r="N774" s="3">
        <f>VLOOKUP(C774,'[1]Schedule C'!$C$302:$Q$797,12,FALSE)</f>
        <v>0</v>
      </c>
      <c r="O774" s="3">
        <f>VLOOKUP(C774,'[1]Schedule C'!$C$302:$Q$797,13,FALSE)</f>
        <v>0</v>
      </c>
      <c r="P774" s="3">
        <f>VLOOKUP(C774,'[1]Schedule C'!$C$302:$Q$797,14,FALSE)</f>
        <v>0</v>
      </c>
      <c r="Q774" s="3">
        <f>VLOOKUP(C774,'[1]Schedule C'!$C$302:$Q$797,15,FALSE)</f>
        <v>0</v>
      </c>
      <c r="R774" s="3">
        <f t="shared" si="207"/>
        <v>0</v>
      </c>
      <c r="S774" s="6">
        <f t="shared" si="208"/>
        <v>473.46000000000004</v>
      </c>
      <c r="T774" s="31" t="str">
        <f t="shared" si="209"/>
        <v>n.m.</v>
      </c>
      <c r="U774" s="6">
        <f t="shared" si="210"/>
        <v>0</v>
      </c>
      <c r="V774" s="31" t="str">
        <f t="shared" si="211"/>
        <v>n.m.</v>
      </c>
      <c r="W774" s="6">
        <f t="shared" si="212"/>
        <v>0</v>
      </c>
      <c r="X774" s="31" t="str">
        <f t="shared" si="213"/>
        <v>n.m.</v>
      </c>
      <c r="Y774" s="6">
        <f t="shared" si="214"/>
        <v>0</v>
      </c>
      <c r="Z774" s="31" t="str">
        <f t="shared" si="215"/>
        <v>n.m.</v>
      </c>
      <c r="AA774" s="6">
        <f t="shared" si="216"/>
        <v>0</v>
      </c>
      <c r="AB774" s="31" t="str">
        <f t="shared" si="217"/>
        <v>n.m.</v>
      </c>
      <c r="AC774" s="6">
        <f t="shared" si="218"/>
        <v>473.46000000000004</v>
      </c>
      <c r="AD774" s="31" t="str">
        <f t="shared" si="219"/>
        <v>n.m.</v>
      </c>
    </row>
    <row r="775" spans="1:30" x14ac:dyDescent="0.25">
      <c r="A775" s="7">
        <f t="shared" si="205"/>
        <v>767</v>
      </c>
      <c r="B775" t="s">
        <v>583</v>
      </c>
      <c r="C775" t="s">
        <v>1486</v>
      </c>
      <c r="D775" t="s">
        <v>1487</v>
      </c>
      <c r="E775" t="s">
        <v>2349</v>
      </c>
      <c r="F775" t="s">
        <v>2295</v>
      </c>
      <c r="G775" s="3">
        <v>217.59000000000023</v>
      </c>
      <c r="H775" s="3"/>
      <c r="I775" s="3"/>
      <c r="J775" s="3"/>
      <c r="K775" s="3"/>
      <c r="L775" s="3">
        <f t="shared" si="206"/>
        <v>217.59000000000023</v>
      </c>
      <c r="M775" s="3">
        <f>VLOOKUP(C775,'[1]Schedule C'!$C$302:$Q$797,11,FALSE)</f>
        <v>26.671999999999997</v>
      </c>
      <c r="N775" s="3">
        <f>VLOOKUP(C775,'[1]Schedule C'!$C$302:$Q$797,12,FALSE)</f>
        <v>0</v>
      </c>
      <c r="O775" s="3">
        <f>VLOOKUP(C775,'[1]Schedule C'!$C$302:$Q$797,13,FALSE)</f>
        <v>0</v>
      </c>
      <c r="P775" s="3">
        <f>VLOOKUP(C775,'[1]Schedule C'!$C$302:$Q$797,14,FALSE)</f>
        <v>0</v>
      </c>
      <c r="Q775" s="3">
        <f>VLOOKUP(C775,'[1]Schedule C'!$C$302:$Q$797,15,FALSE)</f>
        <v>0</v>
      </c>
      <c r="R775" s="3">
        <f t="shared" si="207"/>
        <v>26.671999999999997</v>
      </c>
      <c r="S775" s="6">
        <f t="shared" si="208"/>
        <v>190.91800000000023</v>
      </c>
      <c r="T775" s="31">
        <f t="shared" si="209"/>
        <v>7.1579934013197457</v>
      </c>
      <c r="U775" s="6">
        <f t="shared" si="210"/>
        <v>0</v>
      </c>
      <c r="V775" s="31" t="str">
        <f t="shared" si="211"/>
        <v>n.m.</v>
      </c>
      <c r="W775" s="6">
        <f t="shared" si="212"/>
        <v>0</v>
      </c>
      <c r="X775" s="31" t="str">
        <f t="shared" si="213"/>
        <v>n.m.</v>
      </c>
      <c r="Y775" s="6">
        <f t="shared" si="214"/>
        <v>0</v>
      </c>
      <c r="Z775" s="31" t="str">
        <f t="shared" si="215"/>
        <v>n.m.</v>
      </c>
      <c r="AA775" s="6">
        <f t="shared" si="216"/>
        <v>0</v>
      </c>
      <c r="AB775" s="31" t="str">
        <f t="shared" si="217"/>
        <v>n.m.</v>
      </c>
      <c r="AC775" s="6">
        <f t="shared" si="218"/>
        <v>190.91800000000023</v>
      </c>
      <c r="AD775" s="31">
        <f t="shared" si="219"/>
        <v>7.1579934013197457</v>
      </c>
    </row>
    <row r="776" spans="1:30" x14ac:dyDescent="0.25">
      <c r="A776" s="7">
        <f t="shared" si="205"/>
        <v>768</v>
      </c>
      <c r="B776" t="s">
        <v>583</v>
      </c>
      <c r="C776" t="s">
        <v>1488</v>
      </c>
      <c r="D776" t="s">
        <v>1489</v>
      </c>
      <c r="E776" t="s">
        <v>2349</v>
      </c>
      <c r="F776" t="s">
        <v>2296</v>
      </c>
      <c r="G776" s="3">
        <v>163.19</v>
      </c>
      <c r="H776" s="3"/>
      <c r="I776" s="3"/>
      <c r="J776" s="3"/>
      <c r="K776" s="3"/>
      <c r="L776" s="3">
        <f t="shared" si="206"/>
        <v>163.19</v>
      </c>
      <c r="M776" s="3">
        <f>VLOOKUP(C776,'[1]Schedule C'!$C$302:$Q$797,11,FALSE)</f>
        <v>16.496000000000002</v>
      </c>
      <c r="N776" s="3">
        <f>VLOOKUP(C776,'[1]Schedule C'!$C$302:$Q$797,12,FALSE)</f>
        <v>0</v>
      </c>
      <c r="O776" s="3">
        <f>VLOOKUP(C776,'[1]Schedule C'!$C$302:$Q$797,13,FALSE)</f>
        <v>0</v>
      </c>
      <c r="P776" s="3">
        <f>VLOOKUP(C776,'[1]Schedule C'!$C$302:$Q$797,14,FALSE)</f>
        <v>0</v>
      </c>
      <c r="Q776" s="3">
        <f>VLOOKUP(C776,'[1]Schedule C'!$C$302:$Q$797,15,FALSE)</f>
        <v>0</v>
      </c>
      <c r="R776" s="3">
        <f t="shared" si="207"/>
        <v>16.496000000000002</v>
      </c>
      <c r="S776" s="6">
        <f t="shared" si="208"/>
        <v>146.69399999999999</v>
      </c>
      <c r="T776" s="31">
        <f t="shared" si="209"/>
        <v>8.8927012609117337</v>
      </c>
      <c r="U776" s="6">
        <f t="shared" si="210"/>
        <v>0</v>
      </c>
      <c r="V776" s="31" t="str">
        <f t="shared" si="211"/>
        <v>n.m.</v>
      </c>
      <c r="W776" s="6">
        <f t="shared" si="212"/>
        <v>0</v>
      </c>
      <c r="X776" s="31" t="str">
        <f t="shared" si="213"/>
        <v>n.m.</v>
      </c>
      <c r="Y776" s="6">
        <f t="shared" si="214"/>
        <v>0</v>
      </c>
      <c r="Z776" s="31" t="str">
        <f t="shared" si="215"/>
        <v>n.m.</v>
      </c>
      <c r="AA776" s="6">
        <f t="shared" si="216"/>
        <v>0</v>
      </c>
      <c r="AB776" s="31" t="str">
        <f t="shared" si="217"/>
        <v>n.m.</v>
      </c>
      <c r="AC776" s="6">
        <f t="shared" si="218"/>
        <v>146.69399999999999</v>
      </c>
      <c r="AD776" s="31">
        <f t="shared" si="219"/>
        <v>8.8927012609117337</v>
      </c>
    </row>
    <row r="777" spans="1:30" x14ac:dyDescent="0.25">
      <c r="A777" s="7">
        <f t="shared" si="205"/>
        <v>769</v>
      </c>
      <c r="B777" t="s">
        <v>583</v>
      </c>
      <c r="C777" t="s">
        <v>1490</v>
      </c>
      <c r="D777" t="s">
        <v>1491</v>
      </c>
      <c r="E777" t="s">
        <v>2349</v>
      </c>
      <c r="F777" t="s">
        <v>2295</v>
      </c>
      <c r="G777" s="3">
        <v>130.53</v>
      </c>
      <c r="H777" s="3"/>
      <c r="I777" s="3"/>
      <c r="J777" s="3"/>
      <c r="K777" s="3"/>
      <c r="L777" s="3">
        <f t="shared" si="206"/>
        <v>130.53</v>
      </c>
      <c r="M777" s="3">
        <f>VLOOKUP(C777,'[1]Schedule C'!$C$302:$Q$797,11,FALSE)</f>
        <v>0</v>
      </c>
      <c r="N777" s="3">
        <f>VLOOKUP(C777,'[1]Schedule C'!$C$302:$Q$797,12,FALSE)</f>
        <v>0</v>
      </c>
      <c r="O777" s="3">
        <f>VLOOKUP(C777,'[1]Schedule C'!$C$302:$Q$797,13,FALSE)</f>
        <v>0</v>
      </c>
      <c r="P777" s="3">
        <f>VLOOKUP(C777,'[1]Schedule C'!$C$302:$Q$797,14,FALSE)</f>
        <v>0</v>
      </c>
      <c r="Q777" s="3">
        <f>VLOOKUP(C777,'[1]Schedule C'!$C$302:$Q$797,15,FALSE)</f>
        <v>0</v>
      </c>
      <c r="R777" s="3">
        <f t="shared" si="207"/>
        <v>0</v>
      </c>
      <c r="S777" s="6">
        <f t="shared" si="208"/>
        <v>130.53</v>
      </c>
      <c r="T777" s="31" t="str">
        <f t="shared" si="209"/>
        <v>n.m.</v>
      </c>
      <c r="U777" s="6">
        <f t="shared" si="210"/>
        <v>0</v>
      </c>
      <c r="V777" s="31" t="str">
        <f t="shared" si="211"/>
        <v>n.m.</v>
      </c>
      <c r="W777" s="6">
        <f t="shared" si="212"/>
        <v>0</v>
      </c>
      <c r="X777" s="31" t="str">
        <f t="shared" si="213"/>
        <v>n.m.</v>
      </c>
      <c r="Y777" s="6">
        <f t="shared" si="214"/>
        <v>0</v>
      </c>
      <c r="Z777" s="31" t="str">
        <f t="shared" si="215"/>
        <v>n.m.</v>
      </c>
      <c r="AA777" s="6">
        <f t="shared" si="216"/>
        <v>0</v>
      </c>
      <c r="AB777" s="31" t="str">
        <f t="shared" si="217"/>
        <v>n.m.</v>
      </c>
      <c r="AC777" s="6">
        <f t="shared" si="218"/>
        <v>130.53</v>
      </c>
      <c r="AD777" s="31" t="str">
        <f t="shared" si="219"/>
        <v>n.m.</v>
      </c>
    </row>
    <row r="778" spans="1:30" x14ac:dyDescent="0.25">
      <c r="A778" s="7">
        <f t="shared" si="205"/>
        <v>770</v>
      </c>
      <c r="B778" t="s">
        <v>583</v>
      </c>
      <c r="C778" t="s">
        <v>1492</v>
      </c>
      <c r="D778" t="s">
        <v>1401</v>
      </c>
      <c r="E778" t="s">
        <v>2349</v>
      </c>
      <c r="F778" t="s">
        <v>2296</v>
      </c>
      <c r="G778" s="3">
        <v>54.39</v>
      </c>
      <c r="H778" s="3"/>
      <c r="I778" s="3"/>
      <c r="J778" s="3"/>
      <c r="K778" s="3"/>
      <c r="L778" s="3">
        <f t="shared" si="206"/>
        <v>54.39</v>
      </c>
      <c r="M778" s="3">
        <f>VLOOKUP(C778,'[1]Schedule C'!$C$302:$Q$797,11,FALSE)</f>
        <v>70.790999999999997</v>
      </c>
      <c r="N778" s="3">
        <f>VLOOKUP(C778,'[1]Schedule C'!$C$302:$Q$797,12,FALSE)</f>
        <v>0</v>
      </c>
      <c r="O778" s="3">
        <f>VLOOKUP(C778,'[1]Schedule C'!$C$302:$Q$797,13,FALSE)</f>
        <v>0</v>
      </c>
      <c r="P778" s="3">
        <f>VLOOKUP(C778,'[1]Schedule C'!$C$302:$Q$797,14,FALSE)</f>
        <v>0</v>
      </c>
      <c r="Q778" s="3">
        <f>VLOOKUP(C778,'[1]Schedule C'!$C$302:$Q$797,15,FALSE)</f>
        <v>0</v>
      </c>
      <c r="R778" s="3">
        <f t="shared" si="207"/>
        <v>70.790999999999997</v>
      </c>
      <c r="S778" s="6">
        <f t="shared" si="208"/>
        <v>-16.400999999999996</v>
      </c>
      <c r="T778" s="31">
        <f t="shared" si="209"/>
        <v>-0.23168199347374663</v>
      </c>
      <c r="U778" s="6">
        <f t="shared" si="210"/>
        <v>0</v>
      </c>
      <c r="V778" s="31" t="str">
        <f t="shared" si="211"/>
        <v>n.m.</v>
      </c>
      <c r="W778" s="6">
        <f t="shared" si="212"/>
        <v>0</v>
      </c>
      <c r="X778" s="31" t="str">
        <f t="shared" si="213"/>
        <v>n.m.</v>
      </c>
      <c r="Y778" s="6">
        <f t="shared" si="214"/>
        <v>0</v>
      </c>
      <c r="Z778" s="31" t="str">
        <f t="shared" si="215"/>
        <v>n.m.</v>
      </c>
      <c r="AA778" s="6">
        <f t="shared" si="216"/>
        <v>0</v>
      </c>
      <c r="AB778" s="31" t="str">
        <f t="shared" si="217"/>
        <v>n.m.</v>
      </c>
      <c r="AC778" s="6">
        <f t="shared" si="218"/>
        <v>-16.400999999999996</v>
      </c>
      <c r="AD778" s="31">
        <f t="shared" si="219"/>
        <v>-0.23168199347374663</v>
      </c>
    </row>
    <row r="779" spans="1:30" x14ac:dyDescent="0.25">
      <c r="A779" s="7">
        <f t="shared" ref="A779:A842" si="220">A778+1</f>
        <v>771</v>
      </c>
      <c r="B779" t="s">
        <v>583</v>
      </c>
      <c r="C779" t="s">
        <v>1493</v>
      </c>
      <c r="D779" t="s">
        <v>1494</v>
      </c>
      <c r="E779" t="s">
        <v>2349</v>
      </c>
      <c r="F779" t="s">
        <v>2296</v>
      </c>
      <c r="G779" s="3">
        <v>0.92999999999999994</v>
      </c>
      <c r="H779" s="3"/>
      <c r="I779" s="3"/>
      <c r="J779" s="3"/>
      <c r="K779" s="3"/>
      <c r="L779" s="3">
        <f t="shared" si="206"/>
        <v>0.92999999999999994</v>
      </c>
      <c r="M779" s="3">
        <f>VLOOKUP(C779,'[1]Schedule C'!$C$302:$Q$797,11,FALSE)</f>
        <v>8.4999999999999992E-2</v>
      </c>
      <c r="N779" s="3">
        <f>VLOOKUP(C779,'[1]Schedule C'!$C$302:$Q$797,12,FALSE)</f>
        <v>0</v>
      </c>
      <c r="O779" s="3">
        <f>VLOOKUP(C779,'[1]Schedule C'!$C$302:$Q$797,13,FALSE)</f>
        <v>0</v>
      </c>
      <c r="P779" s="3">
        <f>VLOOKUP(C779,'[1]Schedule C'!$C$302:$Q$797,14,FALSE)</f>
        <v>0</v>
      </c>
      <c r="Q779" s="3">
        <f>VLOOKUP(C779,'[1]Schedule C'!$C$302:$Q$797,15,FALSE)</f>
        <v>0</v>
      </c>
      <c r="R779" s="3">
        <f t="shared" si="207"/>
        <v>8.4999999999999992E-2</v>
      </c>
      <c r="S779" s="6">
        <f t="shared" si="208"/>
        <v>0.84499999999999997</v>
      </c>
      <c r="T779" s="31">
        <f t="shared" si="209"/>
        <v>9.9411764705882355</v>
      </c>
      <c r="U779" s="6">
        <f t="shared" si="210"/>
        <v>0</v>
      </c>
      <c r="V779" s="31" t="str">
        <f t="shared" si="211"/>
        <v>n.m.</v>
      </c>
      <c r="W779" s="6">
        <f t="shared" si="212"/>
        <v>0</v>
      </c>
      <c r="X779" s="31" t="str">
        <f t="shared" si="213"/>
        <v>n.m.</v>
      </c>
      <c r="Y779" s="6">
        <f t="shared" si="214"/>
        <v>0</v>
      </c>
      <c r="Z779" s="31" t="str">
        <f t="shared" si="215"/>
        <v>n.m.</v>
      </c>
      <c r="AA779" s="6">
        <f t="shared" si="216"/>
        <v>0</v>
      </c>
      <c r="AB779" s="31" t="str">
        <f t="shared" si="217"/>
        <v>n.m.</v>
      </c>
      <c r="AC779" s="6">
        <f t="shared" si="218"/>
        <v>0.84499999999999997</v>
      </c>
      <c r="AD779" s="31">
        <f t="shared" si="219"/>
        <v>9.9411764705882355</v>
      </c>
    </row>
    <row r="780" spans="1:30" x14ac:dyDescent="0.25">
      <c r="A780" s="7">
        <f t="shared" si="220"/>
        <v>772</v>
      </c>
      <c r="B780" t="s">
        <v>583</v>
      </c>
      <c r="C780" t="s">
        <v>1495</v>
      </c>
      <c r="D780" t="s">
        <v>1496</v>
      </c>
      <c r="E780" t="s">
        <v>2325</v>
      </c>
      <c r="F780" t="s">
        <v>2338</v>
      </c>
      <c r="G780" s="3"/>
      <c r="H780" s="3"/>
      <c r="I780" s="3"/>
      <c r="J780" s="3">
        <v>337.40999999999997</v>
      </c>
      <c r="K780" s="3">
        <v>-337.40999999999997</v>
      </c>
      <c r="L780" s="3">
        <f t="shared" si="206"/>
        <v>0</v>
      </c>
      <c r="M780" s="3">
        <f>VLOOKUP(C780,'[1]Schedule C'!$C$302:$Q$797,11,FALSE)</f>
        <v>0</v>
      </c>
      <c r="N780" s="3">
        <f>VLOOKUP(C780,'[1]Schedule C'!$C$302:$Q$797,12,FALSE)</f>
        <v>0</v>
      </c>
      <c r="O780" s="3">
        <f>VLOOKUP(C780,'[1]Schedule C'!$C$302:$Q$797,13,FALSE)</f>
        <v>0</v>
      </c>
      <c r="P780" s="3">
        <f>VLOOKUP(C780,'[1]Schedule C'!$C$302:$Q$797,14,FALSE)</f>
        <v>0</v>
      </c>
      <c r="Q780" s="3">
        <f>VLOOKUP(C780,'[1]Schedule C'!$C$302:$Q$797,15,FALSE)</f>
        <v>0</v>
      </c>
      <c r="R780" s="3">
        <f t="shared" si="207"/>
        <v>0</v>
      </c>
      <c r="S780" s="6">
        <f t="shared" si="208"/>
        <v>0</v>
      </c>
      <c r="T780" s="31" t="str">
        <f t="shared" si="209"/>
        <v>n.m.</v>
      </c>
      <c r="U780" s="6">
        <f t="shared" si="210"/>
        <v>0</v>
      </c>
      <c r="V780" s="31" t="str">
        <f t="shared" si="211"/>
        <v>n.m.</v>
      </c>
      <c r="W780" s="6">
        <f t="shared" si="212"/>
        <v>0</v>
      </c>
      <c r="X780" s="31" t="str">
        <f t="shared" si="213"/>
        <v>n.m.</v>
      </c>
      <c r="Y780" s="6">
        <f t="shared" si="214"/>
        <v>337.40999999999997</v>
      </c>
      <c r="Z780" s="31" t="str">
        <f t="shared" si="215"/>
        <v>n.m.</v>
      </c>
      <c r="AA780" s="6">
        <f t="shared" si="216"/>
        <v>-337.40999999999997</v>
      </c>
      <c r="AB780" s="31" t="str">
        <f t="shared" si="217"/>
        <v>n.m.</v>
      </c>
      <c r="AC780" s="6">
        <f t="shared" si="218"/>
        <v>0</v>
      </c>
      <c r="AD780" s="31" t="str">
        <f t="shared" si="219"/>
        <v>n.m.</v>
      </c>
    </row>
    <row r="781" spans="1:30" x14ac:dyDescent="0.25">
      <c r="A781" s="7">
        <f t="shared" si="220"/>
        <v>773</v>
      </c>
      <c r="B781" t="s">
        <v>583</v>
      </c>
      <c r="C781" t="s">
        <v>1497</v>
      </c>
      <c r="D781" t="s">
        <v>1498</v>
      </c>
      <c r="E781" t="s">
        <v>2349</v>
      </c>
      <c r="F781" s="29">
        <v>42095</v>
      </c>
      <c r="G781" s="3">
        <v>0</v>
      </c>
      <c r="H781" s="3"/>
      <c r="I781" s="3"/>
      <c r="J781" s="3"/>
      <c r="K781" s="3"/>
      <c r="L781" s="3">
        <f t="shared" si="206"/>
        <v>0</v>
      </c>
      <c r="M781" s="3">
        <f>VLOOKUP(C781,'[1]Schedule C'!$C$302:$Q$797,11,FALSE)</f>
        <v>0</v>
      </c>
      <c r="N781" s="3">
        <f>VLOOKUP(C781,'[1]Schedule C'!$C$302:$Q$797,12,FALSE)</f>
        <v>0</v>
      </c>
      <c r="O781" s="3">
        <f>VLOOKUP(C781,'[1]Schedule C'!$C$302:$Q$797,13,FALSE)</f>
        <v>0</v>
      </c>
      <c r="P781" s="3">
        <f>VLOOKUP(C781,'[1]Schedule C'!$C$302:$Q$797,14,FALSE)</f>
        <v>0</v>
      </c>
      <c r="Q781" s="3">
        <f>VLOOKUP(C781,'[1]Schedule C'!$C$302:$Q$797,15,FALSE)</f>
        <v>0</v>
      </c>
      <c r="R781" s="3">
        <f t="shared" si="207"/>
        <v>0</v>
      </c>
      <c r="S781" s="6">
        <f t="shared" si="208"/>
        <v>0</v>
      </c>
      <c r="T781" s="31" t="str">
        <f t="shared" si="209"/>
        <v>n.m.</v>
      </c>
      <c r="U781" s="6">
        <f t="shared" si="210"/>
        <v>0</v>
      </c>
      <c r="V781" s="31" t="str">
        <f t="shared" si="211"/>
        <v>n.m.</v>
      </c>
      <c r="W781" s="6">
        <f t="shared" si="212"/>
        <v>0</v>
      </c>
      <c r="X781" s="31" t="str">
        <f t="shared" si="213"/>
        <v>n.m.</v>
      </c>
      <c r="Y781" s="6">
        <f t="shared" si="214"/>
        <v>0</v>
      </c>
      <c r="Z781" s="31" t="str">
        <f t="shared" si="215"/>
        <v>n.m.</v>
      </c>
      <c r="AA781" s="6">
        <f t="shared" si="216"/>
        <v>0</v>
      </c>
      <c r="AB781" s="31" t="str">
        <f t="shared" si="217"/>
        <v>n.m.</v>
      </c>
      <c r="AC781" s="6">
        <f t="shared" si="218"/>
        <v>0</v>
      </c>
      <c r="AD781" s="31" t="str">
        <f t="shared" si="219"/>
        <v>n.m.</v>
      </c>
    </row>
    <row r="782" spans="1:30" x14ac:dyDescent="0.25">
      <c r="A782" s="7">
        <f t="shared" si="220"/>
        <v>774</v>
      </c>
      <c r="B782" t="s">
        <v>583</v>
      </c>
      <c r="C782" t="s">
        <v>1499</v>
      </c>
      <c r="D782" t="s">
        <v>1500</v>
      </c>
      <c r="E782" t="s">
        <v>2318</v>
      </c>
      <c r="F782" t="s">
        <v>2325</v>
      </c>
      <c r="G782" s="3"/>
      <c r="H782" s="3"/>
      <c r="I782" s="3"/>
      <c r="J782" s="3">
        <v>-1.7763568394002505E-15</v>
      </c>
      <c r="K782" s="3"/>
      <c r="L782" s="3">
        <f t="shared" si="206"/>
        <v>-1.7763568394002505E-15</v>
      </c>
      <c r="M782" s="3">
        <f>VLOOKUP(C782,'[1]Schedule C'!$C$302:$Q$797,11,FALSE)</f>
        <v>0</v>
      </c>
      <c r="N782" s="3">
        <f>VLOOKUP(C782,'[1]Schedule C'!$C$302:$Q$797,12,FALSE)</f>
        <v>0</v>
      </c>
      <c r="O782" s="3">
        <f>VLOOKUP(C782,'[1]Schedule C'!$C$302:$Q$797,13,FALSE)</f>
        <v>0</v>
      </c>
      <c r="P782" s="3">
        <f>VLOOKUP(C782,'[1]Schedule C'!$C$302:$Q$797,14,FALSE)</f>
        <v>0</v>
      </c>
      <c r="Q782" s="3">
        <f>VLOOKUP(C782,'[1]Schedule C'!$C$302:$Q$797,15,FALSE)</f>
        <v>0</v>
      </c>
      <c r="R782" s="3">
        <f t="shared" si="207"/>
        <v>0</v>
      </c>
      <c r="S782" s="6">
        <f t="shared" si="208"/>
        <v>0</v>
      </c>
      <c r="T782" s="31" t="str">
        <f t="shared" si="209"/>
        <v>n.m.</v>
      </c>
      <c r="U782" s="6">
        <f t="shared" si="210"/>
        <v>0</v>
      </c>
      <c r="V782" s="31" t="str">
        <f t="shared" si="211"/>
        <v>n.m.</v>
      </c>
      <c r="W782" s="6">
        <f t="shared" si="212"/>
        <v>0</v>
      </c>
      <c r="X782" s="31" t="str">
        <f t="shared" si="213"/>
        <v>n.m.</v>
      </c>
      <c r="Y782" s="6">
        <f t="shared" si="214"/>
        <v>-1.7763568394002505E-15</v>
      </c>
      <c r="Z782" s="31" t="str">
        <f t="shared" si="215"/>
        <v>n.m.</v>
      </c>
      <c r="AA782" s="6">
        <f t="shared" si="216"/>
        <v>0</v>
      </c>
      <c r="AB782" s="31" t="str">
        <f t="shared" si="217"/>
        <v>n.m.</v>
      </c>
      <c r="AC782" s="6">
        <f t="shared" si="218"/>
        <v>-1.7763568394002505E-15</v>
      </c>
      <c r="AD782" s="31" t="str">
        <f t="shared" si="219"/>
        <v>n.m.</v>
      </c>
    </row>
    <row r="783" spans="1:30" x14ac:dyDescent="0.25">
      <c r="A783" s="7">
        <f t="shared" si="220"/>
        <v>775</v>
      </c>
      <c r="B783" t="s">
        <v>583</v>
      </c>
      <c r="C783" t="s">
        <v>1501</v>
      </c>
      <c r="D783" t="s">
        <v>1502</v>
      </c>
      <c r="E783" t="s">
        <v>2325</v>
      </c>
      <c r="F783" t="s">
        <v>2338</v>
      </c>
      <c r="G783" s="3"/>
      <c r="H783" s="3"/>
      <c r="I783" s="3"/>
      <c r="J783" s="3">
        <v>253.05999999999997</v>
      </c>
      <c r="K783" s="3">
        <v>-253.05999999999995</v>
      </c>
      <c r="L783" s="3">
        <f t="shared" si="206"/>
        <v>0</v>
      </c>
      <c r="M783" s="3">
        <f>VLOOKUP(C783,'[1]Schedule C'!$C$302:$Q$797,11,FALSE)</f>
        <v>0</v>
      </c>
      <c r="N783" s="3">
        <f>VLOOKUP(C783,'[1]Schedule C'!$C$302:$Q$797,12,FALSE)</f>
        <v>0</v>
      </c>
      <c r="O783" s="3">
        <f>VLOOKUP(C783,'[1]Schedule C'!$C$302:$Q$797,13,FALSE)</f>
        <v>0</v>
      </c>
      <c r="P783" s="3">
        <f>VLOOKUP(C783,'[1]Schedule C'!$C$302:$Q$797,14,FALSE)</f>
        <v>0</v>
      </c>
      <c r="Q783" s="3">
        <f>VLOOKUP(C783,'[1]Schedule C'!$C$302:$Q$797,15,FALSE)</f>
        <v>0</v>
      </c>
      <c r="R783" s="3">
        <f t="shared" si="207"/>
        <v>0</v>
      </c>
      <c r="S783" s="6">
        <f t="shared" si="208"/>
        <v>0</v>
      </c>
      <c r="T783" s="31" t="str">
        <f t="shared" si="209"/>
        <v>n.m.</v>
      </c>
      <c r="U783" s="6">
        <f t="shared" si="210"/>
        <v>0</v>
      </c>
      <c r="V783" s="31" t="str">
        <f t="shared" si="211"/>
        <v>n.m.</v>
      </c>
      <c r="W783" s="6">
        <f t="shared" si="212"/>
        <v>0</v>
      </c>
      <c r="X783" s="31" t="str">
        <f t="shared" si="213"/>
        <v>n.m.</v>
      </c>
      <c r="Y783" s="6">
        <f t="shared" si="214"/>
        <v>253.05999999999997</v>
      </c>
      <c r="Z783" s="31" t="str">
        <f t="shared" si="215"/>
        <v>n.m.</v>
      </c>
      <c r="AA783" s="6">
        <f t="shared" si="216"/>
        <v>-253.05999999999995</v>
      </c>
      <c r="AB783" s="31" t="str">
        <f t="shared" si="217"/>
        <v>n.m.</v>
      </c>
      <c r="AC783" s="6">
        <f t="shared" si="218"/>
        <v>0</v>
      </c>
      <c r="AD783" s="31" t="str">
        <f t="shared" si="219"/>
        <v>n.m.</v>
      </c>
    </row>
    <row r="784" spans="1:30" x14ac:dyDescent="0.25">
      <c r="A784" s="7">
        <f t="shared" si="220"/>
        <v>776</v>
      </c>
      <c r="B784" t="s">
        <v>583</v>
      </c>
      <c r="C784" t="s">
        <v>1503</v>
      </c>
      <c r="D784" t="s">
        <v>1504</v>
      </c>
      <c r="E784" t="s">
        <v>2349</v>
      </c>
      <c r="F784" s="30">
        <v>42186</v>
      </c>
      <c r="G784" s="3">
        <v>-2.3283064365386963E-10</v>
      </c>
      <c r="H784" s="3"/>
      <c r="I784" s="3"/>
      <c r="J784" s="3"/>
      <c r="K784" s="3"/>
      <c r="L784" s="3">
        <f t="shared" si="206"/>
        <v>-2.3283064365386963E-10</v>
      </c>
      <c r="M784" s="3">
        <f>VLOOKUP(C784,'[1]Schedule C'!$C$302:$Q$797,11,FALSE)</f>
        <v>0</v>
      </c>
      <c r="N784" s="3">
        <f>VLOOKUP(C784,'[1]Schedule C'!$C$302:$Q$797,12,FALSE)</f>
        <v>0</v>
      </c>
      <c r="O784" s="3">
        <f>VLOOKUP(C784,'[1]Schedule C'!$C$302:$Q$797,13,FALSE)</f>
        <v>0</v>
      </c>
      <c r="P784" s="3">
        <f>VLOOKUP(C784,'[1]Schedule C'!$C$302:$Q$797,14,FALSE)</f>
        <v>0</v>
      </c>
      <c r="Q784" s="3">
        <f>VLOOKUP(C784,'[1]Schedule C'!$C$302:$Q$797,15,FALSE)</f>
        <v>0</v>
      </c>
      <c r="R784" s="3">
        <f t="shared" si="207"/>
        <v>0</v>
      </c>
      <c r="S784" s="6">
        <f t="shared" si="208"/>
        <v>-2.3283064365386963E-10</v>
      </c>
      <c r="T784" s="31" t="str">
        <f t="shared" si="209"/>
        <v>n.m.</v>
      </c>
      <c r="U784" s="6">
        <f t="shared" si="210"/>
        <v>0</v>
      </c>
      <c r="V784" s="31" t="str">
        <f t="shared" si="211"/>
        <v>n.m.</v>
      </c>
      <c r="W784" s="6">
        <f t="shared" si="212"/>
        <v>0</v>
      </c>
      <c r="X784" s="31" t="str">
        <f t="shared" si="213"/>
        <v>n.m.</v>
      </c>
      <c r="Y784" s="6">
        <f t="shared" si="214"/>
        <v>0</v>
      </c>
      <c r="Z784" s="31" t="str">
        <f t="shared" si="215"/>
        <v>n.m.</v>
      </c>
      <c r="AA784" s="6">
        <f t="shared" si="216"/>
        <v>0</v>
      </c>
      <c r="AB784" s="31" t="str">
        <f t="shared" si="217"/>
        <v>n.m.</v>
      </c>
      <c r="AC784" s="6">
        <f t="shared" si="218"/>
        <v>-2.3283064365386963E-10</v>
      </c>
      <c r="AD784" s="31" t="str">
        <f t="shared" si="219"/>
        <v>n.m.</v>
      </c>
    </row>
    <row r="785" spans="1:30" x14ac:dyDescent="0.25">
      <c r="A785" s="7">
        <f t="shared" si="220"/>
        <v>777</v>
      </c>
      <c r="B785" t="s">
        <v>583</v>
      </c>
      <c r="C785" t="s">
        <v>1505</v>
      </c>
      <c r="D785" t="s">
        <v>1506</v>
      </c>
      <c r="E785" t="s">
        <v>2349</v>
      </c>
      <c r="F785" t="s">
        <v>2295</v>
      </c>
      <c r="G785" s="3">
        <v>-635.44000000000005</v>
      </c>
      <c r="H785" s="3"/>
      <c r="I785" s="3"/>
      <c r="J785" s="3"/>
      <c r="K785" s="3"/>
      <c r="L785" s="3">
        <f t="shared" si="206"/>
        <v>-635.44000000000005</v>
      </c>
      <c r="M785" s="3">
        <f>VLOOKUP(C785,'[1]Schedule C'!$C$302:$Q$797,11,FALSE)</f>
        <v>20.341999999999999</v>
      </c>
      <c r="N785" s="3">
        <f>VLOOKUP(C785,'[1]Schedule C'!$C$302:$Q$797,12,FALSE)</f>
        <v>0</v>
      </c>
      <c r="O785" s="3">
        <f>VLOOKUP(C785,'[1]Schedule C'!$C$302:$Q$797,13,FALSE)</f>
        <v>0</v>
      </c>
      <c r="P785" s="3">
        <f>VLOOKUP(C785,'[1]Schedule C'!$C$302:$Q$797,14,FALSE)</f>
        <v>0</v>
      </c>
      <c r="Q785" s="3">
        <f>VLOOKUP(C785,'[1]Schedule C'!$C$302:$Q$797,15,FALSE)</f>
        <v>0</v>
      </c>
      <c r="R785" s="3">
        <f t="shared" si="207"/>
        <v>20.341999999999999</v>
      </c>
      <c r="S785" s="6">
        <f t="shared" si="208"/>
        <v>-655.78200000000004</v>
      </c>
      <c r="T785" s="31">
        <f t="shared" si="209"/>
        <v>-32.237833054763549</v>
      </c>
      <c r="U785" s="6">
        <f t="shared" si="210"/>
        <v>0</v>
      </c>
      <c r="V785" s="31" t="str">
        <f t="shared" si="211"/>
        <v>n.m.</v>
      </c>
      <c r="W785" s="6">
        <f t="shared" si="212"/>
        <v>0</v>
      </c>
      <c r="X785" s="31" t="str">
        <f t="shared" si="213"/>
        <v>n.m.</v>
      </c>
      <c r="Y785" s="6">
        <f t="shared" si="214"/>
        <v>0</v>
      </c>
      <c r="Z785" s="31" t="str">
        <f t="shared" si="215"/>
        <v>n.m.</v>
      </c>
      <c r="AA785" s="6">
        <f t="shared" si="216"/>
        <v>0</v>
      </c>
      <c r="AB785" s="31" t="str">
        <f t="shared" si="217"/>
        <v>n.m.</v>
      </c>
      <c r="AC785" s="6">
        <f t="shared" si="218"/>
        <v>-655.78200000000004</v>
      </c>
      <c r="AD785" s="31">
        <f t="shared" si="219"/>
        <v>-32.237833054763549</v>
      </c>
    </row>
    <row r="786" spans="1:30" x14ac:dyDescent="0.25">
      <c r="A786" s="7">
        <f t="shared" si="220"/>
        <v>778</v>
      </c>
      <c r="B786" t="s">
        <v>583</v>
      </c>
      <c r="C786" t="s">
        <v>1507</v>
      </c>
      <c r="D786" t="s">
        <v>1508</v>
      </c>
      <c r="E786" t="s">
        <v>2349</v>
      </c>
      <c r="F786" t="s">
        <v>2296</v>
      </c>
      <c r="G786" s="3">
        <v>-738.03000000000247</v>
      </c>
      <c r="H786" s="3"/>
      <c r="I786" s="3"/>
      <c r="J786" s="3"/>
      <c r="K786" s="3"/>
      <c r="L786" s="3">
        <f t="shared" si="206"/>
        <v>-738.03000000000247</v>
      </c>
      <c r="M786" s="3">
        <f>VLOOKUP(C786,'[1]Schedule C'!$C$302:$Q$797,11,FALSE)</f>
        <v>30.738</v>
      </c>
      <c r="N786" s="3">
        <f>VLOOKUP(C786,'[1]Schedule C'!$C$302:$Q$797,12,FALSE)</f>
        <v>0</v>
      </c>
      <c r="O786" s="3">
        <f>VLOOKUP(C786,'[1]Schedule C'!$C$302:$Q$797,13,FALSE)</f>
        <v>0</v>
      </c>
      <c r="P786" s="3">
        <f>VLOOKUP(C786,'[1]Schedule C'!$C$302:$Q$797,14,FALSE)</f>
        <v>0</v>
      </c>
      <c r="Q786" s="3">
        <f>VLOOKUP(C786,'[1]Schedule C'!$C$302:$Q$797,15,FALSE)</f>
        <v>0</v>
      </c>
      <c r="R786" s="3">
        <f t="shared" si="207"/>
        <v>30.738</v>
      </c>
      <c r="S786" s="6">
        <f t="shared" si="208"/>
        <v>-768.76800000000253</v>
      </c>
      <c r="T786" s="31">
        <f t="shared" si="209"/>
        <v>-25.010345500683275</v>
      </c>
      <c r="U786" s="6">
        <f t="shared" si="210"/>
        <v>0</v>
      </c>
      <c r="V786" s="31" t="str">
        <f t="shared" si="211"/>
        <v>n.m.</v>
      </c>
      <c r="W786" s="6">
        <f t="shared" si="212"/>
        <v>0</v>
      </c>
      <c r="X786" s="31" t="str">
        <f t="shared" si="213"/>
        <v>n.m.</v>
      </c>
      <c r="Y786" s="6">
        <f t="shared" si="214"/>
        <v>0</v>
      </c>
      <c r="Z786" s="31" t="str">
        <f t="shared" si="215"/>
        <v>n.m.</v>
      </c>
      <c r="AA786" s="6">
        <f t="shared" si="216"/>
        <v>0</v>
      </c>
      <c r="AB786" s="31" t="str">
        <f t="shared" si="217"/>
        <v>n.m.</v>
      </c>
      <c r="AC786" s="6">
        <f t="shared" si="218"/>
        <v>-768.76800000000253</v>
      </c>
      <c r="AD786" s="31">
        <f t="shared" si="219"/>
        <v>-25.010345500683275</v>
      </c>
    </row>
    <row r="787" spans="1:30" x14ac:dyDescent="0.25">
      <c r="A787" s="7">
        <f t="shared" si="220"/>
        <v>779</v>
      </c>
      <c r="B787" t="s">
        <v>583</v>
      </c>
      <c r="C787" t="s">
        <v>1509</v>
      </c>
      <c r="D787" t="s">
        <v>1510</v>
      </c>
      <c r="E787" t="s">
        <v>2320</v>
      </c>
      <c r="F787" t="s">
        <v>2320</v>
      </c>
      <c r="G787" s="3"/>
      <c r="H787" s="3"/>
      <c r="I787" s="3"/>
      <c r="J787" s="3">
        <v>-1292.9500000000003</v>
      </c>
      <c r="K787" s="3"/>
      <c r="L787" s="3">
        <f t="shared" si="206"/>
        <v>-1292.9500000000003</v>
      </c>
      <c r="M787" s="3">
        <f>VLOOKUP(C787,'[1]Schedule C'!$C$302:$Q$797,11,FALSE)</f>
        <v>0</v>
      </c>
      <c r="N787" s="3">
        <f>VLOOKUP(C787,'[1]Schedule C'!$C$302:$Q$797,12,FALSE)</f>
        <v>0</v>
      </c>
      <c r="O787" s="3">
        <f>VLOOKUP(C787,'[1]Schedule C'!$C$302:$Q$797,13,FALSE)</f>
        <v>0</v>
      </c>
      <c r="P787" s="3">
        <f>VLOOKUP(C787,'[1]Schedule C'!$C$302:$Q$797,14,FALSE)</f>
        <v>0</v>
      </c>
      <c r="Q787" s="3">
        <f>VLOOKUP(C787,'[1]Schedule C'!$C$302:$Q$797,15,FALSE)</f>
        <v>0</v>
      </c>
      <c r="R787" s="3">
        <f t="shared" si="207"/>
        <v>0</v>
      </c>
      <c r="S787" s="6">
        <f t="shared" si="208"/>
        <v>0</v>
      </c>
      <c r="T787" s="31" t="str">
        <f t="shared" si="209"/>
        <v>n.m.</v>
      </c>
      <c r="U787" s="6">
        <f t="shared" si="210"/>
        <v>0</v>
      </c>
      <c r="V787" s="31" t="str">
        <f t="shared" si="211"/>
        <v>n.m.</v>
      </c>
      <c r="W787" s="6">
        <f t="shared" si="212"/>
        <v>0</v>
      </c>
      <c r="X787" s="31" t="str">
        <f t="shared" si="213"/>
        <v>n.m.</v>
      </c>
      <c r="Y787" s="6">
        <f t="shared" si="214"/>
        <v>-1292.9500000000003</v>
      </c>
      <c r="Z787" s="31" t="str">
        <f t="shared" si="215"/>
        <v>n.m.</v>
      </c>
      <c r="AA787" s="6">
        <f t="shared" si="216"/>
        <v>0</v>
      </c>
      <c r="AB787" s="31" t="str">
        <f t="shared" si="217"/>
        <v>n.m.</v>
      </c>
      <c r="AC787" s="6">
        <f t="shared" si="218"/>
        <v>-1292.9500000000003</v>
      </c>
      <c r="AD787" s="31" t="str">
        <f t="shared" si="219"/>
        <v>n.m.</v>
      </c>
    </row>
    <row r="788" spans="1:30" x14ac:dyDescent="0.25">
      <c r="A788" s="7">
        <f t="shared" si="220"/>
        <v>780</v>
      </c>
      <c r="B788" t="s">
        <v>583</v>
      </c>
      <c r="C788" t="s">
        <v>1511</v>
      </c>
      <c r="D788" t="s">
        <v>1512</v>
      </c>
      <c r="E788" t="s">
        <v>2349</v>
      </c>
      <c r="F788" t="s">
        <v>2307</v>
      </c>
      <c r="G788" s="3">
        <v>-1494.0299999999997</v>
      </c>
      <c r="H788" s="3"/>
      <c r="I788" s="3"/>
      <c r="J788" s="3"/>
      <c r="K788" s="3"/>
      <c r="L788" s="3">
        <f t="shared" si="206"/>
        <v>-1494.0299999999997</v>
      </c>
      <c r="M788" s="3">
        <f>VLOOKUP(C788,'[1]Schedule C'!$C$302:$Q$797,11,FALSE)</f>
        <v>0</v>
      </c>
      <c r="N788" s="3">
        <f>VLOOKUP(C788,'[1]Schedule C'!$C$302:$Q$797,12,FALSE)</f>
        <v>0</v>
      </c>
      <c r="O788" s="3">
        <f>VLOOKUP(C788,'[1]Schedule C'!$C$302:$Q$797,13,FALSE)</f>
        <v>0</v>
      </c>
      <c r="P788" s="3">
        <f>VLOOKUP(C788,'[1]Schedule C'!$C$302:$Q$797,14,FALSE)</f>
        <v>0</v>
      </c>
      <c r="Q788" s="3">
        <f>VLOOKUP(C788,'[1]Schedule C'!$C$302:$Q$797,15,FALSE)</f>
        <v>0</v>
      </c>
      <c r="R788" s="3">
        <f t="shared" si="207"/>
        <v>0</v>
      </c>
      <c r="S788" s="6">
        <f t="shared" si="208"/>
        <v>-1494.0299999999997</v>
      </c>
      <c r="T788" s="31" t="str">
        <f t="shared" si="209"/>
        <v>n.m.</v>
      </c>
      <c r="U788" s="6">
        <f t="shared" si="210"/>
        <v>0</v>
      </c>
      <c r="V788" s="31" t="str">
        <f t="shared" si="211"/>
        <v>n.m.</v>
      </c>
      <c r="W788" s="6">
        <f t="shared" si="212"/>
        <v>0</v>
      </c>
      <c r="X788" s="31" t="str">
        <f t="shared" si="213"/>
        <v>n.m.</v>
      </c>
      <c r="Y788" s="6">
        <f t="shared" si="214"/>
        <v>0</v>
      </c>
      <c r="Z788" s="31" t="str">
        <f t="shared" si="215"/>
        <v>n.m.</v>
      </c>
      <c r="AA788" s="6">
        <f t="shared" si="216"/>
        <v>0</v>
      </c>
      <c r="AB788" s="31" t="str">
        <f t="shared" si="217"/>
        <v>n.m.</v>
      </c>
      <c r="AC788" s="6">
        <f t="shared" si="218"/>
        <v>-1494.0299999999997</v>
      </c>
      <c r="AD788" s="31" t="str">
        <f t="shared" si="219"/>
        <v>n.m.</v>
      </c>
    </row>
    <row r="789" spans="1:30" x14ac:dyDescent="0.25">
      <c r="A789" s="7">
        <f t="shared" si="220"/>
        <v>781</v>
      </c>
      <c r="B789" t="s">
        <v>583</v>
      </c>
      <c r="C789" t="s">
        <v>1513</v>
      </c>
      <c r="D789" t="s">
        <v>1514</v>
      </c>
      <c r="E789" t="s">
        <v>2321</v>
      </c>
      <c r="F789" t="s">
        <v>2317</v>
      </c>
      <c r="G789" s="3"/>
      <c r="H789" s="3">
        <v>34656.01</v>
      </c>
      <c r="I789" s="3">
        <v>-36888.6</v>
      </c>
      <c r="J789" s="3"/>
      <c r="K789" s="3"/>
      <c r="L789" s="3">
        <f t="shared" si="206"/>
        <v>-2232.5899999999965</v>
      </c>
      <c r="M789" s="3">
        <f>VLOOKUP(C789,'[1]Schedule C'!$C$302:$Q$797,11,FALSE)</f>
        <v>0</v>
      </c>
      <c r="N789" s="3">
        <f>VLOOKUP(C789,'[1]Schedule C'!$C$302:$Q$797,12,FALSE)</f>
        <v>0</v>
      </c>
      <c r="O789" s="3">
        <f>VLOOKUP(C789,'[1]Schedule C'!$C$302:$Q$797,13,FALSE)</f>
        <v>0</v>
      </c>
      <c r="P789" s="3">
        <f>VLOOKUP(C789,'[1]Schedule C'!$C$302:$Q$797,14,FALSE)</f>
        <v>0</v>
      </c>
      <c r="Q789" s="3">
        <f>VLOOKUP(C789,'[1]Schedule C'!$C$302:$Q$797,15,FALSE)</f>
        <v>0</v>
      </c>
      <c r="R789" s="3">
        <f t="shared" si="207"/>
        <v>0</v>
      </c>
      <c r="S789" s="6">
        <f t="shared" si="208"/>
        <v>0</v>
      </c>
      <c r="T789" s="31" t="str">
        <f t="shared" si="209"/>
        <v>n.m.</v>
      </c>
      <c r="U789" s="6">
        <f t="shared" si="210"/>
        <v>34656.01</v>
      </c>
      <c r="V789" s="31" t="str">
        <f t="shared" si="211"/>
        <v>n.m.</v>
      </c>
      <c r="W789" s="6">
        <f t="shared" si="212"/>
        <v>-36888.6</v>
      </c>
      <c r="X789" s="31" t="str">
        <f t="shared" si="213"/>
        <v>n.m.</v>
      </c>
      <c r="Y789" s="6">
        <f t="shared" si="214"/>
        <v>0</v>
      </c>
      <c r="Z789" s="31" t="str">
        <f t="shared" si="215"/>
        <v>n.m.</v>
      </c>
      <c r="AA789" s="6">
        <f t="shared" si="216"/>
        <v>0</v>
      </c>
      <c r="AB789" s="31" t="str">
        <f t="shared" si="217"/>
        <v>n.m.</v>
      </c>
      <c r="AC789" s="6">
        <f t="shared" si="218"/>
        <v>-2232.5899999999965</v>
      </c>
      <c r="AD789" s="31" t="str">
        <f t="shared" si="219"/>
        <v>n.m.</v>
      </c>
    </row>
    <row r="790" spans="1:30" x14ac:dyDescent="0.25">
      <c r="A790" s="7">
        <f t="shared" si="220"/>
        <v>782</v>
      </c>
      <c r="B790" t="s">
        <v>583</v>
      </c>
      <c r="C790" t="s">
        <v>1515</v>
      </c>
      <c r="D790" t="s">
        <v>734</v>
      </c>
      <c r="E790" t="s">
        <v>2349</v>
      </c>
      <c r="F790" t="s">
        <v>2296</v>
      </c>
      <c r="G790" s="3">
        <v>-3841.37</v>
      </c>
      <c r="H790" s="3"/>
      <c r="I790" s="3"/>
      <c r="J790" s="3"/>
      <c r="K790" s="3"/>
      <c r="L790" s="3">
        <f t="shared" si="206"/>
        <v>-3841.37</v>
      </c>
      <c r="M790" s="3">
        <f>VLOOKUP(C790,'[1]Schedule C'!$C$302:$Q$797,11,FALSE)</f>
        <v>129.81200000000001</v>
      </c>
      <c r="N790" s="3">
        <f>VLOOKUP(C790,'[1]Schedule C'!$C$302:$Q$797,12,FALSE)</f>
        <v>0</v>
      </c>
      <c r="O790" s="3">
        <f>VLOOKUP(C790,'[1]Schedule C'!$C$302:$Q$797,13,FALSE)</f>
        <v>0</v>
      </c>
      <c r="P790" s="3">
        <f>VLOOKUP(C790,'[1]Schedule C'!$C$302:$Q$797,14,FALSE)</f>
        <v>0</v>
      </c>
      <c r="Q790" s="3">
        <f>VLOOKUP(C790,'[1]Schedule C'!$C$302:$Q$797,15,FALSE)</f>
        <v>0</v>
      </c>
      <c r="R790" s="3">
        <f t="shared" si="207"/>
        <v>129.81200000000001</v>
      </c>
      <c r="S790" s="6">
        <f t="shared" si="208"/>
        <v>-3971.1819999999998</v>
      </c>
      <c r="T790" s="31">
        <f t="shared" si="209"/>
        <v>-30.591794287122912</v>
      </c>
      <c r="U790" s="6">
        <f t="shared" si="210"/>
        <v>0</v>
      </c>
      <c r="V790" s="31" t="str">
        <f t="shared" si="211"/>
        <v>n.m.</v>
      </c>
      <c r="W790" s="6">
        <f t="shared" si="212"/>
        <v>0</v>
      </c>
      <c r="X790" s="31" t="str">
        <f t="shared" si="213"/>
        <v>n.m.</v>
      </c>
      <c r="Y790" s="6">
        <f t="shared" si="214"/>
        <v>0</v>
      </c>
      <c r="Z790" s="31" t="str">
        <f t="shared" si="215"/>
        <v>n.m.</v>
      </c>
      <c r="AA790" s="6">
        <f t="shared" si="216"/>
        <v>0</v>
      </c>
      <c r="AB790" s="31" t="str">
        <f t="shared" si="217"/>
        <v>n.m.</v>
      </c>
      <c r="AC790" s="6">
        <f t="shared" si="218"/>
        <v>-3971.1819999999998</v>
      </c>
      <c r="AD790" s="31">
        <f t="shared" si="219"/>
        <v>-30.591794287122912</v>
      </c>
    </row>
    <row r="791" spans="1:30" x14ac:dyDescent="0.25">
      <c r="A791" s="7">
        <f t="shared" si="220"/>
        <v>783</v>
      </c>
      <c r="B791" t="s">
        <v>583</v>
      </c>
      <c r="C791" t="s">
        <v>1516</v>
      </c>
      <c r="D791" t="s">
        <v>1517</v>
      </c>
      <c r="E791" t="s">
        <v>2349</v>
      </c>
      <c r="F791" t="s">
        <v>2303</v>
      </c>
      <c r="G791" s="3">
        <v>-4092.2099999999991</v>
      </c>
      <c r="H791" s="3"/>
      <c r="I791" s="3"/>
      <c r="J791" s="3"/>
      <c r="K791" s="3"/>
      <c r="L791" s="3">
        <f t="shared" si="206"/>
        <v>-4092.2099999999991</v>
      </c>
      <c r="M791" s="3">
        <f>VLOOKUP(C791,'[1]Schedule C'!$C$302:$Q$797,11,FALSE)</f>
        <v>101.188</v>
      </c>
      <c r="N791" s="3">
        <f>VLOOKUP(C791,'[1]Schedule C'!$C$302:$Q$797,12,FALSE)</f>
        <v>0</v>
      </c>
      <c r="O791" s="3">
        <f>VLOOKUP(C791,'[1]Schedule C'!$C$302:$Q$797,13,FALSE)</f>
        <v>0</v>
      </c>
      <c r="P791" s="3">
        <f>VLOOKUP(C791,'[1]Schedule C'!$C$302:$Q$797,14,FALSE)</f>
        <v>0</v>
      </c>
      <c r="Q791" s="3">
        <f>VLOOKUP(C791,'[1]Schedule C'!$C$302:$Q$797,15,FALSE)</f>
        <v>0</v>
      </c>
      <c r="R791" s="3">
        <f t="shared" si="207"/>
        <v>101.188</v>
      </c>
      <c r="S791" s="6">
        <f t="shared" si="208"/>
        <v>-4193.3979999999992</v>
      </c>
      <c r="T791" s="31">
        <f t="shared" si="209"/>
        <v>-41.441653160453804</v>
      </c>
      <c r="U791" s="6">
        <f t="shared" si="210"/>
        <v>0</v>
      </c>
      <c r="V791" s="31" t="str">
        <f t="shared" si="211"/>
        <v>n.m.</v>
      </c>
      <c r="W791" s="6">
        <f t="shared" si="212"/>
        <v>0</v>
      </c>
      <c r="X791" s="31" t="str">
        <f t="shared" si="213"/>
        <v>n.m.</v>
      </c>
      <c r="Y791" s="6">
        <f t="shared" si="214"/>
        <v>0</v>
      </c>
      <c r="Z791" s="31" t="str">
        <f t="shared" si="215"/>
        <v>n.m.</v>
      </c>
      <c r="AA791" s="6">
        <f t="shared" si="216"/>
        <v>0</v>
      </c>
      <c r="AB791" s="31" t="str">
        <f t="shared" si="217"/>
        <v>n.m.</v>
      </c>
      <c r="AC791" s="6">
        <f t="shared" si="218"/>
        <v>-4193.3979999999992</v>
      </c>
      <c r="AD791" s="31">
        <f t="shared" si="219"/>
        <v>-41.441653160453804</v>
      </c>
    </row>
    <row r="792" spans="1:30" x14ac:dyDescent="0.25">
      <c r="A792" s="7">
        <f t="shared" si="220"/>
        <v>784</v>
      </c>
      <c r="B792" t="s">
        <v>583</v>
      </c>
      <c r="C792" t="s">
        <v>1518</v>
      </c>
      <c r="D792" t="s">
        <v>1519</v>
      </c>
      <c r="E792" t="s">
        <v>2349</v>
      </c>
      <c r="F792" s="29">
        <v>42095</v>
      </c>
      <c r="G792" s="3">
        <v>-4114.26</v>
      </c>
      <c r="H792" s="3"/>
      <c r="I792" s="3"/>
      <c r="J792" s="3"/>
      <c r="K792" s="3"/>
      <c r="L792" s="3">
        <f t="shared" si="206"/>
        <v>-4114.26</v>
      </c>
      <c r="M792" s="3">
        <f>VLOOKUP(C792,'[1]Schedule C'!$C$302:$Q$797,11,FALSE)</f>
        <v>90.738</v>
      </c>
      <c r="N792" s="3">
        <f>VLOOKUP(C792,'[1]Schedule C'!$C$302:$Q$797,12,FALSE)</f>
        <v>0</v>
      </c>
      <c r="O792" s="3">
        <f>VLOOKUP(C792,'[1]Schedule C'!$C$302:$Q$797,13,FALSE)</f>
        <v>0</v>
      </c>
      <c r="P792" s="3">
        <f>VLOOKUP(C792,'[1]Schedule C'!$C$302:$Q$797,14,FALSE)</f>
        <v>0</v>
      </c>
      <c r="Q792" s="3">
        <f>VLOOKUP(C792,'[1]Schedule C'!$C$302:$Q$797,15,FALSE)</f>
        <v>0</v>
      </c>
      <c r="R792" s="3">
        <f t="shared" si="207"/>
        <v>90.738</v>
      </c>
      <c r="S792" s="6">
        <f t="shared" si="208"/>
        <v>-4204.9980000000005</v>
      </c>
      <c r="T792" s="31">
        <f t="shared" si="209"/>
        <v>-46.34219400912518</v>
      </c>
      <c r="U792" s="6">
        <f t="shared" si="210"/>
        <v>0</v>
      </c>
      <c r="V792" s="31" t="str">
        <f t="shared" si="211"/>
        <v>n.m.</v>
      </c>
      <c r="W792" s="6">
        <f t="shared" si="212"/>
        <v>0</v>
      </c>
      <c r="X792" s="31" t="str">
        <f t="shared" si="213"/>
        <v>n.m.</v>
      </c>
      <c r="Y792" s="6">
        <f t="shared" si="214"/>
        <v>0</v>
      </c>
      <c r="Z792" s="31" t="str">
        <f t="shared" si="215"/>
        <v>n.m.</v>
      </c>
      <c r="AA792" s="6">
        <f t="shared" si="216"/>
        <v>0</v>
      </c>
      <c r="AB792" s="31" t="str">
        <f t="shared" si="217"/>
        <v>n.m.</v>
      </c>
      <c r="AC792" s="6">
        <f t="shared" si="218"/>
        <v>-4204.9980000000005</v>
      </c>
      <c r="AD792" s="31">
        <f t="shared" si="219"/>
        <v>-46.34219400912518</v>
      </c>
    </row>
    <row r="793" spans="1:30" x14ac:dyDescent="0.25">
      <c r="A793" s="7">
        <f t="shared" si="220"/>
        <v>785</v>
      </c>
      <c r="B793" t="s">
        <v>583</v>
      </c>
      <c r="C793" t="s">
        <v>1520</v>
      </c>
      <c r="D793" t="s">
        <v>1521</v>
      </c>
      <c r="E793" t="s">
        <v>2349</v>
      </c>
      <c r="F793" t="s">
        <v>2307</v>
      </c>
      <c r="G793" s="3">
        <v>-4880.2299999999996</v>
      </c>
      <c r="H793" s="3"/>
      <c r="I793" s="3"/>
      <c r="J793" s="3"/>
      <c r="K793" s="3"/>
      <c r="L793" s="3">
        <f t="shared" si="206"/>
        <v>-4880.2299999999996</v>
      </c>
      <c r="M793" s="3">
        <f>VLOOKUP(C793,'[1]Schedule C'!$C$302:$Q$797,11,FALSE)</f>
        <v>196.92400000000001</v>
      </c>
      <c r="N793" s="3">
        <f>VLOOKUP(C793,'[1]Schedule C'!$C$302:$Q$797,12,FALSE)</f>
        <v>0</v>
      </c>
      <c r="O793" s="3">
        <f>VLOOKUP(C793,'[1]Schedule C'!$C$302:$Q$797,13,FALSE)</f>
        <v>0</v>
      </c>
      <c r="P793" s="3">
        <f>VLOOKUP(C793,'[1]Schedule C'!$C$302:$Q$797,14,FALSE)</f>
        <v>0</v>
      </c>
      <c r="Q793" s="3">
        <f>VLOOKUP(C793,'[1]Schedule C'!$C$302:$Q$797,15,FALSE)</f>
        <v>0</v>
      </c>
      <c r="R793" s="3">
        <f t="shared" si="207"/>
        <v>196.92400000000001</v>
      </c>
      <c r="S793" s="6">
        <f t="shared" si="208"/>
        <v>-5077.1539999999995</v>
      </c>
      <c r="T793" s="31">
        <f t="shared" si="209"/>
        <v>-25.7823018017103</v>
      </c>
      <c r="U793" s="6">
        <f t="shared" si="210"/>
        <v>0</v>
      </c>
      <c r="V793" s="31" t="str">
        <f t="shared" si="211"/>
        <v>n.m.</v>
      </c>
      <c r="W793" s="6">
        <f t="shared" si="212"/>
        <v>0</v>
      </c>
      <c r="X793" s="31" t="str">
        <f t="shared" si="213"/>
        <v>n.m.</v>
      </c>
      <c r="Y793" s="6">
        <f t="shared" si="214"/>
        <v>0</v>
      </c>
      <c r="Z793" s="31" t="str">
        <f t="shared" si="215"/>
        <v>n.m.</v>
      </c>
      <c r="AA793" s="6">
        <f t="shared" si="216"/>
        <v>0</v>
      </c>
      <c r="AB793" s="31" t="str">
        <f t="shared" si="217"/>
        <v>n.m.</v>
      </c>
      <c r="AC793" s="6">
        <f t="shared" si="218"/>
        <v>-5077.1539999999995</v>
      </c>
      <c r="AD793" s="31">
        <f t="shared" si="219"/>
        <v>-25.7823018017103</v>
      </c>
    </row>
    <row r="794" spans="1:30" x14ac:dyDescent="0.25">
      <c r="A794" s="7">
        <f t="shared" si="220"/>
        <v>786</v>
      </c>
      <c r="B794" t="s">
        <v>583</v>
      </c>
      <c r="C794" t="s">
        <v>1522</v>
      </c>
      <c r="D794" t="s">
        <v>1523</v>
      </c>
      <c r="E794" t="s">
        <v>2349</v>
      </c>
      <c r="F794" t="s">
        <v>2307</v>
      </c>
      <c r="G794" s="3">
        <v>-5334.0300000000007</v>
      </c>
      <c r="H794" s="3"/>
      <c r="I794" s="3"/>
      <c r="J794" s="3"/>
      <c r="K794" s="3"/>
      <c r="L794" s="3">
        <f t="shared" si="206"/>
        <v>-5334.0300000000007</v>
      </c>
      <c r="M794" s="3">
        <f>VLOOKUP(C794,'[1]Schedule C'!$C$302:$Q$797,11,FALSE)</f>
        <v>114.184</v>
      </c>
      <c r="N794" s="3">
        <f>VLOOKUP(C794,'[1]Schedule C'!$C$302:$Q$797,12,FALSE)</f>
        <v>0</v>
      </c>
      <c r="O794" s="3">
        <f>VLOOKUP(C794,'[1]Schedule C'!$C$302:$Q$797,13,FALSE)</f>
        <v>0</v>
      </c>
      <c r="P794" s="3">
        <f>VLOOKUP(C794,'[1]Schedule C'!$C$302:$Q$797,14,FALSE)</f>
        <v>0</v>
      </c>
      <c r="Q794" s="3">
        <f>VLOOKUP(C794,'[1]Schedule C'!$C$302:$Q$797,15,FALSE)</f>
        <v>0</v>
      </c>
      <c r="R794" s="3">
        <f t="shared" si="207"/>
        <v>114.184</v>
      </c>
      <c r="S794" s="6">
        <f t="shared" si="208"/>
        <v>-5448.2140000000009</v>
      </c>
      <c r="T794" s="31">
        <f t="shared" si="209"/>
        <v>-47.714338261052347</v>
      </c>
      <c r="U794" s="6">
        <f t="shared" si="210"/>
        <v>0</v>
      </c>
      <c r="V794" s="31" t="str">
        <f t="shared" si="211"/>
        <v>n.m.</v>
      </c>
      <c r="W794" s="6">
        <f t="shared" si="212"/>
        <v>0</v>
      </c>
      <c r="X794" s="31" t="str">
        <f t="shared" si="213"/>
        <v>n.m.</v>
      </c>
      <c r="Y794" s="6">
        <f t="shared" si="214"/>
        <v>0</v>
      </c>
      <c r="Z794" s="31" t="str">
        <f t="shared" si="215"/>
        <v>n.m.</v>
      </c>
      <c r="AA794" s="6">
        <f t="shared" si="216"/>
        <v>0</v>
      </c>
      <c r="AB794" s="31" t="str">
        <f t="shared" si="217"/>
        <v>n.m.</v>
      </c>
      <c r="AC794" s="6">
        <f t="shared" si="218"/>
        <v>-5448.2140000000009</v>
      </c>
      <c r="AD794" s="31">
        <f t="shared" si="219"/>
        <v>-47.714338261052347</v>
      </c>
    </row>
    <row r="795" spans="1:30" x14ac:dyDescent="0.25">
      <c r="A795" s="7">
        <f t="shared" si="220"/>
        <v>787</v>
      </c>
      <c r="B795" t="s">
        <v>583</v>
      </c>
      <c r="C795" t="s">
        <v>1524</v>
      </c>
      <c r="D795" t="s">
        <v>1525</v>
      </c>
      <c r="E795" t="s">
        <v>2349</v>
      </c>
      <c r="F795" t="s">
        <v>2300</v>
      </c>
      <c r="G795" s="3">
        <v>-7963.1200000000026</v>
      </c>
      <c r="H795" s="3"/>
      <c r="I795" s="3"/>
      <c r="J795" s="3"/>
      <c r="K795" s="3"/>
      <c r="L795" s="3">
        <f t="shared" si="206"/>
        <v>-7963.1200000000026</v>
      </c>
      <c r="M795" s="3">
        <f>VLOOKUP(C795,'[1]Schedule C'!$C$302:$Q$797,11,FALSE)</f>
        <v>260.18200000000002</v>
      </c>
      <c r="N795" s="3">
        <f>VLOOKUP(C795,'[1]Schedule C'!$C$302:$Q$797,12,FALSE)</f>
        <v>0</v>
      </c>
      <c r="O795" s="3">
        <f>VLOOKUP(C795,'[1]Schedule C'!$C$302:$Q$797,13,FALSE)</f>
        <v>0</v>
      </c>
      <c r="P795" s="3">
        <f>VLOOKUP(C795,'[1]Schedule C'!$C$302:$Q$797,14,FALSE)</f>
        <v>0</v>
      </c>
      <c r="Q795" s="3">
        <f>VLOOKUP(C795,'[1]Schedule C'!$C$302:$Q$797,15,FALSE)</f>
        <v>0</v>
      </c>
      <c r="R795" s="3">
        <f t="shared" si="207"/>
        <v>260.18200000000002</v>
      </c>
      <c r="S795" s="6">
        <f t="shared" si="208"/>
        <v>-8223.3020000000033</v>
      </c>
      <c r="T795" s="31">
        <f t="shared" si="209"/>
        <v>-31.605960443074473</v>
      </c>
      <c r="U795" s="6">
        <f t="shared" si="210"/>
        <v>0</v>
      </c>
      <c r="V795" s="31" t="str">
        <f t="shared" si="211"/>
        <v>n.m.</v>
      </c>
      <c r="W795" s="6">
        <f t="shared" si="212"/>
        <v>0</v>
      </c>
      <c r="X795" s="31" t="str">
        <f t="shared" si="213"/>
        <v>n.m.</v>
      </c>
      <c r="Y795" s="6">
        <f t="shared" si="214"/>
        <v>0</v>
      </c>
      <c r="Z795" s="31" t="str">
        <f t="shared" si="215"/>
        <v>n.m.</v>
      </c>
      <c r="AA795" s="6">
        <f t="shared" si="216"/>
        <v>0</v>
      </c>
      <c r="AB795" s="31" t="str">
        <f t="shared" si="217"/>
        <v>n.m.</v>
      </c>
      <c r="AC795" s="6">
        <f t="shared" si="218"/>
        <v>-8223.3020000000033</v>
      </c>
      <c r="AD795" s="31">
        <f t="shared" si="219"/>
        <v>-31.605960443074473</v>
      </c>
    </row>
    <row r="796" spans="1:30" x14ac:dyDescent="0.25">
      <c r="A796" s="7">
        <f t="shared" si="220"/>
        <v>788</v>
      </c>
      <c r="B796" t="s">
        <v>583</v>
      </c>
      <c r="C796" t="s">
        <v>1526</v>
      </c>
      <c r="D796" t="s">
        <v>1527</v>
      </c>
      <c r="E796" t="s">
        <v>2349</v>
      </c>
      <c r="F796" t="s">
        <v>2303</v>
      </c>
      <c r="G796" s="3">
        <v>-14065.839999999997</v>
      </c>
      <c r="H796" s="3"/>
      <c r="I796" s="3"/>
      <c r="J796" s="3"/>
      <c r="K796" s="3"/>
      <c r="L796" s="3">
        <f t="shared" si="206"/>
        <v>-14065.839999999997</v>
      </c>
      <c r="M796" s="3">
        <f>VLOOKUP(C796,'[1]Schedule C'!$C$302:$Q$797,11,FALSE)</f>
        <v>65.099999999999994</v>
      </c>
      <c r="N796" s="3">
        <f>VLOOKUP(C796,'[1]Schedule C'!$C$302:$Q$797,12,FALSE)</f>
        <v>0</v>
      </c>
      <c r="O796" s="3">
        <f>VLOOKUP(C796,'[1]Schedule C'!$C$302:$Q$797,13,FALSE)</f>
        <v>0</v>
      </c>
      <c r="P796" s="3">
        <f>VLOOKUP(C796,'[1]Schedule C'!$C$302:$Q$797,14,FALSE)</f>
        <v>0</v>
      </c>
      <c r="Q796" s="3">
        <f>VLOOKUP(C796,'[1]Schedule C'!$C$302:$Q$797,15,FALSE)</f>
        <v>0</v>
      </c>
      <c r="R796" s="3">
        <f t="shared" si="207"/>
        <v>65.099999999999994</v>
      </c>
      <c r="S796" s="6">
        <f t="shared" si="208"/>
        <v>-14130.939999999997</v>
      </c>
      <c r="T796" s="31">
        <f t="shared" si="209"/>
        <v>-217.06513056835635</v>
      </c>
      <c r="U796" s="6">
        <f t="shared" si="210"/>
        <v>0</v>
      </c>
      <c r="V796" s="31" t="str">
        <f t="shared" si="211"/>
        <v>n.m.</v>
      </c>
      <c r="W796" s="6">
        <f t="shared" si="212"/>
        <v>0</v>
      </c>
      <c r="X796" s="31" t="str">
        <f t="shared" si="213"/>
        <v>n.m.</v>
      </c>
      <c r="Y796" s="6">
        <f t="shared" si="214"/>
        <v>0</v>
      </c>
      <c r="Z796" s="31" t="str">
        <f t="shared" si="215"/>
        <v>n.m.</v>
      </c>
      <c r="AA796" s="6">
        <f t="shared" si="216"/>
        <v>0</v>
      </c>
      <c r="AB796" s="31" t="str">
        <f t="shared" si="217"/>
        <v>n.m.</v>
      </c>
      <c r="AC796" s="6">
        <f t="shared" si="218"/>
        <v>-14130.939999999997</v>
      </c>
      <c r="AD796" s="31">
        <f t="shared" si="219"/>
        <v>-217.06513056835635</v>
      </c>
    </row>
    <row r="797" spans="1:30" x14ac:dyDescent="0.25">
      <c r="A797" s="7">
        <f t="shared" si="220"/>
        <v>789</v>
      </c>
      <c r="B797" t="s">
        <v>583</v>
      </c>
      <c r="C797" t="s">
        <v>1528</v>
      </c>
      <c r="D797" t="s">
        <v>1529</v>
      </c>
      <c r="E797" t="s">
        <v>2349</v>
      </c>
      <c r="F797" t="s">
        <v>2295</v>
      </c>
      <c r="G797" s="3">
        <v>-30473.21</v>
      </c>
      <c r="H797" s="3"/>
      <c r="I797" s="3"/>
      <c r="J797" s="3"/>
      <c r="K797" s="3"/>
      <c r="L797" s="3">
        <f t="shared" si="206"/>
        <v>-30473.21</v>
      </c>
      <c r="M797" s="3">
        <f>VLOOKUP(C797,'[1]Schedule C'!$C$302:$Q$797,11,FALSE)</f>
        <v>137.93700000000001</v>
      </c>
      <c r="N797" s="3">
        <f>VLOOKUP(C797,'[1]Schedule C'!$C$302:$Q$797,12,FALSE)</f>
        <v>0</v>
      </c>
      <c r="O797" s="3">
        <f>VLOOKUP(C797,'[1]Schedule C'!$C$302:$Q$797,13,FALSE)</f>
        <v>0</v>
      </c>
      <c r="P797" s="3">
        <f>VLOOKUP(C797,'[1]Schedule C'!$C$302:$Q$797,14,FALSE)</f>
        <v>0</v>
      </c>
      <c r="Q797" s="3">
        <f>VLOOKUP(C797,'[1]Schedule C'!$C$302:$Q$797,15,FALSE)</f>
        <v>0</v>
      </c>
      <c r="R797" s="3">
        <f t="shared" si="207"/>
        <v>137.93700000000001</v>
      </c>
      <c r="S797" s="6">
        <f t="shared" si="208"/>
        <v>-30611.147000000001</v>
      </c>
      <c r="T797" s="31">
        <f t="shared" si="209"/>
        <v>-221.92121765733631</v>
      </c>
      <c r="U797" s="6">
        <f t="shared" si="210"/>
        <v>0</v>
      </c>
      <c r="V797" s="31" t="str">
        <f t="shared" si="211"/>
        <v>n.m.</v>
      </c>
      <c r="W797" s="6">
        <f t="shared" si="212"/>
        <v>0</v>
      </c>
      <c r="X797" s="31" t="str">
        <f t="shared" si="213"/>
        <v>n.m.</v>
      </c>
      <c r="Y797" s="6">
        <f t="shared" si="214"/>
        <v>0</v>
      </c>
      <c r="Z797" s="31" t="str">
        <f t="shared" si="215"/>
        <v>n.m.</v>
      </c>
      <c r="AA797" s="6">
        <f t="shared" si="216"/>
        <v>0</v>
      </c>
      <c r="AB797" s="31" t="str">
        <f t="shared" si="217"/>
        <v>n.m.</v>
      </c>
      <c r="AC797" s="6">
        <f t="shared" si="218"/>
        <v>-30611.147000000001</v>
      </c>
      <c r="AD797" s="31">
        <f t="shared" si="219"/>
        <v>-221.92121765733631</v>
      </c>
    </row>
    <row r="798" spans="1:30" x14ac:dyDescent="0.25">
      <c r="A798" s="7">
        <f t="shared" si="220"/>
        <v>790</v>
      </c>
      <c r="B798" t="s">
        <v>583</v>
      </c>
      <c r="C798" t="s">
        <v>1530</v>
      </c>
      <c r="D798" t="s">
        <v>915</v>
      </c>
      <c r="E798" t="s">
        <v>2349</v>
      </c>
      <c r="F798" t="s">
        <v>2302</v>
      </c>
      <c r="G798" s="3">
        <v>-58453.290000000015</v>
      </c>
      <c r="H798" s="3"/>
      <c r="I798" s="3"/>
      <c r="J798" s="3"/>
      <c r="K798" s="3"/>
      <c r="L798" s="3">
        <f t="shared" si="206"/>
        <v>-58453.290000000015</v>
      </c>
      <c r="M798" s="3">
        <f>VLOOKUP(C798,'[1]Schedule C'!$C$302:$Q$797,11,FALSE)</f>
        <v>23.062000000000001</v>
      </c>
      <c r="N798" s="3">
        <f>VLOOKUP(C798,'[1]Schedule C'!$C$302:$Q$797,12,FALSE)</f>
        <v>0</v>
      </c>
      <c r="O798" s="3">
        <f>VLOOKUP(C798,'[1]Schedule C'!$C$302:$Q$797,13,FALSE)</f>
        <v>0</v>
      </c>
      <c r="P798" s="3">
        <f>VLOOKUP(C798,'[1]Schedule C'!$C$302:$Q$797,14,FALSE)</f>
        <v>0</v>
      </c>
      <c r="Q798" s="3">
        <f>VLOOKUP(C798,'[1]Schedule C'!$C$302:$Q$797,15,FALSE)</f>
        <v>0</v>
      </c>
      <c r="R798" s="3">
        <f t="shared" si="207"/>
        <v>23.062000000000001</v>
      </c>
      <c r="S798" s="6">
        <f t="shared" si="208"/>
        <v>-58476.352000000014</v>
      </c>
      <c r="T798" s="31">
        <f t="shared" si="209"/>
        <v>-2535.614951001648</v>
      </c>
      <c r="U798" s="6">
        <f t="shared" si="210"/>
        <v>0</v>
      </c>
      <c r="V798" s="31" t="str">
        <f t="shared" si="211"/>
        <v>n.m.</v>
      </c>
      <c r="W798" s="6">
        <f t="shared" si="212"/>
        <v>0</v>
      </c>
      <c r="X798" s="31" t="str">
        <f t="shared" si="213"/>
        <v>n.m.</v>
      </c>
      <c r="Y798" s="6">
        <f t="shared" si="214"/>
        <v>0</v>
      </c>
      <c r="Z798" s="31" t="str">
        <f t="shared" si="215"/>
        <v>n.m.</v>
      </c>
      <c r="AA798" s="6">
        <f t="shared" si="216"/>
        <v>0</v>
      </c>
      <c r="AB798" s="31" t="str">
        <f t="shared" si="217"/>
        <v>n.m.</v>
      </c>
      <c r="AC798" s="6">
        <f t="shared" si="218"/>
        <v>-58476.352000000014</v>
      </c>
      <c r="AD798" s="31">
        <f t="shared" si="219"/>
        <v>-2535.614951001648</v>
      </c>
    </row>
    <row r="799" spans="1:30" x14ac:dyDescent="0.25">
      <c r="A799" s="7">
        <f t="shared" si="220"/>
        <v>791</v>
      </c>
      <c r="B799" t="s">
        <v>583</v>
      </c>
      <c r="C799" t="s">
        <v>1531</v>
      </c>
      <c r="D799" t="s">
        <v>1532</v>
      </c>
      <c r="E799" t="s">
        <v>2349</v>
      </c>
      <c r="F799" t="s">
        <v>2303</v>
      </c>
      <c r="G799" s="3">
        <v>-604009.80999999994</v>
      </c>
      <c r="H799" s="3"/>
      <c r="I799" s="3"/>
      <c r="J799" s="3"/>
      <c r="K799" s="3"/>
      <c r="L799" s="3">
        <f t="shared" si="206"/>
        <v>-604009.80999999994</v>
      </c>
      <c r="M799" s="3">
        <f>VLOOKUP(C799,'[1]Schedule C'!$C$302:$Q$797,11,FALSE)</f>
        <v>404.18599999999998</v>
      </c>
      <c r="N799" s="3">
        <f>VLOOKUP(C799,'[1]Schedule C'!$C$302:$Q$797,12,FALSE)</f>
        <v>-952.62</v>
      </c>
      <c r="O799" s="3">
        <f>VLOOKUP(C799,'[1]Schedule C'!$C$302:$Q$797,13,FALSE)</f>
        <v>0</v>
      </c>
      <c r="P799" s="3">
        <f>VLOOKUP(C799,'[1]Schedule C'!$C$302:$Q$797,14,FALSE)</f>
        <v>0</v>
      </c>
      <c r="Q799" s="3">
        <f>VLOOKUP(C799,'[1]Schedule C'!$C$302:$Q$797,15,FALSE)</f>
        <v>0</v>
      </c>
      <c r="R799" s="3">
        <f t="shared" si="207"/>
        <v>-548.43399999999997</v>
      </c>
      <c r="S799" s="6">
        <f t="shared" si="208"/>
        <v>-604413.99599999993</v>
      </c>
      <c r="T799" s="31">
        <f t="shared" si="209"/>
        <v>-1495.385777834957</v>
      </c>
      <c r="U799" s="6">
        <f t="shared" si="210"/>
        <v>952.62</v>
      </c>
      <c r="V799" s="31">
        <f t="shared" si="211"/>
        <v>-1</v>
      </c>
      <c r="W799" s="6">
        <f t="shared" si="212"/>
        <v>0</v>
      </c>
      <c r="X799" s="31" t="str">
        <f t="shared" si="213"/>
        <v>n.m.</v>
      </c>
      <c r="Y799" s="6">
        <f t="shared" si="214"/>
        <v>0</v>
      </c>
      <c r="Z799" s="31" t="str">
        <f t="shared" si="215"/>
        <v>n.m.</v>
      </c>
      <c r="AA799" s="6">
        <f t="shared" si="216"/>
        <v>0</v>
      </c>
      <c r="AB799" s="31" t="str">
        <f t="shared" si="217"/>
        <v>n.m.</v>
      </c>
      <c r="AC799" s="6">
        <f t="shared" si="218"/>
        <v>-603461.37599999993</v>
      </c>
      <c r="AD799" s="31">
        <f t="shared" si="219"/>
        <v>1100.3354569556227</v>
      </c>
    </row>
    <row r="800" spans="1:30" x14ac:dyDescent="0.25">
      <c r="A800" s="7">
        <f t="shared" si="220"/>
        <v>792</v>
      </c>
      <c r="B800" s="27" t="s">
        <v>583</v>
      </c>
      <c r="C800" t="s">
        <v>2351</v>
      </c>
      <c r="E800" t="s">
        <v>2352</v>
      </c>
      <c r="F800" t="s">
        <v>2352</v>
      </c>
      <c r="G800" s="3">
        <v>0</v>
      </c>
      <c r="H800" s="3">
        <v>0</v>
      </c>
      <c r="I800" s="3">
        <v>0</v>
      </c>
      <c r="J800" s="3">
        <v>0</v>
      </c>
      <c r="K800" s="3">
        <v>0</v>
      </c>
      <c r="L800" s="3">
        <f t="shared" si="206"/>
        <v>0</v>
      </c>
      <c r="M800" s="28">
        <f>43369405-34216526-524855</f>
        <v>8628024</v>
      </c>
      <c r="N800" s="28">
        <f>33539075-26661138-598467</f>
        <v>6279470</v>
      </c>
      <c r="O800" s="28">
        <f>23136801-19038918-372407</f>
        <v>3725476</v>
      </c>
      <c r="P800" s="28">
        <f>38973205-22517792-372407</f>
        <v>16083006</v>
      </c>
      <c r="Q800" s="28">
        <f>34083481-18519094-377551</f>
        <v>15186836</v>
      </c>
      <c r="R800" s="3">
        <f t="shared" si="207"/>
        <v>49902812</v>
      </c>
      <c r="S800" s="6">
        <f t="shared" si="208"/>
        <v>-8628024</v>
      </c>
      <c r="T800" s="31">
        <f t="shared" si="209"/>
        <v>-1</v>
      </c>
      <c r="U800" s="6">
        <f t="shared" si="210"/>
        <v>-6279470</v>
      </c>
      <c r="V800" s="31">
        <f t="shared" si="211"/>
        <v>-1</v>
      </c>
      <c r="W800" s="6">
        <f t="shared" si="212"/>
        <v>-3725476</v>
      </c>
      <c r="X800" s="31">
        <f t="shared" si="213"/>
        <v>-1</v>
      </c>
      <c r="Y800" s="6">
        <f t="shared" si="214"/>
        <v>-16083006</v>
      </c>
      <c r="Z800" s="31">
        <f t="shared" si="215"/>
        <v>-1</v>
      </c>
      <c r="AA800" s="6">
        <f t="shared" si="216"/>
        <v>-15186836</v>
      </c>
      <c r="AB800" s="31">
        <f t="shared" si="217"/>
        <v>-1</v>
      </c>
      <c r="AC800" s="6">
        <f t="shared" si="218"/>
        <v>-49902812</v>
      </c>
      <c r="AD800" s="31">
        <f t="shared" si="219"/>
        <v>-1</v>
      </c>
    </row>
    <row r="801" spans="1:30" s="1" customFormat="1" x14ac:dyDescent="0.25">
      <c r="A801" s="7">
        <f t="shared" si="220"/>
        <v>793</v>
      </c>
      <c r="B801" s="8" t="s">
        <v>1533</v>
      </c>
      <c r="C801" s="8"/>
      <c r="D801" s="8"/>
      <c r="E801" s="10"/>
      <c r="F801" s="10"/>
      <c r="G801" s="9">
        <f>SUM(G304:G800)</f>
        <v>53854969.349999957</v>
      </c>
      <c r="H801" s="9">
        <f t="shared" ref="H801:R801" si="221">SUM(H304:H800)</f>
        <v>46043976.069999918</v>
      </c>
      <c r="I801" s="9">
        <f t="shared" si="221"/>
        <v>22986399.326000031</v>
      </c>
      <c r="J801" s="9">
        <f t="shared" si="221"/>
        <v>32001996.289999992</v>
      </c>
      <c r="K801" s="9">
        <f t="shared" si="221"/>
        <v>29935961.238999996</v>
      </c>
      <c r="L801" s="9">
        <f t="shared" si="221"/>
        <v>184823302.27500004</v>
      </c>
      <c r="M801" s="9">
        <f t="shared" si="221"/>
        <v>42844550.142999955</v>
      </c>
      <c r="N801" s="9">
        <f t="shared" si="221"/>
        <v>32940608.231000014</v>
      </c>
      <c r="O801" s="9">
        <f t="shared" si="221"/>
        <v>22764393.788999997</v>
      </c>
      <c r="P801" s="9">
        <f t="shared" si="221"/>
        <v>38600798.432999998</v>
      </c>
      <c r="Q801" s="9">
        <f t="shared" si="221"/>
        <v>33705929.671000004</v>
      </c>
      <c r="R801" s="9">
        <f t="shared" si="221"/>
        <v>170856280.26700002</v>
      </c>
      <c r="S801" s="11">
        <f t="shared" si="208"/>
        <v>11010419.207000002</v>
      </c>
      <c r="T801" s="32">
        <f t="shared" si="209"/>
        <v>0.25698529148400712</v>
      </c>
      <c r="U801" s="11">
        <f t="shared" si="210"/>
        <v>13103367.838999905</v>
      </c>
      <c r="V801" s="32">
        <f t="shared" si="211"/>
        <v>0.39778767128739539</v>
      </c>
      <c r="W801" s="11">
        <f t="shared" si="212"/>
        <v>222005.537000034</v>
      </c>
      <c r="X801" s="32">
        <f t="shared" si="213"/>
        <v>9.7523149115136768E-3</v>
      </c>
      <c r="Y801" s="11">
        <f t="shared" si="214"/>
        <v>-6598802.1430000067</v>
      </c>
      <c r="Z801" s="32">
        <f t="shared" si="215"/>
        <v>-0.17094988733079317</v>
      </c>
      <c r="AA801" s="11">
        <f t="shared" si="216"/>
        <v>-3769968.4320000075</v>
      </c>
      <c r="AB801" s="32">
        <f t="shared" si="217"/>
        <v>-0.11184881914838928</v>
      </c>
      <c r="AC801" s="11">
        <f t="shared" si="218"/>
        <v>13967022.008000016</v>
      </c>
      <c r="AD801" s="32">
        <f t="shared" si="219"/>
        <v>8.1747197037027333E-2</v>
      </c>
    </row>
    <row r="802" spans="1:30" x14ac:dyDescent="0.25">
      <c r="A802" s="7">
        <f t="shared" si="220"/>
        <v>794</v>
      </c>
      <c r="B802" t="s">
        <v>1534</v>
      </c>
      <c r="C802" t="s">
        <v>1535</v>
      </c>
      <c r="D802" t="s">
        <v>1536</v>
      </c>
      <c r="E802" t="s">
        <v>2326</v>
      </c>
      <c r="F802" t="s">
        <v>2350</v>
      </c>
      <c r="G802" s="3"/>
      <c r="H802" s="3"/>
      <c r="I802" s="3">
        <v>7540.8899999999994</v>
      </c>
      <c r="J802" s="3">
        <v>4320320.9099999974</v>
      </c>
      <c r="K802" s="3">
        <v>7004790.8200000003</v>
      </c>
      <c r="L802" s="3">
        <f t="shared" ref="L802" si="222">SUM(G802:K802)</f>
        <v>11332652.619999997</v>
      </c>
      <c r="M802" s="3">
        <v>0</v>
      </c>
      <c r="N802" s="3">
        <v>0</v>
      </c>
      <c r="O802" s="3">
        <v>0</v>
      </c>
      <c r="P802" s="3">
        <v>0</v>
      </c>
      <c r="Q802" s="3">
        <v>8359355.3599999994</v>
      </c>
      <c r="R802" s="3">
        <f t="shared" ref="R802" si="223">SUM(M802:Q802)</f>
        <v>8359355.3599999994</v>
      </c>
      <c r="S802" s="6">
        <f t="shared" si="208"/>
        <v>0</v>
      </c>
      <c r="T802" s="31" t="str">
        <f t="shared" si="209"/>
        <v>n.m.</v>
      </c>
      <c r="U802" s="6">
        <f t="shared" si="210"/>
        <v>0</v>
      </c>
      <c r="V802" s="31" t="str">
        <f t="shared" si="211"/>
        <v>n.m.</v>
      </c>
      <c r="W802" s="6">
        <f t="shared" si="212"/>
        <v>7540.8899999999994</v>
      </c>
      <c r="X802" s="31" t="str">
        <f t="shared" si="213"/>
        <v>n.m.</v>
      </c>
      <c r="Y802" s="6">
        <f t="shared" si="214"/>
        <v>4320320.9099999974</v>
      </c>
      <c r="Z802" s="31" t="str">
        <f t="shared" si="215"/>
        <v>n.m.</v>
      </c>
      <c r="AA802" s="6">
        <f t="shared" si="216"/>
        <v>-1354564.5399999991</v>
      </c>
      <c r="AB802" s="31">
        <f t="shared" si="217"/>
        <v>-0.16204174624297815</v>
      </c>
      <c r="AC802" s="6">
        <f t="shared" si="218"/>
        <v>2973297.2599999979</v>
      </c>
      <c r="AD802" s="31">
        <f t="shared" si="219"/>
        <v>0.35568499387254165</v>
      </c>
    </row>
    <row r="803" spans="1:30" x14ac:dyDescent="0.25">
      <c r="A803" s="7">
        <f t="shared" si="220"/>
        <v>795</v>
      </c>
      <c r="B803" t="s">
        <v>1534</v>
      </c>
      <c r="C803" t="s">
        <v>1537</v>
      </c>
      <c r="D803" t="s">
        <v>1538</v>
      </c>
      <c r="E803" t="s">
        <v>2332</v>
      </c>
      <c r="F803" t="s">
        <v>2350</v>
      </c>
      <c r="G803" s="3"/>
      <c r="H803" s="3"/>
      <c r="I803" s="3">
        <v>813891.55999999994</v>
      </c>
      <c r="J803" s="3">
        <v>675391.50999999908</v>
      </c>
      <c r="K803" s="3">
        <v>6595819.0299999872</v>
      </c>
      <c r="L803" s="3">
        <f t="shared" ref="L803:L866" si="224">SUM(G803:K803)</f>
        <v>8085102.0999999866</v>
      </c>
      <c r="M803" s="3">
        <v>0</v>
      </c>
      <c r="N803" s="3">
        <v>0</v>
      </c>
      <c r="O803" s="3">
        <v>0</v>
      </c>
      <c r="P803" s="3">
        <v>0</v>
      </c>
      <c r="Q803" s="3">
        <v>4828882.9729999993</v>
      </c>
      <c r="R803" s="3">
        <f t="shared" ref="R803:R866" si="225">SUM(M803:Q803)</f>
        <v>4828882.9729999993</v>
      </c>
      <c r="S803" s="6">
        <f t="shared" si="208"/>
        <v>0</v>
      </c>
      <c r="T803" s="31" t="str">
        <f t="shared" si="209"/>
        <v>n.m.</v>
      </c>
      <c r="U803" s="6">
        <f t="shared" si="210"/>
        <v>0</v>
      </c>
      <c r="V803" s="31" t="str">
        <f t="shared" si="211"/>
        <v>n.m.</v>
      </c>
      <c r="W803" s="6">
        <f t="shared" si="212"/>
        <v>813891.55999999994</v>
      </c>
      <c r="X803" s="31" t="str">
        <f t="shared" si="213"/>
        <v>n.m.</v>
      </c>
      <c r="Y803" s="6">
        <f t="shared" si="214"/>
        <v>675391.50999999908</v>
      </c>
      <c r="Z803" s="31" t="str">
        <f t="shared" si="215"/>
        <v>n.m.</v>
      </c>
      <c r="AA803" s="6">
        <f t="shared" si="216"/>
        <v>1766936.0569999879</v>
      </c>
      <c r="AB803" s="31">
        <f t="shared" si="217"/>
        <v>0.36590989404372715</v>
      </c>
      <c r="AC803" s="6">
        <f t="shared" si="218"/>
        <v>3256219.1269999873</v>
      </c>
      <c r="AD803" s="31">
        <f t="shared" si="219"/>
        <v>0.67432140004358476</v>
      </c>
    </row>
    <row r="804" spans="1:30" x14ac:dyDescent="0.25">
      <c r="A804" s="7">
        <f t="shared" si="220"/>
        <v>796</v>
      </c>
      <c r="B804" t="s">
        <v>1534</v>
      </c>
      <c r="C804" t="s">
        <v>1539</v>
      </c>
      <c r="D804" t="s">
        <v>1540</v>
      </c>
      <c r="E804" t="s">
        <v>2298</v>
      </c>
      <c r="F804" t="s">
        <v>2350</v>
      </c>
      <c r="G804" s="3"/>
      <c r="H804" s="3"/>
      <c r="I804" s="3">
        <v>1768592.7299999984</v>
      </c>
      <c r="J804" s="3">
        <v>2010327.999999997</v>
      </c>
      <c r="K804" s="3">
        <v>2127355.9900000002</v>
      </c>
      <c r="L804" s="3">
        <f t="shared" si="224"/>
        <v>5906276.7199999951</v>
      </c>
      <c r="M804" s="3">
        <v>0</v>
      </c>
      <c r="N804" s="3">
        <v>0</v>
      </c>
      <c r="O804" s="3">
        <v>0</v>
      </c>
      <c r="P804" s="3">
        <v>448089.56799999997</v>
      </c>
      <c r="Q804" s="3">
        <v>59159.74</v>
      </c>
      <c r="R804" s="3">
        <f t="shared" si="225"/>
        <v>507249.30799999996</v>
      </c>
      <c r="S804" s="6">
        <f t="shared" si="208"/>
        <v>0</v>
      </c>
      <c r="T804" s="31" t="str">
        <f t="shared" si="209"/>
        <v>n.m.</v>
      </c>
      <c r="U804" s="6">
        <f t="shared" si="210"/>
        <v>0</v>
      </c>
      <c r="V804" s="31" t="str">
        <f t="shared" si="211"/>
        <v>n.m.</v>
      </c>
      <c r="W804" s="6">
        <f t="shared" si="212"/>
        <v>1768592.7299999984</v>
      </c>
      <c r="X804" s="31" t="str">
        <f t="shared" si="213"/>
        <v>n.m.</v>
      </c>
      <c r="Y804" s="6">
        <f t="shared" si="214"/>
        <v>1562238.431999997</v>
      </c>
      <c r="Z804" s="31">
        <f t="shared" si="215"/>
        <v>3.4864423177109027</v>
      </c>
      <c r="AA804" s="6">
        <f t="shared" si="216"/>
        <v>2068196.2500000002</v>
      </c>
      <c r="AB804" s="31">
        <f t="shared" si="217"/>
        <v>34.959522303512493</v>
      </c>
      <c r="AC804" s="6">
        <f t="shared" si="218"/>
        <v>5399027.4119999949</v>
      </c>
      <c r="AD804" s="31">
        <f t="shared" si="219"/>
        <v>10.643735391749406</v>
      </c>
    </row>
    <row r="805" spans="1:30" x14ac:dyDescent="0.25">
      <c r="A805" s="7">
        <f t="shared" si="220"/>
        <v>797</v>
      </c>
      <c r="B805" t="s">
        <v>1534</v>
      </c>
      <c r="C805" t="s">
        <v>1541</v>
      </c>
      <c r="D805" t="s">
        <v>1542</v>
      </c>
      <c r="E805" t="s">
        <v>2319</v>
      </c>
      <c r="F805" t="s">
        <v>2350</v>
      </c>
      <c r="G805" s="3"/>
      <c r="H805" s="3"/>
      <c r="I805" s="3">
        <v>37880.11</v>
      </c>
      <c r="J805" s="3">
        <v>259941.49000000002</v>
      </c>
      <c r="K805" s="3">
        <v>5306860.7199999969</v>
      </c>
      <c r="L805" s="3">
        <f t="shared" si="224"/>
        <v>5604682.3199999966</v>
      </c>
      <c r="M805" s="3">
        <v>0</v>
      </c>
      <c r="N805" s="3">
        <v>0</v>
      </c>
      <c r="O805" s="3">
        <v>0</v>
      </c>
      <c r="P805" s="3">
        <v>0</v>
      </c>
      <c r="Q805" s="3">
        <v>12844779.434</v>
      </c>
      <c r="R805" s="3">
        <f t="shared" si="225"/>
        <v>12844779.434</v>
      </c>
      <c r="S805" s="6">
        <f t="shared" si="208"/>
        <v>0</v>
      </c>
      <c r="T805" s="31" t="str">
        <f t="shared" si="209"/>
        <v>n.m.</v>
      </c>
      <c r="U805" s="6">
        <f t="shared" si="210"/>
        <v>0</v>
      </c>
      <c r="V805" s="31" t="str">
        <f t="shared" si="211"/>
        <v>n.m.</v>
      </c>
      <c r="W805" s="6">
        <f t="shared" si="212"/>
        <v>37880.11</v>
      </c>
      <c r="X805" s="31" t="str">
        <f t="shared" si="213"/>
        <v>n.m.</v>
      </c>
      <c r="Y805" s="6">
        <f t="shared" si="214"/>
        <v>259941.49000000002</v>
      </c>
      <c r="Z805" s="31" t="str">
        <f t="shared" si="215"/>
        <v>n.m.</v>
      </c>
      <c r="AA805" s="6">
        <f t="shared" si="216"/>
        <v>-7537918.7140000034</v>
      </c>
      <c r="AB805" s="31">
        <f t="shared" si="217"/>
        <v>-0.58684687835489091</v>
      </c>
      <c r="AC805" s="6">
        <f t="shared" si="218"/>
        <v>-7240097.1140000038</v>
      </c>
      <c r="AD805" s="31">
        <f t="shared" si="219"/>
        <v>-0.56366068029440353</v>
      </c>
    </row>
    <row r="806" spans="1:30" x14ac:dyDescent="0.25">
      <c r="A806" s="7">
        <f t="shared" si="220"/>
        <v>798</v>
      </c>
      <c r="B806" t="s">
        <v>1534</v>
      </c>
      <c r="C806" t="s">
        <v>1543</v>
      </c>
      <c r="D806" t="s">
        <v>1544</v>
      </c>
      <c r="E806" t="s">
        <v>2349</v>
      </c>
      <c r="F806" t="s">
        <v>2350</v>
      </c>
      <c r="G806" s="3">
        <v>881984.31000000087</v>
      </c>
      <c r="H806" s="3">
        <v>680088.34000000113</v>
      </c>
      <c r="I806" s="3">
        <v>933614.69000000088</v>
      </c>
      <c r="J806" s="3">
        <v>1189138.169999999</v>
      </c>
      <c r="K806" s="3">
        <v>969627.79999999993</v>
      </c>
      <c r="L806" s="3">
        <f t="shared" si="224"/>
        <v>4654453.3100000015</v>
      </c>
      <c r="M806" s="3">
        <v>0</v>
      </c>
      <c r="N806" s="3">
        <v>0</v>
      </c>
      <c r="O806" s="3">
        <v>0</v>
      </c>
      <c r="P806" s="3">
        <v>0</v>
      </c>
      <c r="Q806" s="3">
        <v>0</v>
      </c>
      <c r="R806" s="3">
        <f t="shared" si="225"/>
        <v>0</v>
      </c>
      <c r="S806" s="6">
        <f t="shared" si="208"/>
        <v>881984.31000000087</v>
      </c>
      <c r="T806" s="31" t="str">
        <f t="shared" si="209"/>
        <v>n.m.</v>
      </c>
      <c r="U806" s="6">
        <f t="shared" si="210"/>
        <v>680088.34000000113</v>
      </c>
      <c r="V806" s="31" t="str">
        <f t="shared" si="211"/>
        <v>n.m.</v>
      </c>
      <c r="W806" s="6">
        <f t="shared" si="212"/>
        <v>933614.69000000088</v>
      </c>
      <c r="X806" s="31" t="str">
        <f t="shared" si="213"/>
        <v>n.m.</v>
      </c>
      <c r="Y806" s="6">
        <f t="shared" si="214"/>
        <v>1189138.169999999</v>
      </c>
      <c r="Z806" s="31" t="str">
        <f t="shared" si="215"/>
        <v>n.m.</v>
      </c>
      <c r="AA806" s="6">
        <f t="shared" si="216"/>
        <v>969627.79999999993</v>
      </c>
      <c r="AB806" s="31" t="str">
        <f t="shared" si="217"/>
        <v>n.m.</v>
      </c>
      <c r="AC806" s="6">
        <f t="shared" si="218"/>
        <v>4654453.3100000015</v>
      </c>
      <c r="AD806" s="31" t="str">
        <f t="shared" si="219"/>
        <v>n.m.</v>
      </c>
    </row>
    <row r="807" spans="1:30" x14ac:dyDescent="0.25">
      <c r="A807" s="7">
        <f t="shared" si="220"/>
        <v>799</v>
      </c>
      <c r="B807" t="s">
        <v>1534</v>
      </c>
      <c r="C807" t="s">
        <v>1545</v>
      </c>
      <c r="D807" t="s">
        <v>2366</v>
      </c>
      <c r="E807" t="s">
        <v>2297</v>
      </c>
      <c r="F807" t="s">
        <v>2350</v>
      </c>
      <c r="G807" s="3">
        <v>114334.32999999999</v>
      </c>
      <c r="H807" s="3">
        <v>1742688.4400000011</v>
      </c>
      <c r="I807" s="3">
        <v>742349.12</v>
      </c>
      <c r="J807" s="3">
        <v>1009283.1799999998</v>
      </c>
      <c r="K807" s="3">
        <v>669643.86999999941</v>
      </c>
      <c r="L807" s="3">
        <f t="shared" si="224"/>
        <v>4278298.9400000004</v>
      </c>
      <c r="M807" s="3">
        <v>0</v>
      </c>
      <c r="N807" s="3">
        <v>0</v>
      </c>
      <c r="O807" s="3">
        <v>0</v>
      </c>
      <c r="P807" s="3">
        <v>0</v>
      </c>
      <c r="Q807" s="3">
        <v>0</v>
      </c>
      <c r="R807" s="3">
        <f t="shared" si="225"/>
        <v>0</v>
      </c>
      <c r="S807" s="6">
        <f t="shared" si="208"/>
        <v>114334.32999999999</v>
      </c>
      <c r="T807" s="31" t="str">
        <f t="shared" si="209"/>
        <v>n.m.</v>
      </c>
      <c r="U807" s="6">
        <f t="shared" si="210"/>
        <v>1742688.4400000011</v>
      </c>
      <c r="V807" s="31" t="str">
        <f t="shared" si="211"/>
        <v>n.m.</v>
      </c>
      <c r="W807" s="6">
        <f t="shared" si="212"/>
        <v>742349.12</v>
      </c>
      <c r="X807" s="31" t="str">
        <f t="shared" si="213"/>
        <v>n.m.</v>
      </c>
      <c r="Y807" s="6">
        <f t="shared" si="214"/>
        <v>1009283.1799999998</v>
      </c>
      <c r="Z807" s="31" t="str">
        <f t="shared" si="215"/>
        <v>n.m.</v>
      </c>
      <c r="AA807" s="6">
        <f t="shared" si="216"/>
        <v>669643.86999999941</v>
      </c>
      <c r="AB807" s="31" t="str">
        <f t="shared" si="217"/>
        <v>n.m.</v>
      </c>
      <c r="AC807" s="6">
        <f t="shared" si="218"/>
        <v>4278298.9400000004</v>
      </c>
      <c r="AD807" s="31" t="str">
        <f t="shared" si="219"/>
        <v>n.m.</v>
      </c>
    </row>
    <row r="808" spans="1:30" x14ac:dyDescent="0.25">
      <c r="A808" s="7">
        <f t="shared" si="220"/>
        <v>800</v>
      </c>
      <c r="B808" t="s">
        <v>1534</v>
      </c>
      <c r="C808" t="s">
        <v>1546</v>
      </c>
      <c r="D808" t="s">
        <v>1547</v>
      </c>
      <c r="E808" t="s">
        <v>2332</v>
      </c>
      <c r="F808" t="s">
        <v>2338</v>
      </c>
      <c r="G808" s="3"/>
      <c r="H808" s="3"/>
      <c r="I808" s="3">
        <v>314194.84999999992</v>
      </c>
      <c r="J808" s="3">
        <v>3478613.4800000004</v>
      </c>
      <c r="K808" s="3">
        <v>4349.2899999999645</v>
      </c>
      <c r="L808" s="3">
        <f t="shared" si="224"/>
        <v>3797157.6200000006</v>
      </c>
      <c r="M808" s="3">
        <v>0</v>
      </c>
      <c r="N808" s="3">
        <v>0</v>
      </c>
      <c r="O808" s="3">
        <v>0</v>
      </c>
      <c r="P808" s="3">
        <v>0</v>
      </c>
      <c r="Q808" s="3">
        <v>0</v>
      </c>
      <c r="R808" s="3">
        <f t="shared" si="225"/>
        <v>0</v>
      </c>
      <c r="S808" s="6">
        <f t="shared" si="208"/>
        <v>0</v>
      </c>
      <c r="T808" s="31" t="str">
        <f t="shared" si="209"/>
        <v>n.m.</v>
      </c>
      <c r="U808" s="6">
        <f t="shared" si="210"/>
        <v>0</v>
      </c>
      <c r="V808" s="31" t="str">
        <f t="shared" si="211"/>
        <v>n.m.</v>
      </c>
      <c r="W808" s="6">
        <f t="shared" si="212"/>
        <v>314194.84999999992</v>
      </c>
      <c r="X808" s="31" t="str">
        <f t="shared" si="213"/>
        <v>n.m.</v>
      </c>
      <c r="Y808" s="6">
        <f t="shared" si="214"/>
        <v>3478613.4800000004</v>
      </c>
      <c r="Z808" s="31" t="str">
        <f t="shared" si="215"/>
        <v>n.m.</v>
      </c>
      <c r="AA808" s="6">
        <f t="shared" si="216"/>
        <v>4349.2899999999645</v>
      </c>
      <c r="AB808" s="31" t="str">
        <f t="shared" si="217"/>
        <v>n.m.</v>
      </c>
      <c r="AC808" s="6">
        <f t="shared" si="218"/>
        <v>3797157.6200000006</v>
      </c>
      <c r="AD808" s="31" t="str">
        <f t="shared" si="219"/>
        <v>n.m.</v>
      </c>
    </row>
    <row r="809" spans="1:30" x14ac:dyDescent="0.25">
      <c r="A809" s="7">
        <f t="shared" si="220"/>
        <v>801</v>
      </c>
      <c r="B809" t="s">
        <v>1534</v>
      </c>
      <c r="C809" t="s">
        <v>1548</v>
      </c>
      <c r="D809" t="s">
        <v>1549</v>
      </c>
      <c r="E809" t="s">
        <v>2318</v>
      </c>
      <c r="F809" t="s">
        <v>2350</v>
      </c>
      <c r="G809" s="3"/>
      <c r="H809" s="3"/>
      <c r="I809" s="3"/>
      <c r="J809" s="3">
        <v>174338.2</v>
      </c>
      <c r="K809" s="3">
        <v>3351786.7600000021</v>
      </c>
      <c r="L809" s="3">
        <f t="shared" si="224"/>
        <v>3526124.9600000023</v>
      </c>
      <c r="M809" s="3">
        <v>0</v>
      </c>
      <c r="N809" s="3">
        <v>0</v>
      </c>
      <c r="O809" s="3">
        <v>0</v>
      </c>
      <c r="P809" s="3">
        <v>0</v>
      </c>
      <c r="Q809" s="3">
        <v>0</v>
      </c>
      <c r="R809" s="3">
        <f t="shared" si="225"/>
        <v>0</v>
      </c>
      <c r="S809" s="6">
        <f t="shared" si="208"/>
        <v>0</v>
      </c>
      <c r="T809" s="31" t="str">
        <f t="shared" si="209"/>
        <v>n.m.</v>
      </c>
      <c r="U809" s="6">
        <f t="shared" si="210"/>
        <v>0</v>
      </c>
      <c r="V809" s="31" t="str">
        <f t="shared" si="211"/>
        <v>n.m.</v>
      </c>
      <c r="W809" s="6">
        <f t="shared" si="212"/>
        <v>0</v>
      </c>
      <c r="X809" s="31" t="str">
        <f t="shared" si="213"/>
        <v>n.m.</v>
      </c>
      <c r="Y809" s="6">
        <f t="shared" si="214"/>
        <v>174338.2</v>
      </c>
      <c r="Z809" s="31" t="str">
        <f t="shared" si="215"/>
        <v>n.m.</v>
      </c>
      <c r="AA809" s="6">
        <f t="shared" si="216"/>
        <v>3351786.7600000021</v>
      </c>
      <c r="AB809" s="31" t="str">
        <f t="shared" si="217"/>
        <v>n.m.</v>
      </c>
      <c r="AC809" s="6">
        <f t="shared" si="218"/>
        <v>3526124.9600000023</v>
      </c>
      <c r="AD809" s="31" t="str">
        <f t="shared" si="219"/>
        <v>n.m.</v>
      </c>
    </row>
    <row r="810" spans="1:30" x14ac:dyDescent="0.25">
      <c r="A810" s="7">
        <f t="shared" si="220"/>
        <v>802</v>
      </c>
      <c r="B810" t="s">
        <v>1534</v>
      </c>
      <c r="C810" t="s">
        <v>1550</v>
      </c>
      <c r="D810" t="s">
        <v>1551</v>
      </c>
      <c r="E810" t="s">
        <v>2319</v>
      </c>
      <c r="F810" t="s">
        <v>2350</v>
      </c>
      <c r="G810" s="3"/>
      <c r="H810" s="3"/>
      <c r="I810" s="3">
        <v>53312.990000000005</v>
      </c>
      <c r="J810" s="3">
        <v>300657.27000000037</v>
      </c>
      <c r="K810" s="3">
        <v>2724152.33</v>
      </c>
      <c r="L810" s="3">
        <f t="shared" si="224"/>
        <v>3078122.5900000003</v>
      </c>
      <c r="M810" s="3">
        <v>0</v>
      </c>
      <c r="N810" s="3">
        <v>0</v>
      </c>
      <c r="O810" s="3">
        <v>0</v>
      </c>
      <c r="P810" s="3">
        <v>0</v>
      </c>
      <c r="Q810" s="3">
        <v>1183837.9009999998</v>
      </c>
      <c r="R810" s="3">
        <f t="shared" si="225"/>
        <v>1183837.9009999998</v>
      </c>
      <c r="S810" s="6">
        <f t="shared" si="208"/>
        <v>0</v>
      </c>
      <c r="T810" s="31" t="str">
        <f t="shared" si="209"/>
        <v>n.m.</v>
      </c>
      <c r="U810" s="6">
        <f t="shared" si="210"/>
        <v>0</v>
      </c>
      <c r="V810" s="31" t="str">
        <f t="shared" si="211"/>
        <v>n.m.</v>
      </c>
      <c r="W810" s="6">
        <f t="shared" si="212"/>
        <v>53312.990000000005</v>
      </c>
      <c r="X810" s="31" t="str">
        <f t="shared" si="213"/>
        <v>n.m.</v>
      </c>
      <c r="Y810" s="6">
        <f t="shared" si="214"/>
        <v>300657.27000000037</v>
      </c>
      <c r="Z810" s="31" t="str">
        <f t="shared" si="215"/>
        <v>n.m.</v>
      </c>
      <c r="AA810" s="6">
        <f t="shared" si="216"/>
        <v>1540314.4290000002</v>
      </c>
      <c r="AB810" s="31">
        <f t="shared" si="217"/>
        <v>1.3011193742816318</v>
      </c>
      <c r="AC810" s="6">
        <f t="shared" si="218"/>
        <v>1894284.6890000005</v>
      </c>
      <c r="AD810" s="31">
        <f t="shared" si="219"/>
        <v>1.6001216783141332</v>
      </c>
    </row>
    <row r="811" spans="1:30" x14ac:dyDescent="0.25">
      <c r="A811" s="7">
        <f t="shared" si="220"/>
        <v>803</v>
      </c>
      <c r="B811" t="s">
        <v>1534</v>
      </c>
      <c r="C811" t="s">
        <v>1552</v>
      </c>
      <c r="D811" t="s">
        <v>1553</v>
      </c>
      <c r="E811" t="s">
        <v>2349</v>
      </c>
      <c r="F811" t="s">
        <v>2350</v>
      </c>
      <c r="G811" s="3">
        <v>470357.38000000041</v>
      </c>
      <c r="H811" s="3">
        <v>567769.77000000025</v>
      </c>
      <c r="I811" s="3">
        <v>802835.57999999868</v>
      </c>
      <c r="J811" s="3">
        <v>602604.59000000008</v>
      </c>
      <c r="K811" s="3">
        <v>571002.63000000012</v>
      </c>
      <c r="L811" s="3">
        <f t="shared" si="224"/>
        <v>3014569.9499999993</v>
      </c>
      <c r="M811" s="3">
        <v>643418.88600000006</v>
      </c>
      <c r="N811" s="3">
        <v>503242.81699999998</v>
      </c>
      <c r="O811" s="3">
        <v>750207.978</v>
      </c>
      <c r="P811" s="3">
        <v>456588.04400000005</v>
      </c>
      <c r="Q811" s="3">
        <v>551703.45899999992</v>
      </c>
      <c r="R811" s="3">
        <f t="shared" si="225"/>
        <v>2905161.1839999999</v>
      </c>
      <c r="S811" s="6">
        <f t="shared" si="208"/>
        <v>-173061.50599999964</v>
      </c>
      <c r="T811" s="31">
        <f t="shared" si="209"/>
        <v>-0.26897175349621244</v>
      </c>
      <c r="U811" s="6">
        <f t="shared" si="210"/>
        <v>64526.953000000271</v>
      </c>
      <c r="V811" s="31">
        <f t="shared" si="211"/>
        <v>0.12822230307164081</v>
      </c>
      <c r="W811" s="6">
        <f t="shared" si="212"/>
        <v>52627.601999998675</v>
      </c>
      <c r="X811" s="31">
        <f t="shared" si="213"/>
        <v>7.0150682935017625E-2</v>
      </c>
      <c r="Y811" s="6">
        <f t="shared" si="214"/>
        <v>146016.54600000003</v>
      </c>
      <c r="Z811" s="31">
        <f t="shared" si="215"/>
        <v>0.31979932001898853</v>
      </c>
      <c r="AA811" s="6">
        <f t="shared" si="216"/>
        <v>19299.171000000206</v>
      </c>
      <c r="AB811" s="31">
        <f t="shared" si="217"/>
        <v>3.4981058547251573E-2</v>
      </c>
      <c r="AC811" s="6">
        <f t="shared" si="218"/>
        <v>109408.76599999936</v>
      </c>
      <c r="AD811" s="31">
        <f t="shared" si="219"/>
        <v>3.7660136243923933E-2</v>
      </c>
    </row>
    <row r="812" spans="1:30" x14ac:dyDescent="0.25">
      <c r="A812" s="7">
        <f t="shared" si="220"/>
        <v>804</v>
      </c>
      <c r="B812" t="s">
        <v>1534</v>
      </c>
      <c r="C812" t="s">
        <v>1554</v>
      </c>
      <c r="D812" t="s">
        <v>1555</v>
      </c>
      <c r="E812" t="s">
        <v>2319</v>
      </c>
      <c r="F812" t="s">
        <v>2350</v>
      </c>
      <c r="G812" s="3"/>
      <c r="H812" s="3"/>
      <c r="I812" s="3">
        <v>46300.59</v>
      </c>
      <c r="J812" s="3">
        <v>311674.80000000005</v>
      </c>
      <c r="K812" s="3">
        <v>2650274.1739999996</v>
      </c>
      <c r="L812" s="3">
        <f t="shared" si="224"/>
        <v>3008249.5639999998</v>
      </c>
      <c r="M812" s="3">
        <v>0</v>
      </c>
      <c r="N812" s="3">
        <v>0</v>
      </c>
      <c r="O812" s="3">
        <v>0</v>
      </c>
      <c r="P812" s="3">
        <v>-101077.41100000004</v>
      </c>
      <c r="Q812" s="3">
        <v>2057113.8910000001</v>
      </c>
      <c r="R812" s="3">
        <f t="shared" si="225"/>
        <v>1956036.48</v>
      </c>
      <c r="S812" s="6">
        <f t="shared" si="208"/>
        <v>0</v>
      </c>
      <c r="T812" s="31" t="str">
        <f t="shared" si="209"/>
        <v>n.m.</v>
      </c>
      <c r="U812" s="6">
        <f t="shared" si="210"/>
        <v>0</v>
      </c>
      <c r="V812" s="31" t="str">
        <f t="shared" si="211"/>
        <v>n.m.</v>
      </c>
      <c r="W812" s="6">
        <f t="shared" si="212"/>
        <v>46300.59</v>
      </c>
      <c r="X812" s="31" t="str">
        <f t="shared" si="213"/>
        <v>n.m.</v>
      </c>
      <c r="Y812" s="6">
        <f t="shared" si="214"/>
        <v>412752.21100000007</v>
      </c>
      <c r="Z812" s="31">
        <f t="shared" si="215"/>
        <v>-4.0835257543349615</v>
      </c>
      <c r="AA812" s="6">
        <f t="shared" si="216"/>
        <v>593160.28299999959</v>
      </c>
      <c r="AB812" s="31">
        <f t="shared" si="217"/>
        <v>0.2883458643661454</v>
      </c>
      <c r="AC812" s="6">
        <f t="shared" si="218"/>
        <v>1052213.0839999998</v>
      </c>
      <c r="AD812" s="31">
        <f t="shared" si="219"/>
        <v>0.53793121690654755</v>
      </c>
    </row>
    <row r="813" spans="1:30" x14ac:dyDescent="0.25">
      <c r="A813" s="7">
        <f t="shared" si="220"/>
        <v>805</v>
      </c>
      <c r="B813" t="s">
        <v>1534</v>
      </c>
      <c r="C813" t="s">
        <v>1556</v>
      </c>
      <c r="D813" t="s">
        <v>1557</v>
      </c>
      <c r="E813" t="s">
        <v>2328</v>
      </c>
      <c r="F813" t="s">
        <v>2350</v>
      </c>
      <c r="G813" s="3"/>
      <c r="H813" s="3"/>
      <c r="I813" s="3">
        <v>132520.91999999998</v>
      </c>
      <c r="J813" s="3">
        <v>318182.17</v>
      </c>
      <c r="K813" s="3">
        <v>2296332.6599999983</v>
      </c>
      <c r="L813" s="3">
        <f t="shared" si="224"/>
        <v>2747035.7499999981</v>
      </c>
      <c r="M813" s="3">
        <v>0</v>
      </c>
      <c r="N813" s="3">
        <v>0</v>
      </c>
      <c r="O813" s="3">
        <v>0</v>
      </c>
      <c r="P813" s="3">
        <v>0</v>
      </c>
      <c r="Q813" s="3">
        <v>1876865.534</v>
      </c>
      <c r="R813" s="3">
        <f t="shared" si="225"/>
        <v>1876865.534</v>
      </c>
      <c r="S813" s="6">
        <f t="shared" si="208"/>
        <v>0</v>
      </c>
      <c r="T813" s="31" t="str">
        <f t="shared" si="209"/>
        <v>n.m.</v>
      </c>
      <c r="U813" s="6">
        <f t="shared" si="210"/>
        <v>0</v>
      </c>
      <c r="V813" s="31" t="str">
        <f t="shared" si="211"/>
        <v>n.m.</v>
      </c>
      <c r="W813" s="6">
        <f t="shared" si="212"/>
        <v>132520.91999999998</v>
      </c>
      <c r="X813" s="31" t="str">
        <f t="shared" si="213"/>
        <v>n.m.</v>
      </c>
      <c r="Y813" s="6">
        <f t="shared" si="214"/>
        <v>318182.17</v>
      </c>
      <c r="Z813" s="31" t="str">
        <f t="shared" si="215"/>
        <v>n.m.</v>
      </c>
      <c r="AA813" s="6">
        <f t="shared" si="216"/>
        <v>419467.1259999983</v>
      </c>
      <c r="AB813" s="31">
        <f t="shared" si="217"/>
        <v>0.22349343541197891</v>
      </c>
      <c r="AC813" s="6">
        <f t="shared" si="218"/>
        <v>870170.21599999815</v>
      </c>
      <c r="AD813" s="31">
        <f t="shared" si="219"/>
        <v>0.46362949302259293</v>
      </c>
    </row>
    <row r="814" spans="1:30" x14ac:dyDescent="0.25">
      <c r="A814" s="7">
        <f t="shared" si="220"/>
        <v>806</v>
      </c>
      <c r="B814" t="s">
        <v>1534</v>
      </c>
      <c r="C814" t="s">
        <v>1558</v>
      </c>
      <c r="D814" t="s">
        <v>1559</v>
      </c>
      <c r="E814" t="s">
        <v>2349</v>
      </c>
      <c r="F814" t="s">
        <v>2350</v>
      </c>
      <c r="G814" s="3">
        <v>114927.89000000009</v>
      </c>
      <c r="H814" s="3">
        <v>64949.719999999994</v>
      </c>
      <c r="I814" s="3"/>
      <c r="J814" s="3"/>
      <c r="K814" s="3">
        <v>2554140.6699999981</v>
      </c>
      <c r="L814" s="3">
        <f t="shared" si="224"/>
        <v>2734018.2799999979</v>
      </c>
      <c r="M814" s="3">
        <v>140186.89000000001</v>
      </c>
      <c r="N814" s="3">
        <v>109645.59300000001</v>
      </c>
      <c r="O814" s="3">
        <v>104503.319</v>
      </c>
      <c r="P814" s="3">
        <v>96483.595000000001</v>
      </c>
      <c r="Q814" s="3">
        <v>97359.441999999995</v>
      </c>
      <c r="R814" s="3">
        <f t="shared" si="225"/>
        <v>548178.83900000004</v>
      </c>
      <c r="S814" s="6">
        <f t="shared" si="208"/>
        <v>-25258.999999999927</v>
      </c>
      <c r="T814" s="31">
        <f t="shared" si="209"/>
        <v>-0.18018089994007233</v>
      </c>
      <c r="U814" s="6">
        <f t="shared" si="210"/>
        <v>-44695.873000000014</v>
      </c>
      <c r="V814" s="31">
        <f t="shared" si="211"/>
        <v>-0.40763948442506037</v>
      </c>
      <c r="W814" s="6">
        <f t="shared" si="212"/>
        <v>-104503.319</v>
      </c>
      <c r="X814" s="31">
        <f t="shared" si="213"/>
        <v>-1</v>
      </c>
      <c r="Y814" s="6">
        <f t="shared" si="214"/>
        <v>-96483.595000000001</v>
      </c>
      <c r="Z814" s="31">
        <f t="shared" si="215"/>
        <v>-1</v>
      </c>
      <c r="AA814" s="6">
        <f t="shared" si="216"/>
        <v>2456781.2279999983</v>
      </c>
      <c r="AB814" s="31">
        <f t="shared" si="217"/>
        <v>25.234134230144811</v>
      </c>
      <c r="AC814" s="6">
        <f t="shared" si="218"/>
        <v>2185839.4409999978</v>
      </c>
      <c r="AD814" s="31">
        <f t="shared" si="219"/>
        <v>3.9874568033079396</v>
      </c>
    </row>
    <row r="815" spans="1:30" x14ac:dyDescent="0.25">
      <c r="A815" s="7">
        <f t="shared" si="220"/>
        <v>807</v>
      </c>
      <c r="B815" t="s">
        <v>1534</v>
      </c>
      <c r="C815" t="s">
        <v>1560</v>
      </c>
      <c r="D815" t="s">
        <v>1561</v>
      </c>
      <c r="E815" t="s">
        <v>2327</v>
      </c>
      <c r="F815" t="s">
        <v>2350</v>
      </c>
      <c r="G815" s="3"/>
      <c r="H815" s="3">
        <v>85449.969999999958</v>
      </c>
      <c r="I815" s="3">
        <v>1597339.14</v>
      </c>
      <c r="J815" s="3">
        <v>523423.37000000011</v>
      </c>
      <c r="K815" s="3">
        <v>352442.92999999964</v>
      </c>
      <c r="L815" s="3">
        <f t="shared" si="224"/>
        <v>2558655.4099999997</v>
      </c>
      <c r="M815" s="3">
        <v>0</v>
      </c>
      <c r="N815" s="3">
        <v>0</v>
      </c>
      <c r="O815" s="3">
        <v>0</v>
      </c>
      <c r="P815" s="3">
        <v>243439.978</v>
      </c>
      <c r="Q815" s="3">
        <v>161321.27500000002</v>
      </c>
      <c r="R815" s="3">
        <f t="shared" si="225"/>
        <v>404761.25300000003</v>
      </c>
      <c r="S815" s="6">
        <f t="shared" si="208"/>
        <v>0</v>
      </c>
      <c r="T815" s="31" t="str">
        <f t="shared" si="209"/>
        <v>n.m.</v>
      </c>
      <c r="U815" s="6">
        <f t="shared" si="210"/>
        <v>85449.969999999958</v>
      </c>
      <c r="V815" s="31" t="str">
        <f t="shared" si="211"/>
        <v>n.m.</v>
      </c>
      <c r="W815" s="6">
        <f t="shared" si="212"/>
        <v>1597339.14</v>
      </c>
      <c r="X815" s="31" t="str">
        <f t="shared" si="213"/>
        <v>n.m.</v>
      </c>
      <c r="Y815" s="6">
        <f t="shared" si="214"/>
        <v>279983.39200000011</v>
      </c>
      <c r="Z815" s="31">
        <f t="shared" si="215"/>
        <v>1.1501126244761659</v>
      </c>
      <c r="AA815" s="6">
        <f t="shared" si="216"/>
        <v>191121.65499999962</v>
      </c>
      <c r="AB815" s="31">
        <f t="shared" si="217"/>
        <v>1.1847269059831047</v>
      </c>
      <c r="AC815" s="6">
        <f t="shared" si="218"/>
        <v>2153894.1569999997</v>
      </c>
      <c r="AD815" s="31">
        <f t="shared" si="219"/>
        <v>5.3213941330495871</v>
      </c>
    </row>
    <row r="816" spans="1:30" x14ac:dyDescent="0.25">
      <c r="A816" s="7">
        <f t="shared" si="220"/>
        <v>808</v>
      </c>
      <c r="B816" t="s">
        <v>1534</v>
      </c>
      <c r="C816" t="s">
        <v>1562</v>
      </c>
      <c r="D816" t="s">
        <v>1563</v>
      </c>
      <c r="E816" t="s">
        <v>2312</v>
      </c>
      <c r="F816" t="s">
        <v>2350</v>
      </c>
      <c r="G816" s="3"/>
      <c r="H816" s="3"/>
      <c r="I816" s="3">
        <v>229289.27000000005</v>
      </c>
      <c r="J816" s="3">
        <v>1962726.3100000015</v>
      </c>
      <c r="K816" s="3">
        <v>112955.25</v>
      </c>
      <c r="L816" s="3">
        <f t="shared" si="224"/>
        <v>2304970.8300000015</v>
      </c>
      <c r="M816" s="3">
        <v>0</v>
      </c>
      <c r="N816" s="3">
        <v>0</v>
      </c>
      <c r="O816" s="3">
        <v>0</v>
      </c>
      <c r="P816" s="3">
        <v>0</v>
      </c>
      <c r="Q816" s="3">
        <v>0</v>
      </c>
      <c r="R816" s="3">
        <f t="shared" si="225"/>
        <v>0</v>
      </c>
      <c r="S816" s="6">
        <f t="shared" si="208"/>
        <v>0</v>
      </c>
      <c r="T816" s="31" t="str">
        <f t="shared" si="209"/>
        <v>n.m.</v>
      </c>
      <c r="U816" s="6">
        <f t="shared" si="210"/>
        <v>0</v>
      </c>
      <c r="V816" s="31" t="str">
        <f t="shared" si="211"/>
        <v>n.m.</v>
      </c>
      <c r="W816" s="6">
        <f t="shared" si="212"/>
        <v>229289.27000000005</v>
      </c>
      <c r="X816" s="31" t="str">
        <f t="shared" si="213"/>
        <v>n.m.</v>
      </c>
      <c r="Y816" s="6">
        <f t="shared" si="214"/>
        <v>1962726.3100000015</v>
      </c>
      <c r="Z816" s="31" t="str">
        <f t="shared" si="215"/>
        <v>n.m.</v>
      </c>
      <c r="AA816" s="6">
        <f t="shared" si="216"/>
        <v>112955.25</v>
      </c>
      <c r="AB816" s="31" t="str">
        <f t="shared" si="217"/>
        <v>n.m.</v>
      </c>
      <c r="AC816" s="6">
        <f t="shared" si="218"/>
        <v>2304970.8300000015</v>
      </c>
      <c r="AD816" s="31" t="str">
        <f t="shared" si="219"/>
        <v>n.m.</v>
      </c>
    </row>
    <row r="817" spans="1:30" x14ac:dyDescent="0.25">
      <c r="A817" s="7">
        <f t="shared" si="220"/>
        <v>809</v>
      </c>
      <c r="B817" t="s">
        <v>1534</v>
      </c>
      <c r="C817" t="s">
        <v>1564</v>
      </c>
      <c r="D817" t="s">
        <v>1565</v>
      </c>
      <c r="E817" t="s">
        <v>2343</v>
      </c>
      <c r="F817" t="s">
        <v>2350</v>
      </c>
      <c r="G817" s="3"/>
      <c r="H817" s="3"/>
      <c r="I817" s="3">
        <v>763106.31000000029</v>
      </c>
      <c r="J817" s="3">
        <v>500058.37999999995</v>
      </c>
      <c r="K817" s="3">
        <v>886589.15000000072</v>
      </c>
      <c r="L817" s="3">
        <f t="shared" si="224"/>
        <v>2149753.8400000008</v>
      </c>
      <c r="M817" s="3">
        <v>0</v>
      </c>
      <c r="N817" s="3">
        <v>0</v>
      </c>
      <c r="O817" s="3">
        <v>0</v>
      </c>
      <c r="P817" s="3">
        <v>0</v>
      </c>
      <c r="Q817" s="3">
        <v>2913451.1090000002</v>
      </c>
      <c r="R817" s="3">
        <f t="shared" si="225"/>
        <v>2913451.1090000002</v>
      </c>
      <c r="S817" s="6">
        <f t="shared" ref="S817:S880" si="226">G817-M817</f>
        <v>0</v>
      </c>
      <c r="T817" s="31" t="str">
        <f t="shared" ref="T817:T880" si="227">IFERROR(S817/M817,"n.m.")</f>
        <v>n.m.</v>
      </c>
      <c r="U817" s="6">
        <f t="shared" ref="U817:U880" si="228">H817-N817</f>
        <v>0</v>
      </c>
      <c r="V817" s="31" t="str">
        <f t="shared" ref="V817:V880" si="229">IFERROR(U817/N817,"n.m.")</f>
        <v>n.m.</v>
      </c>
      <c r="W817" s="6">
        <f t="shared" ref="W817:W880" si="230">I817-O817</f>
        <v>763106.31000000029</v>
      </c>
      <c r="X817" s="31" t="str">
        <f t="shared" ref="X817:X880" si="231">IFERROR(W817/O817,"n.m.")</f>
        <v>n.m.</v>
      </c>
      <c r="Y817" s="6">
        <f t="shared" ref="Y817:Y880" si="232">J817-P817</f>
        <v>500058.37999999995</v>
      </c>
      <c r="Z817" s="31" t="str">
        <f t="shared" ref="Z817:Z880" si="233">IFERROR(Y817/P817,"n.m.")</f>
        <v>n.m.</v>
      </c>
      <c r="AA817" s="6">
        <f t="shared" ref="AA817:AA880" si="234">K817-Q817</f>
        <v>-2026861.9589999993</v>
      </c>
      <c r="AB817" s="31">
        <f t="shared" ref="AB817:AB880" si="235">IFERROR(AA817/Q817,"n.m.")</f>
        <v>-0.69569108358770104</v>
      </c>
      <c r="AC817" s="6">
        <f t="shared" ref="AC817:AC880" si="236">L817-R817</f>
        <v>-763697.26899999939</v>
      </c>
      <c r="AD817" s="31">
        <f t="shared" ref="AD817:AD880" si="237">IFERROR(AC817/R817,"n.m.")</f>
        <v>-0.26212805378502729</v>
      </c>
    </row>
    <row r="818" spans="1:30" x14ac:dyDescent="0.25">
      <c r="A818" s="7">
        <f t="shared" si="220"/>
        <v>810</v>
      </c>
      <c r="B818" t="s">
        <v>1534</v>
      </c>
      <c r="C818" t="s">
        <v>1566</v>
      </c>
      <c r="D818" t="s">
        <v>1567</v>
      </c>
      <c r="E818" t="s">
        <v>2312</v>
      </c>
      <c r="F818" t="s">
        <v>2350</v>
      </c>
      <c r="G818" s="3"/>
      <c r="H818" s="3"/>
      <c r="I818" s="3">
        <v>90383.359999999957</v>
      </c>
      <c r="J818" s="3">
        <v>1036651.5199999997</v>
      </c>
      <c r="K818" s="3">
        <v>939832.71999999951</v>
      </c>
      <c r="L818" s="3">
        <f t="shared" si="224"/>
        <v>2066867.5999999992</v>
      </c>
      <c r="M818" s="3">
        <v>0</v>
      </c>
      <c r="N818" s="3">
        <v>0</v>
      </c>
      <c r="O818" s="3">
        <v>0</v>
      </c>
      <c r="P818" s="3">
        <v>0</v>
      </c>
      <c r="Q818" s="3">
        <v>1093822.817</v>
      </c>
      <c r="R818" s="3">
        <f t="shared" si="225"/>
        <v>1093822.817</v>
      </c>
      <c r="S818" s="6">
        <f t="shared" si="226"/>
        <v>0</v>
      </c>
      <c r="T818" s="31" t="str">
        <f t="shared" si="227"/>
        <v>n.m.</v>
      </c>
      <c r="U818" s="6">
        <f t="shared" si="228"/>
        <v>0</v>
      </c>
      <c r="V818" s="31" t="str">
        <f t="shared" si="229"/>
        <v>n.m.</v>
      </c>
      <c r="W818" s="6">
        <f t="shared" si="230"/>
        <v>90383.359999999957</v>
      </c>
      <c r="X818" s="31" t="str">
        <f t="shared" si="231"/>
        <v>n.m.</v>
      </c>
      <c r="Y818" s="6">
        <f t="shared" si="232"/>
        <v>1036651.5199999997</v>
      </c>
      <c r="Z818" s="31" t="str">
        <f t="shared" si="233"/>
        <v>n.m.</v>
      </c>
      <c r="AA818" s="6">
        <f t="shared" si="234"/>
        <v>-153990.09700000053</v>
      </c>
      <c r="AB818" s="31">
        <f t="shared" si="235"/>
        <v>-0.14078157321891058</v>
      </c>
      <c r="AC818" s="6">
        <f t="shared" si="236"/>
        <v>973044.78299999912</v>
      </c>
      <c r="AD818" s="31">
        <f t="shared" si="237"/>
        <v>0.8895817200712125</v>
      </c>
    </row>
    <row r="819" spans="1:30" x14ac:dyDescent="0.25">
      <c r="A819" s="7">
        <f t="shared" si="220"/>
        <v>811</v>
      </c>
      <c r="B819" t="s">
        <v>1534</v>
      </c>
      <c r="C819" t="s">
        <v>1568</v>
      </c>
      <c r="D819" t="s">
        <v>1569</v>
      </c>
      <c r="E819" t="s">
        <v>2349</v>
      </c>
      <c r="F819" t="s">
        <v>2325</v>
      </c>
      <c r="G819" s="3">
        <v>713972.76999999944</v>
      </c>
      <c r="H819" s="3">
        <v>1053970.8499999994</v>
      </c>
      <c r="I819" s="3">
        <v>277675.66000000021</v>
      </c>
      <c r="J819" s="3">
        <v>-2550.21</v>
      </c>
      <c r="K819" s="3"/>
      <c r="L819" s="3">
        <f t="shared" si="224"/>
        <v>2043069.0699999989</v>
      </c>
      <c r="M819" s="3">
        <v>165529.68299999999</v>
      </c>
      <c r="N819" s="3">
        <v>0</v>
      </c>
      <c r="O819" s="3">
        <v>0</v>
      </c>
      <c r="P819" s="3">
        <v>0</v>
      </c>
      <c r="Q819" s="3">
        <v>0</v>
      </c>
      <c r="R819" s="3">
        <f t="shared" si="225"/>
        <v>165529.68299999999</v>
      </c>
      <c r="S819" s="6">
        <f t="shared" si="226"/>
        <v>548443.08699999948</v>
      </c>
      <c r="T819" s="31">
        <f t="shared" si="227"/>
        <v>3.3132612656546891</v>
      </c>
      <c r="U819" s="6">
        <f t="shared" si="228"/>
        <v>1053970.8499999994</v>
      </c>
      <c r="V819" s="31" t="str">
        <f t="shared" si="229"/>
        <v>n.m.</v>
      </c>
      <c r="W819" s="6">
        <f t="shared" si="230"/>
        <v>277675.66000000021</v>
      </c>
      <c r="X819" s="31" t="str">
        <f t="shared" si="231"/>
        <v>n.m.</v>
      </c>
      <c r="Y819" s="6">
        <f t="shared" si="232"/>
        <v>-2550.21</v>
      </c>
      <c r="Z819" s="31" t="str">
        <f t="shared" si="233"/>
        <v>n.m.</v>
      </c>
      <c r="AA819" s="6">
        <f t="shared" si="234"/>
        <v>0</v>
      </c>
      <c r="AB819" s="31" t="str">
        <f t="shared" si="235"/>
        <v>n.m.</v>
      </c>
      <c r="AC819" s="6">
        <f t="shared" si="236"/>
        <v>1877539.3869999989</v>
      </c>
      <c r="AD819" s="31">
        <f t="shared" si="237"/>
        <v>11.34261452672509</v>
      </c>
    </row>
    <row r="820" spans="1:30" x14ac:dyDescent="0.25">
      <c r="A820" s="7">
        <f t="shared" si="220"/>
        <v>812</v>
      </c>
      <c r="B820" t="s">
        <v>1534</v>
      </c>
      <c r="C820" t="s">
        <v>1570</v>
      </c>
      <c r="D820" t="s">
        <v>1571</v>
      </c>
      <c r="E820" t="s">
        <v>2319</v>
      </c>
      <c r="F820" t="s">
        <v>2350</v>
      </c>
      <c r="G820" s="3"/>
      <c r="H820" s="3"/>
      <c r="I820" s="3">
        <v>60682.8</v>
      </c>
      <c r="J820" s="3">
        <v>197411.94000000009</v>
      </c>
      <c r="K820" s="3">
        <v>1725260.080000001</v>
      </c>
      <c r="L820" s="3">
        <f t="shared" si="224"/>
        <v>1983354.8200000012</v>
      </c>
      <c r="M820" s="3">
        <v>0</v>
      </c>
      <c r="N820" s="3">
        <v>0</v>
      </c>
      <c r="O820" s="3">
        <v>0</v>
      </c>
      <c r="P820" s="3">
        <v>0</v>
      </c>
      <c r="Q820" s="3">
        <v>0</v>
      </c>
      <c r="R820" s="3">
        <f t="shared" si="225"/>
        <v>0</v>
      </c>
      <c r="S820" s="6">
        <f t="shared" si="226"/>
        <v>0</v>
      </c>
      <c r="T820" s="31" t="str">
        <f t="shared" si="227"/>
        <v>n.m.</v>
      </c>
      <c r="U820" s="6">
        <f t="shared" si="228"/>
        <v>0</v>
      </c>
      <c r="V820" s="31" t="str">
        <f t="shared" si="229"/>
        <v>n.m.</v>
      </c>
      <c r="W820" s="6">
        <f t="shared" si="230"/>
        <v>60682.8</v>
      </c>
      <c r="X820" s="31" t="str">
        <f t="shared" si="231"/>
        <v>n.m.</v>
      </c>
      <c r="Y820" s="6">
        <f t="shared" si="232"/>
        <v>197411.94000000009</v>
      </c>
      <c r="Z820" s="31" t="str">
        <f t="shared" si="233"/>
        <v>n.m.</v>
      </c>
      <c r="AA820" s="6">
        <f t="shared" si="234"/>
        <v>1725260.080000001</v>
      </c>
      <c r="AB820" s="31" t="str">
        <f t="shared" si="235"/>
        <v>n.m.</v>
      </c>
      <c r="AC820" s="6">
        <f t="shared" si="236"/>
        <v>1983354.8200000012</v>
      </c>
      <c r="AD820" s="31" t="str">
        <f t="shared" si="237"/>
        <v>n.m.</v>
      </c>
    </row>
    <row r="821" spans="1:30" x14ac:dyDescent="0.25">
      <c r="A821" s="7">
        <f t="shared" si="220"/>
        <v>813</v>
      </c>
      <c r="B821" t="s">
        <v>1534</v>
      </c>
      <c r="C821" t="s">
        <v>1572</v>
      </c>
      <c r="D821" t="s">
        <v>1573</v>
      </c>
      <c r="E821" t="s">
        <v>2349</v>
      </c>
      <c r="F821" t="s">
        <v>2350</v>
      </c>
      <c r="G821" s="3">
        <v>1099329.0699999998</v>
      </c>
      <c r="H821" s="3">
        <v>459567.80000000075</v>
      </c>
      <c r="I821" s="3">
        <v>223066.50999999998</v>
      </c>
      <c r="J821" s="3">
        <v>131011.07</v>
      </c>
      <c r="K821" s="3">
        <v>63677.510000000017</v>
      </c>
      <c r="L821" s="3">
        <f t="shared" si="224"/>
        <v>1976651.9600000007</v>
      </c>
      <c r="M821" s="3">
        <v>910237.10299999989</v>
      </c>
      <c r="N821" s="3">
        <v>76455.642000000007</v>
      </c>
      <c r="O821" s="3">
        <v>447709.09299999999</v>
      </c>
      <c r="P821" s="3">
        <v>381080.83199999999</v>
      </c>
      <c r="Q821" s="3">
        <v>0</v>
      </c>
      <c r="R821" s="3">
        <f t="shared" si="225"/>
        <v>1815482.67</v>
      </c>
      <c r="S821" s="6">
        <f t="shared" si="226"/>
        <v>189091.96699999995</v>
      </c>
      <c r="T821" s="31">
        <f t="shared" si="227"/>
        <v>0.2077392432991165</v>
      </c>
      <c r="U821" s="6">
        <f t="shared" si="228"/>
        <v>383112.15800000075</v>
      </c>
      <c r="V821" s="31">
        <f t="shared" si="229"/>
        <v>5.0109076057460964</v>
      </c>
      <c r="W821" s="6">
        <f t="shared" si="230"/>
        <v>-224642.58300000001</v>
      </c>
      <c r="X821" s="31">
        <f t="shared" si="231"/>
        <v>-0.50176015299291676</v>
      </c>
      <c r="Y821" s="6">
        <f t="shared" si="232"/>
        <v>-250069.76199999999</v>
      </c>
      <c r="Z821" s="31">
        <f t="shared" si="233"/>
        <v>-0.65621186110982355</v>
      </c>
      <c r="AA821" s="6">
        <f t="shared" si="234"/>
        <v>63677.510000000017</v>
      </c>
      <c r="AB821" s="31" t="str">
        <f t="shared" si="235"/>
        <v>n.m.</v>
      </c>
      <c r="AC821" s="6">
        <f t="shared" si="236"/>
        <v>161169.29000000074</v>
      </c>
      <c r="AD821" s="31">
        <f t="shared" si="237"/>
        <v>8.8774898633431049E-2</v>
      </c>
    </row>
    <row r="822" spans="1:30" x14ac:dyDescent="0.25">
      <c r="A822" s="7">
        <f t="shared" si="220"/>
        <v>814</v>
      </c>
      <c r="B822" t="s">
        <v>1534</v>
      </c>
      <c r="C822" t="s">
        <v>1574</v>
      </c>
      <c r="D822" t="s">
        <v>1575</v>
      </c>
      <c r="E822" t="s">
        <v>2332</v>
      </c>
      <c r="F822" t="s">
        <v>2350</v>
      </c>
      <c r="G822" s="3"/>
      <c r="H822" s="3"/>
      <c r="I822" s="3">
        <v>399786.79000000004</v>
      </c>
      <c r="J822" s="3">
        <v>1512509.7599999993</v>
      </c>
      <c r="K822" s="3">
        <v>53324.310000000012</v>
      </c>
      <c r="L822" s="3">
        <f t="shared" si="224"/>
        <v>1965620.8599999994</v>
      </c>
      <c r="M822" s="3">
        <v>0</v>
      </c>
      <c r="N822" s="3">
        <v>0</v>
      </c>
      <c r="O822" s="3">
        <v>0</v>
      </c>
      <c r="P822" s="3">
        <v>0</v>
      </c>
      <c r="Q822" s="3">
        <v>0</v>
      </c>
      <c r="R822" s="3">
        <f t="shared" si="225"/>
        <v>0</v>
      </c>
      <c r="S822" s="6">
        <f t="shared" si="226"/>
        <v>0</v>
      </c>
      <c r="T822" s="31" t="str">
        <f t="shared" si="227"/>
        <v>n.m.</v>
      </c>
      <c r="U822" s="6">
        <f t="shared" si="228"/>
        <v>0</v>
      </c>
      <c r="V822" s="31" t="str">
        <f t="shared" si="229"/>
        <v>n.m.</v>
      </c>
      <c r="W822" s="6">
        <f t="shared" si="230"/>
        <v>399786.79000000004</v>
      </c>
      <c r="X822" s="31" t="str">
        <f t="shared" si="231"/>
        <v>n.m.</v>
      </c>
      <c r="Y822" s="6">
        <f t="shared" si="232"/>
        <v>1512509.7599999993</v>
      </c>
      <c r="Z822" s="31" t="str">
        <f t="shared" si="233"/>
        <v>n.m.</v>
      </c>
      <c r="AA822" s="6">
        <f t="shared" si="234"/>
        <v>53324.310000000012</v>
      </c>
      <c r="AB822" s="31" t="str">
        <f t="shared" si="235"/>
        <v>n.m.</v>
      </c>
      <c r="AC822" s="6">
        <f t="shared" si="236"/>
        <v>1965620.8599999994</v>
      </c>
      <c r="AD822" s="31" t="str">
        <f t="shared" si="237"/>
        <v>n.m.</v>
      </c>
    </row>
    <row r="823" spans="1:30" x14ac:dyDescent="0.25">
      <c r="A823" s="7">
        <f t="shared" si="220"/>
        <v>815</v>
      </c>
      <c r="B823" t="s">
        <v>1534</v>
      </c>
      <c r="C823" t="s">
        <v>1576</v>
      </c>
      <c r="D823" t="s">
        <v>1577</v>
      </c>
      <c r="E823" t="s">
        <v>2312</v>
      </c>
      <c r="F823" t="s">
        <v>2350</v>
      </c>
      <c r="G823" s="3"/>
      <c r="H823" s="3"/>
      <c r="I823" s="3">
        <v>1018560.7399999998</v>
      </c>
      <c r="J823" s="3">
        <v>1518203.93</v>
      </c>
      <c r="K823" s="3">
        <v>-571646.29</v>
      </c>
      <c r="L823" s="3">
        <f t="shared" si="224"/>
        <v>1965118.38</v>
      </c>
      <c r="M823" s="3">
        <v>0</v>
      </c>
      <c r="N823" s="3">
        <v>0</v>
      </c>
      <c r="O823" s="3">
        <v>0</v>
      </c>
      <c r="P823" s="3">
        <v>567301.56700000004</v>
      </c>
      <c r="Q823" s="3">
        <v>979758.81699999992</v>
      </c>
      <c r="R823" s="3">
        <f t="shared" si="225"/>
        <v>1547060.3840000001</v>
      </c>
      <c r="S823" s="6">
        <f t="shared" si="226"/>
        <v>0</v>
      </c>
      <c r="T823" s="31" t="str">
        <f t="shared" si="227"/>
        <v>n.m.</v>
      </c>
      <c r="U823" s="6">
        <f t="shared" si="228"/>
        <v>0</v>
      </c>
      <c r="V823" s="31" t="str">
        <f t="shared" si="229"/>
        <v>n.m.</v>
      </c>
      <c r="W823" s="6">
        <f t="shared" si="230"/>
        <v>1018560.7399999998</v>
      </c>
      <c r="X823" s="31" t="str">
        <f t="shared" si="231"/>
        <v>n.m.</v>
      </c>
      <c r="Y823" s="6">
        <f t="shared" si="232"/>
        <v>950902.3629999999</v>
      </c>
      <c r="Z823" s="31">
        <f t="shared" si="233"/>
        <v>1.6761849751774083</v>
      </c>
      <c r="AA823" s="6">
        <f t="shared" si="234"/>
        <v>-1551405.1069999998</v>
      </c>
      <c r="AB823" s="31">
        <f t="shared" si="235"/>
        <v>-1.5834561323473142</v>
      </c>
      <c r="AC823" s="6">
        <f t="shared" si="236"/>
        <v>418057.99599999981</v>
      </c>
      <c r="AD823" s="31">
        <f t="shared" si="237"/>
        <v>0.27022732940720157</v>
      </c>
    </row>
    <row r="824" spans="1:30" x14ac:dyDescent="0.25">
      <c r="A824" s="7">
        <f t="shared" si="220"/>
        <v>816</v>
      </c>
      <c r="B824" t="s">
        <v>1534</v>
      </c>
      <c r="C824" t="s">
        <v>1578</v>
      </c>
      <c r="D824" t="s">
        <v>1579</v>
      </c>
      <c r="E824" t="s">
        <v>2331</v>
      </c>
      <c r="F824" t="s">
        <v>2350</v>
      </c>
      <c r="G824" s="3"/>
      <c r="H824" s="3"/>
      <c r="I824" s="3"/>
      <c r="J824" s="3">
        <v>791072.27999999991</v>
      </c>
      <c r="K824" s="3">
        <v>1022812.5000000019</v>
      </c>
      <c r="L824" s="3">
        <f t="shared" si="224"/>
        <v>1813884.7800000017</v>
      </c>
      <c r="M824" s="3">
        <v>0</v>
      </c>
      <c r="N824" s="3">
        <v>0</v>
      </c>
      <c r="O824" s="3">
        <v>0</v>
      </c>
      <c r="P824" s="3">
        <v>0</v>
      </c>
      <c r="Q824" s="3">
        <v>0</v>
      </c>
      <c r="R824" s="3">
        <f t="shared" si="225"/>
        <v>0</v>
      </c>
      <c r="S824" s="6">
        <f t="shared" si="226"/>
        <v>0</v>
      </c>
      <c r="T824" s="31" t="str">
        <f t="shared" si="227"/>
        <v>n.m.</v>
      </c>
      <c r="U824" s="6">
        <f t="shared" si="228"/>
        <v>0</v>
      </c>
      <c r="V824" s="31" t="str">
        <f t="shared" si="229"/>
        <v>n.m.</v>
      </c>
      <c r="W824" s="6">
        <f t="shared" si="230"/>
        <v>0</v>
      </c>
      <c r="X824" s="31" t="str">
        <f t="shared" si="231"/>
        <v>n.m.</v>
      </c>
      <c r="Y824" s="6">
        <f t="shared" si="232"/>
        <v>791072.27999999991</v>
      </c>
      <c r="Z824" s="31" t="str">
        <f t="shared" si="233"/>
        <v>n.m.</v>
      </c>
      <c r="AA824" s="6">
        <f t="shared" si="234"/>
        <v>1022812.5000000019</v>
      </c>
      <c r="AB824" s="31" t="str">
        <f t="shared" si="235"/>
        <v>n.m.</v>
      </c>
      <c r="AC824" s="6">
        <f t="shared" si="236"/>
        <v>1813884.7800000017</v>
      </c>
      <c r="AD824" s="31" t="str">
        <f t="shared" si="237"/>
        <v>n.m.</v>
      </c>
    </row>
    <row r="825" spans="1:30" x14ac:dyDescent="0.25">
      <c r="A825" s="7">
        <f t="shared" si="220"/>
        <v>817</v>
      </c>
      <c r="B825" t="s">
        <v>1534</v>
      </c>
      <c r="C825" t="s">
        <v>1580</v>
      </c>
      <c r="D825" t="s">
        <v>1581</v>
      </c>
      <c r="E825" t="s">
        <v>2312</v>
      </c>
      <c r="F825" t="s">
        <v>2350</v>
      </c>
      <c r="G825" s="3"/>
      <c r="H825" s="3"/>
      <c r="I825" s="3">
        <v>940124.78999999992</v>
      </c>
      <c r="J825" s="3">
        <v>1013743.0099999998</v>
      </c>
      <c r="K825" s="3">
        <v>-256968.02999999997</v>
      </c>
      <c r="L825" s="3">
        <f t="shared" si="224"/>
        <v>1696899.7699999998</v>
      </c>
      <c r="M825" s="3">
        <v>0</v>
      </c>
      <c r="N825" s="3">
        <v>0</v>
      </c>
      <c r="O825" s="3">
        <v>0</v>
      </c>
      <c r="P825" s="3">
        <v>0</v>
      </c>
      <c r="Q825" s="3">
        <v>2686855.3330000001</v>
      </c>
      <c r="R825" s="3">
        <f t="shared" si="225"/>
        <v>2686855.3330000001</v>
      </c>
      <c r="S825" s="6">
        <f t="shared" si="226"/>
        <v>0</v>
      </c>
      <c r="T825" s="31" t="str">
        <f t="shared" si="227"/>
        <v>n.m.</v>
      </c>
      <c r="U825" s="6">
        <f t="shared" si="228"/>
        <v>0</v>
      </c>
      <c r="V825" s="31" t="str">
        <f t="shared" si="229"/>
        <v>n.m.</v>
      </c>
      <c r="W825" s="6">
        <f t="shared" si="230"/>
        <v>940124.78999999992</v>
      </c>
      <c r="X825" s="31" t="str">
        <f t="shared" si="231"/>
        <v>n.m.</v>
      </c>
      <c r="Y825" s="6">
        <f t="shared" si="232"/>
        <v>1013743.0099999998</v>
      </c>
      <c r="Z825" s="31" t="str">
        <f t="shared" si="233"/>
        <v>n.m.</v>
      </c>
      <c r="AA825" s="6">
        <f t="shared" si="234"/>
        <v>-2943823.3629999999</v>
      </c>
      <c r="AB825" s="31">
        <f t="shared" si="235"/>
        <v>-1.0956389526610959</v>
      </c>
      <c r="AC825" s="6">
        <f t="shared" si="236"/>
        <v>-989955.56300000031</v>
      </c>
      <c r="AD825" s="31">
        <f t="shared" si="237"/>
        <v>-0.36844393921821927</v>
      </c>
    </row>
    <row r="826" spans="1:30" x14ac:dyDescent="0.25">
      <c r="A826" s="7">
        <f t="shared" si="220"/>
        <v>818</v>
      </c>
      <c r="B826" t="s">
        <v>1534</v>
      </c>
      <c r="C826" t="s">
        <v>1582</v>
      </c>
      <c r="D826" t="s">
        <v>1583</v>
      </c>
      <c r="E826" t="s">
        <v>2318</v>
      </c>
      <c r="F826" t="s">
        <v>2338</v>
      </c>
      <c r="G826" s="3"/>
      <c r="H826" s="3"/>
      <c r="I826" s="3"/>
      <c r="J826" s="3">
        <v>1549100.8600000003</v>
      </c>
      <c r="K826" s="3">
        <v>126248.26999999993</v>
      </c>
      <c r="L826" s="3">
        <f t="shared" si="224"/>
        <v>1675349.1300000004</v>
      </c>
      <c r="M826" s="3">
        <v>0</v>
      </c>
      <c r="N826" s="3">
        <v>0</v>
      </c>
      <c r="O826" s="3">
        <v>0</v>
      </c>
      <c r="P826" s="3">
        <v>0</v>
      </c>
      <c r="Q826" s="3">
        <v>0</v>
      </c>
      <c r="R826" s="3">
        <f t="shared" si="225"/>
        <v>0</v>
      </c>
      <c r="S826" s="6">
        <f t="shared" si="226"/>
        <v>0</v>
      </c>
      <c r="T826" s="31" t="str">
        <f t="shared" si="227"/>
        <v>n.m.</v>
      </c>
      <c r="U826" s="6">
        <f t="shared" si="228"/>
        <v>0</v>
      </c>
      <c r="V826" s="31" t="str">
        <f t="shared" si="229"/>
        <v>n.m.</v>
      </c>
      <c r="W826" s="6">
        <f t="shared" si="230"/>
        <v>0</v>
      </c>
      <c r="X826" s="31" t="str">
        <f t="shared" si="231"/>
        <v>n.m.</v>
      </c>
      <c r="Y826" s="6">
        <f t="shared" si="232"/>
        <v>1549100.8600000003</v>
      </c>
      <c r="Z826" s="31" t="str">
        <f t="shared" si="233"/>
        <v>n.m.</v>
      </c>
      <c r="AA826" s="6">
        <f t="shared" si="234"/>
        <v>126248.26999999993</v>
      </c>
      <c r="AB826" s="31" t="str">
        <f t="shared" si="235"/>
        <v>n.m.</v>
      </c>
      <c r="AC826" s="6">
        <f t="shared" si="236"/>
        <v>1675349.1300000004</v>
      </c>
      <c r="AD826" s="31" t="str">
        <f t="shared" si="237"/>
        <v>n.m.</v>
      </c>
    </row>
    <row r="827" spans="1:30" x14ac:dyDescent="0.25">
      <c r="A827" s="7">
        <f t="shared" si="220"/>
        <v>819</v>
      </c>
      <c r="B827" t="s">
        <v>1534</v>
      </c>
      <c r="C827" t="s">
        <v>1584</v>
      </c>
      <c r="D827" t="s">
        <v>1585</v>
      </c>
      <c r="E827" t="s">
        <v>2312</v>
      </c>
      <c r="F827" t="s">
        <v>2335</v>
      </c>
      <c r="G827" s="3"/>
      <c r="H827" s="3"/>
      <c r="I827" s="3">
        <v>509856.98</v>
      </c>
      <c r="J827" s="3">
        <v>1036398.4000000003</v>
      </c>
      <c r="K827" s="3">
        <v>1656.08</v>
      </c>
      <c r="L827" s="3">
        <f t="shared" si="224"/>
        <v>1547911.4600000004</v>
      </c>
      <c r="M827" s="3">
        <v>0</v>
      </c>
      <c r="N827" s="3">
        <v>0</v>
      </c>
      <c r="O827" s="3">
        <v>0</v>
      </c>
      <c r="P827" s="3">
        <v>0</v>
      </c>
      <c r="Q827" s="3">
        <v>0</v>
      </c>
      <c r="R827" s="3">
        <f t="shared" si="225"/>
        <v>0</v>
      </c>
      <c r="S827" s="6">
        <f t="shared" si="226"/>
        <v>0</v>
      </c>
      <c r="T827" s="31" t="str">
        <f t="shared" si="227"/>
        <v>n.m.</v>
      </c>
      <c r="U827" s="6">
        <f t="shared" si="228"/>
        <v>0</v>
      </c>
      <c r="V827" s="31" t="str">
        <f t="shared" si="229"/>
        <v>n.m.</v>
      </c>
      <c r="W827" s="6">
        <f t="shared" si="230"/>
        <v>509856.98</v>
      </c>
      <c r="X827" s="31" t="str">
        <f t="shared" si="231"/>
        <v>n.m.</v>
      </c>
      <c r="Y827" s="6">
        <f t="shared" si="232"/>
        <v>1036398.4000000003</v>
      </c>
      <c r="Z827" s="31" t="str">
        <f t="shared" si="233"/>
        <v>n.m.</v>
      </c>
      <c r="AA827" s="6">
        <f t="shared" si="234"/>
        <v>1656.08</v>
      </c>
      <c r="AB827" s="31" t="str">
        <f t="shared" si="235"/>
        <v>n.m.</v>
      </c>
      <c r="AC827" s="6">
        <f t="shared" si="236"/>
        <v>1547911.4600000004</v>
      </c>
      <c r="AD827" s="31" t="str">
        <f t="shared" si="237"/>
        <v>n.m.</v>
      </c>
    </row>
    <row r="828" spans="1:30" x14ac:dyDescent="0.25">
      <c r="A828" s="7">
        <f t="shared" si="220"/>
        <v>820</v>
      </c>
      <c r="B828" t="s">
        <v>1534</v>
      </c>
      <c r="C828" t="s">
        <v>1586</v>
      </c>
      <c r="D828" t="s">
        <v>1587</v>
      </c>
      <c r="E828" t="s">
        <v>2317</v>
      </c>
      <c r="F828" t="s">
        <v>2350</v>
      </c>
      <c r="G828" s="3"/>
      <c r="H828" s="3"/>
      <c r="I828" s="3">
        <v>3643.559999999999</v>
      </c>
      <c r="J828" s="3">
        <v>16879.400000000001</v>
      </c>
      <c r="K828" s="3">
        <v>1467356.4899999993</v>
      </c>
      <c r="L828" s="3">
        <f t="shared" si="224"/>
        <v>1487879.4499999993</v>
      </c>
      <c r="M828" s="3">
        <v>16050.539000000001</v>
      </c>
      <c r="N828" s="3">
        <v>0</v>
      </c>
      <c r="O828" s="3">
        <v>0</v>
      </c>
      <c r="P828" s="3">
        <v>0</v>
      </c>
      <c r="Q828" s="3">
        <v>429782.81200000003</v>
      </c>
      <c r="R828" s="3">
        <f t="shared" si="225"/>
        <v>445833.35100000002</v>
      </c>
      <c r="S828" s="6">
        <f t="shared" si="226"/>
        <v>-16050.539000000001</v>
      </c>
      <c r="T828" s="31">
        <f t="shared" si="227"/>
        <v>-1</v>
      </c>
      <c r="U828" s="6">
        <f t="shared" si="228"/>
        <v>0</v>
      </c>
      <c r="V828" s="31" t="str">
        <f t="shared" si="229"/>
        <v>n.m.</v>
      </c>
      <c r="W828" s="6">
        <f t="shared" si="230"/>
        <v>3643.559999999999</v>
      </c>
      <c r="X828" s="31" t="str">
        <f t="shared" si="231"/>
        <v>n.m.</v>
      </c>
      <c r="Y828" s="6">
        <f t="shared" si="232"/>
        <v>16879.400000000001</v>
      </c>
      <c r="Z828" s="31" t="str">
        <f t="shared" si="233"/>
        <v>n.m.</v>
      </c>
      <c r="AA828" s="6">
        <f t="shared" si="234"/>
        <v>1037573.6779999993</v>
      </c>
      <c r="AB828" s="31">
        <f t="shared" si="235"/>
        <v>2.4141814168222231</v>
      </c>
      <c r="AC828" s="6">
        <f t="shared" si="236"/>
        <v>1042046.0989999992</v>
      </c>
      <c r="AD828" s="31">
        <f t="shared" si="237"/>
        <v>2.3372995686901836</v>
      </c>
    </row>
    <row r="829" spans="1:30" x14ac:dyDescent="0.25">
      <c r="A829" s="7">
        <f t="shared" si="220"/>
        <v>821</v>
      </c>
      <c r="B829" t="s">
        <v>1534</v>
      </c>
      <c r="C829" t="s">
        <v>1588</v>
      </c>
      <c r="D829" t="s">
        <v>1589</v>
      </c>
      <c r="E829" t="s">
        <v>2314</v>
      </c>
      <c r="F829" t="s">
        <v>2350</v>
      </c>
      <c r="G829" s="3"/>
      <c r="H829" s="3"/>
      <c r="I829" s="3">
        <v>553939.7100000002</v>
      </c>
      <c r="J829" s="3">
        <v>364898.71000000008</v>
      </c>
      <c r="K829" s="3">
        <v>563347.92000000004</v>
      </c>
      <c r="L829" s="3">
        <f t="shared" si="224"/>
        <v>1482186.3400000003</v>
      </c>
      <c r="M829" s="3">
        <v>0</v>
      </c>
      <c r="N829" s="3">
        <v>0</v>
      </c>
      <c r="O829" s="3">
        <v>0</v>
      </c>
      <c r="P829" s="3">
        <v>0</v>
      </c>
      <c r="Q829" s="3">
        <v>0</v>
      </c>
      <c r="R829" s="3">
        <f t="shared" si="225"/>
        <v>0</v>
      </c>
      <c r="S829" s="6">
        <f t="shared" si="226"/>
        <v>0</v>
      </c>
      <c r="T829" s="31" t="str">
        <f t="shared" si="227"/>
        <v>n.m.</v>
      </c>
      <c r="U829" s="6">
        <f t="shared" si="228"/>
        <v>0</v>
      </c>
      <c r="V829" s="31" t="str">
        <f t="shared" si="229"/>
        <v>n.m.</v>
      </c>
      <c r="W829" s="6">
        <f t="shared" si="230"/>
        <v>553939.7100000002</v>
      </c>
      <c r="X829" s="31" t="str">
        <f t="shared" si="231"/>
        <v>n.m.</v>
      </c>
      <c r="Y829" s="6">
        <f t="shared" si="232"/>
        <v>364898.71000000008</v>
      </c>
      <c r="Z829" s="31" t="str">
        <f t="shared" si="233"/>
        <v>n.m.</v>
      </c>
      <c r="AA829" s="6">
        <f t="shared" si="234"/>
        <v>563347.92000000004</v>
      </c>
      <c r="AB829" s="31" t="str">
        <f t="shared" si="235"/>
        <v>n.m.</v>
      </c>
      <c r="AC829" s="6">
        <f t="shared" si="236"/>
        <v>1482186.3400000003</v>
      </c>
      <c r="AD829" s="31" t="str">
        <f t="shared" si="237"/>
        <v>n.m.</v>
      </c>
    </row>
    <row r="830" spans="1:30" x14ac:dyDescent="0.25">
      <c r="A830" s="7">
        <f t="shared" si="220"/>
        <v>822</v>
      </c>
      <c r="B830" t="s">
        <v>1534</v>
      </c>
      <c r="C830" t="s">
        <v>1590</v>
      </c>
      <c r="D830" t="s">
        <v>1591</v>
      </c>
      <c r="E830" t="s">
        <v>2319</v>
      </c>
      <c r="F830" t="s">
        <v>2350</v>
      </c>
      <c r="G830" s="3"/>
      <c r="H830" s="3"/>
      <c r="I830" s="3">
        <v>1207646.1300000001</v>
      </c>
      <c r="J830" s="3">
        <v>196614.20000000019</v>
      </c>
      <c r="K830" s="3">
        <v>54298.25</v>
      </c>
      <c r="L830" s="3">
        <f t="shared" si="224"/>
        <v>1458558.5800000003</v>
      </c>
      <c r="M830" s="3">
        <v>0</v>
      </c>
      <c r="N830" s="3">
        <v>0</v>
      </c>
      <c r="O830" s="3">
        <v>0</v>
      </c>
      <c r="P830" s="3">
        <v>0</v>
      </c>
      <c r="Q830" s="3">
        <v>0</v>
      </c>
      <c r="R830" s="3">
        <f t="shared" si="225"/>
        <v>0</v>
      </c>
      <c r="S830" s="6">
        <f t="shared" si="226"/>
        <v>0</v>
      </c>
      <c r="T830" s="31" t="str">
        <f t="shared" si="227"/>
        <v>n.m.</v>
      </c>
      <c r="U830" s="6">
        <f t="shared" si="228"/>
        <v>0</v>
      </c>
      <c r="V830" s="31" t="str">
        <f t="shared" si="229"/>
        <v>n.m.</v>
      </c>
      <c r="W830" s="6">
        <f t="shared" si="230"/>
        <v>1207646.1300000001</v>
      </c>
      <c r="X830" s="31" t="str">
        <f t="shared" si="231"/>
        <v>n.m.</v>
      </c>
      <c r="Y830" s="6">
        <f t="shared" si="232"/>
        <v>196614.20000000019</v>
      </c>
      <c r="Z830" s="31" t="str">
        <f t="shared" si="233"/>
        <v>n.m.</v>
      </c>
      <c r="AA830" s="6">
        <f t="shared" si="234"/>
        <v>54298.25</v>
      </c>
      <c r="AB830" s="31" t="str">
        <f t="shared" si="235"/>
        <v>n.m.</v>
      </c>
      <c r="AC830" s="6">
        <f t="shared" si="236"/>
        <v>1458558.5800000003</v>
      </c>
      <c r="AD830" s="31" t="str">
        <f t="shared" si="237"/>
        <v>n.m.</v>
      </c>
    </row>
    <row r="831" spans="1:30" x14ac:dyDescent="0.25">
      <c r="A831" s="7">
        <f t="shared" si="220"/>
        <v>823</v>
      </c>
      <c r="B831" t="s">
        <v>1534</v>
      </c>
      <c r="C831" t="s">
        <v>1592</v>
      </c>
      <c r="D831" t="s">
        <v>1593</v>
      </c>
      <c r="E831" t="s">
        <v>2321</v>
      </c>
      <c r="F831" t="s">
        <v>2311</v>
      </c>
      <c r="G831" s="3"/>
      <c r="H831" s="3">
        <v>861.66</v>
      </c>
      <c r="I831" s="3">
        <v>790563.74000000046</v>
      </c>
      <c r="J831" s="3">
        <v>652950.46000000031</v>
      </c>
      <c r="K831" s="3">
        <v>-926.04000000000019</v>
      </c>
      <c r="L831" s="3">
        <f t="shared" si="224"/>
        <v>1443449.8200000008</v>
      </c>
      <c r="M831" s="3">
        <v>0</v>
      </c>
      <c r="N831" s="3">
        <v>0</v>
      </c>
      <c r="O831" s="3">
        <v>0</v>
      </c>
      <c r="P831" s="3">
        <v>0</v>
      </c>
      <c r="Q831" s="3">
        <v>0</v>
      </c>
      <c r="R831" s="3">
        <f t="shared" si="225"/>
        <v>0</v>
      </c>
      <c r="S831" s="6">
        <f t="shared" si="226"/>
        <v>0</v>
      </c>
      <c r="T831" s="31" t="str">
        <f t="shared" si="227"/>
        <v>n.m.</v>
      </c>
      <c r="U831" s="6">
        <f t="shared" si="228"/>
        <v>861.66</v>
      </c>
      <c r="V831" s="31" t="str">
        <f t="shared" si="229"/>
        <v>n.m.</v>
      </c>
      <c r="W831" s="6">
        <f t="shared" si="230"/>
        <v>790563.74000000046</v>
      </c>
      <c r="X831" s="31" t="str">
        <f t="shared" si="231"/>
        <v>n.m.</v>
      </c>
      <c r="Y831" s="6">
        <f t="shared" si="232"/>
        <v>652950.46000000031</v>
      </c>
      <c r="Z831" s="31" t="str">
        <f t="shared" si="233"/>
        <v>n.m.</v>
      </c>
      <c r="AA831" s="6">
        <f t="shared" si="234"/>
        <v>-926.04000000000019</v>
      </c>
      <c r="AB831" s="31" t="str">
        <f t="shared" si="235"/>
        <v>n.m.</v>
      </c>
      <c r="AC831" s="6">
        <f t="shared" si="236"/>
        <v>1443449.8200000008</v>
      </c>
      <c r="AD831" s="31" t="str">
        <f t="shared" si="237"/>
        <v>n.m.</v>
      </c>
    </row>
    <row r="832" spans="1:30" x14ac:dyDescent="0.25">
      <c r="A832" s="7">
        <f t="shared" si="220"/>
        <v>824</v>
      </c>
      <c r="B832" t="s">
        <v>1534</v>
      </c>
      <c r="C832" t="s">
        <v>1594</v>
      </c>
      <c r="D832" t="s">
        <v>1595</v>
      </c>
      <c r="E832" t="s">
        <v>2341</v>
      </c>
      <c r="F832" t="s">
        <v>2350</v>
      </c>
      <c r="G832" s="3"/>
      <c r="H832" s="3">
        <v>2011.96</v>
      </c>
      <c r="I832" s="3">
        <v>439780.34999999992</v>
      </c>
      <c r="J832" s="3">
        <v>894180.07999999938</v>
      </c>
      <c r="K832" s="3">
        <v>61986.960000000006</v>
      </c>
      <c r="L832" s="3">
        <f t="shared" si="224"/>
        <v>1397959.3499999992</v>
      </c>
      <c r="M832" s="3">
        <v>0</v>
      </c>
      <c r="N832" s="3">
        <v>0</v>
      </c>
      <c r="O832" s="3">
        <v>0</v>
      </c>
      <c r="P832" s="3">
        <v>528809.23600000003</v>
      </c>
      <c r="Q832" s="3">
        <v>0</v>
      </c>
      <c r="R832" s="3">
        <f t="shared" si="225"/>
        <v>528809.23600000003</v>
      </c>
      <c r="S832" s="6">
        <f t="shared" si="226"/>
        <v>0</v>
      </c>
      <c r="T832" s="31" t="str">
        <f t="shared" si="227"/>
        <v>n.m.</v>
      </c>
      <c r="U832" s="6">
        <f t="shared" si="228"/>
        <v>2011.96</v>
      </c>
      <c r="V832" s="31" t="str">
        <f t="shared" si="229"/>
        <v>n.m.</v>
      </c>
      <c r="W832" s="6">
        <f t="shared" si="230"/>
        <v>439780.34999999992</v>
      </c>
      <c r="X832" s="31" t="str">
        <f t="shared" si="231"/>
        <v>n.m.</v>
      </c>
      <c r="Y832" s="6">
        <f t="shared" si="232"/>
        <v>365370.84399999934</v>
      </c>
      <c r="Z832" s="31">
        <f t="shared" si="233"/>
        <v>0.69093128320474217</v>
      </c>
      <c r="AA832" s="6">
        <f t="shared" si="234"/>
        <v>61986.960000000006</v>
      </c>
      <c r="AB832" s="31" t="str">
        <f t="shared" si="235"/>
        <v>n.m.</v>
      </c>
      <c r="AC832" s="6">
        <f t="shared" si="236"/>
        <v>869150.11399999913</v>
      </c>
      <c r="AD832" s="31">
        <f t="shared" si="237"/>
        <v>1.6435985887356912</v>
      </c>
    </row>
    <row r="833" spans="1:30" x14ac:dyDescent="0.25">
      <c r="A833" s="7">
        <f t="shared" si="220"/>
        <v>825</v>
      </c>
      <c r="B833" t="s">
        <v>1534</v>
      </c>
      <c r="C833" t="s">
        <v>1596</v>
      </c>
      <c r="D833" t="s">
        <v>1597</v>
      </c>
      <c r="E833" t="s">
        <v>2302</v>
      </c>
      <c r="F833" t="s">
        <v>2343</v>
      </c>
      <c r="G833" s="3">
        <v>1130413.98</v>
      </c>
      <c r="H833" s="3">
        <v>181089.70999999993</v>
      </c>
      <c r="I833" s="3">
        <v>-902.0999999999998</v>
      </c>
      <c r="J833" s="3"/>
      <c r="K833" s="3"/>
      <c r="L833" s="3">
        <f t="shared" si="224"/>
        <v>1310601.5899999999</v>
      </c>
      <c r="M833" s="3">
        <v>0</v>
      </c>
      <c r="N833" s="3">
        <v>0</v>
      </c>
      <c r="O833" s="3">
        <v>0</v>
      </c>
      <c r="P833" s="3">
        <v>0</v>
      </c>
      <c r="Q833" s="3">
        <v>0</v>
      </c>
      <c r="R833" s="3">
        <f t="shared" si="225"/>
        <v>0</v>
      </c>
      <c r="S833" s="6">
        <f t="shared" si="226"/>
        <v>1130413.98</v>
      </c>
      <c r="T833" s="31" t="str">
        <f t="shared" si="227"/>
        <v>n.m.</v>
      </c>
      <c r="U833" s="6">
        <f t="shared" si="228"/>
        <v>181089.70999999993</v>
      </c>
      <c r="V833" s="31" t="str">
        <f t="shared" si="229"/>
        <v>n.m.</v>
      </c>
      <c r="W833" s="6">
        <f t="shared" si="230"/>
        <v>-902.0999999999998</v>
      </c>
      <c r="X833" s="31" t="str">
        <f t="shared" si="231"/>
        <v>n.m.</v>
      </c>
      <c r="Y833" s="6">
        <f t="shared" si="232"/>
        <v>0</v>
      </c>
      <c r="Z833" s="31" t="str">
        <f t="shared" si="233"/>
        <v>n.m.</v>
      </c>
      <c r="AA833" s="6">
        <f t="shared" si="234"/>
        <v>0</v>
      </c>
      <c r="AB833" s="31" t="str">
        <f t="shared" si="235"/>
        <v>n.m.</v>
      </c>
      <c r="AC833" s="6">
        <f t="shared" si="236"/>
        <v>1310601.5899999999</v>
      </c>
      <c r="AD833" s="31" t="str">
        <f t="shared" si="237"/>
        <v>n.m.</v>
      </c>
    </row>
    <row r="834" spans="1:30" x14ac:dyDescent="0.25">
      <c r="A834" s="7">
        <f t="shared" si="220"/>
        <v>826</v>
      </c>
      <c r="B834" t="s">
        <v>1534</v>
      </c>
      <c r="C834" t="s">
        <v>1598</v>
      </c>
      <c r="D834" t="s">
        <v>1599</v>
      </c>
      <c r="E834" t="s">
        <v>2329</v>
      </c>
      <c r="F834" t="s">
        <v>2350</v>
      </c>
      <c r="G834" s="3"/>
      <c r="H834" s="3"/>
      <c r="I834" s="3"/>
      <c r="J834" s="3"/>
      <c r="K834" s="3">
        <v>1303628.5299999993</v>
      </c>
      <c r="L834" s="3">
        <f t="shared" si="224"/>
        <v>1303628.5299999993</v>
      </c>
      <c r="M834" s="3">
        <v>0</v>
      </c>
      <c r="N834" s="3">
        <v>0</v>
      </c>
      <c r="O834" s="3">
        <v>0</v>
      </c>
      <c r="P834" s="3">
        <v>0</v>
      </c>
      <c r="Q834" s="3">
        <v>0</v>
      </c>
      <c r="R834" s="3">
        <f t="shared" si="225"/>
        <v>0</v>
      </c>
      <c r="S834" s="6">
        <f t="shared" si="226"/>
        <v>0</v>
      </c>
      <c r="T834" s="31" t="str">
        <f t="shared" si="227"/>
        <v>n.m.</v>
      </c>
      <c r="U834" s="6">
        <f t="shared" si="228"/>
        <v>0</v>
      </c>
      <c r="V834" s="31" t="str">
        <f t="shared" si="229"/>
        <v>n.m.</v>
      </c>
      <c r="W834" s="6">
        <f t="shared" si="230"/>
        <v>0</v>
      </c>
      <c r="X834" s="31" t="str">
        <f t="shared" si="231"/>
        <v>n.m.</v>
      </c>
      <c r="Y834" s="6">
        <f t="shared" si="232"/>
        <v>0</v>
      </c>
      <c r="Z834" s="31" t="str">
        <f t="shared" si="233"/>
        <v>n.m.</v>
      </c>
      <c r="AA834" s="6">
        <f t="shared" si="234"/>
        <v>1303628.5299999993</v>
      </c>
      <c r="AB834" s="31" t="str">
        <f t="shared" si="235"/>
        <v>n.m.</v>
      </c>
      <c r="AC834" s="6">
        <f t="shared" si="236"/>
        <v>1303628.5299999993</v>
      </c>
      <c r="AD834" s="31" t="str">
        <f t="shared" si="237"/>
        <v>n.m.</v>
      </c>
    </row>
    <row r="835" spans="1:30" x14ac:dyDescent="0.25">
      <c r="A835" s="7">
        <f t="shared" si="220"/>
        <v>827</v>
      </c>
      <c r="B835" t="s">
        <v>1534</v>
      </c>
      <c r="C835" t="s">
        <v>1600</v>
      </c>
      <c r="D835" t="s">
        <v>1601</v>
      </c>
      <c r="E835" t="s">
        <v>2349</v>
      </c>
      <c r="F835" t="s">
        <v>2350</v>
      </c>
      <c r="G835" s="3">
        <v>227.44000000000003</v>
      </c>
      <c r="H835" s="3">
        <v>579.30999999999995</v>
      </c>
      <c r="I835" s="3">
        <v>351900.51999999996</v>
      </c>
      <c r="J835" s="3">
        <v>394397.69999999955</v>
      </c>
      <c r="K835" s="3">
        <v>465488.26999999955</v>
      </c>
      <c r="L835" s="3">
        <f t="shared" si="224"/>
        <v>1212593.2399999991</v>
      </c>
      <c r="M835" s="3">
        <v>58934.746000000006</v>
      </c>
      <c r="N835" s="3">
        <v>-5032.1840000000011</v>
      </c>
      <c r="O835" s="3">
        <v>0</v>
      </c>
      <c r="P835" s="3">
        <v>-3.3349999999999955</v>
      </c>
      <c r="Q835" s="3">
        <v>384340.49099999998</v>
      </c>
      <c r="R835" s="3">
        <f t="shared" si="225"/>
        <v>438239.71799999999</v>
      </c>
      <c r="S835" s="6">
        <f t="shared" si="226"/>
        <v>-58707.306000000004</v>
      </c>
      <c r="T835" s="31">
        <f t="shared" si="227"/>
        <v>-0.99614081648879926</v>
      </c>
      <c r="U835" s="6">
        <f t="shared" si="228"/>
        <v>5611.4940000000006</v>
      </c>
      <c r="V835" s="31">
        <f t="shared" si="229"/>
        <v>-1.1151209892166103</v>
      </c>
      <c r="W835" s="6">
        <f t="shared" si="230"/>
        <v>351900.51999999996</v>
      </c>
      <c r="X835" s="31" t="str">
        <f t="shared" si="231"/>
        <v>n.m.</v>
      </c>
      <c r="Y835" s="6">
        <f t="shared" si="232"/>
        <v>394401.03499999957</v>
      </c>
      <c r="Z835" s="31">
        <f t="shared" si="233"/>
        <v>-118261.179910045</v>
      </c>
      <c r="AA835" s="6">
        <f t="shared" si="234"/>
        <v>81147.778999999573</v>
      </c>
      <c r="AB835" s="31">
        <f t="shared" si="235"/>
        <v>0.21113512861698347</v>
      </c>
      <c r="AC835" s="6">
        <f t="shared" si="236"/>
        <v>774353.52199999907</v>
      </c>
      <c r="AD835" s="31">
        <f t="shared" si="237"/>
        <v>1.7669633540609369</v>
      </c>
    </row>
    <row r="836" spans="1:30" x14ac:dyDescent="0.25">
      <c r="A836" s="7">
        <f t="shared" si="220"/>
        <v>828</v>
      </c>
      <c r="B836" t="s">
        <v>1534</v>
      </c>
      <c r="C836" t="s">
        <v>1602</v>
      </c>
      <c r="D836" t="s">
        <v>1603</v>
      </c>
      <c r="E836" t="s">
        <v>2289</v>
      </c>
      <c r="F836" t="s">
        <v>2309</v>
      </c>
      <c r="G836" s="3">
        <v>364.75000000000006</v>
      </c>
      <c r="H836" s="3">
        <v>25763.22</v>
      </c>
      <c r="I836" s="3">
        <v>158314.02999999994</v>
      </c>
      <c r="J836" s="3">
        <v>978802.0699999996</v>
      </c>
      <c r="K836" s="3">
        <v>21464.080000000016</v>
      </c>
      <c r="L836" s="3">
        <f t="shared" si="224"/>
        <v>1184708.1499999997</v>
      </c>
      <c r="M836" s="3">
        <v>0</v>
      </c>
      <c r="N836" s="3">
        <v>65546.53</v>
      </c>
      <c r="O836" s="3">
        <v>42779.967999999993</v>
      </c>
      <c r="P836" s="3">
        <v>337697.63200000004</v>
      </c>
      <c r="Q836" s="3">
        <v>92333.017999999996</v>
      </c>
      <c r="R836" s="3">
        <f t="shared" si="225"/>
        <v>538357.14800000004</v>
      </c>
      <c r="S836" s="6">
        <f t="shared" si="226"/>
        <v>364.75000000000006</v>
      </c>
      <c r="T836" s="31" t="str">
        <f t="shared" si="227"/>
        <v>n.m.</v>
      </c>
      <c r="U836" s="6">
        <f t="shared" si="228"/>
        <v>-39783.31</v>
      </c>
      <c r="V836" s="31">
        <f t="shared" si="229"/>
        <v>-0.60694761416050547</v>
      </c>
      <c r="W836" s="6">
        <f t="shared" si="230"/>
        <v>115534.06199999995</v>
      </c>
      <c r="X836" s="31">
        <f t="shared" si="231"/>
        <v>2.7006579808568341</v>
      </c>
      <c r="Y836" s="6">
        <f t="shared" si="232"/>
        <v>641104.43799999962</v>
      </c>
      <c r="Z836" s="31">
        <f t="shared" si="233"/>
        <v>1.8984570137583894</v>
      </c>
      <c r="AA836" s="6">
        <f t="shared" si="234"/>
        <v>-70868.93799999998</v>
      </c>
      <c r="AB836" s="31">
        <f t="shared" si="235"/>
        <v>-0.7675362458097057</v>
      </c>
      <c r="AC836" s="6">
        <f t="shared" si="236"/>
        <v>646351.00199999963</v>
      </c>
      <c r="AD836" s="31">
        <f t="shared" si="237"/>
        <v>1.2005989042798026</v>
      </c>
    </row>
    <row r="837" spans="1:30" x14ac:dyDescent="0.25">
      <c r="A837" s="7">
        <f t="shared" si="220"/>
        <v>829</v>
      </c>
      <c r="B837" t="s">
        <v>1534</v>
      </c>
      <c r="C837" t="s">
        <v>1604</v>
      </c>
      <c r="D837" t="s">
        <v>1605</v>
      </c>
      <c r="E837" t="s">
        <v>2282</v>
      </c>
      <c r="F837" t="s">
        <v>2328</v>
      </c>
      <c r="G837" s="3">
        <v>1333142.6000000003</v>
      </c>
      <c r="H837" s="3">
        <v>-179722.72000000003</v>
      </c>
      <c r="I837" s="3">
        <v>22686.32</v>
      </c>
      <c r="J837" s="3"/>
      <c r="K837" s="3"/>
      <c r="L837" s="3">
        <f t="shared" si="224"/>
        <v>1176106.2000000004</v>
      </c>
      <c r="M837" s="3">
        <v>0</v>
      </c>
      <c r="N837" s="3">
        <v>0</v>
      </c>
      <c r="O837" s="3">
        <v>0</v>
      </c>
      <c r="P837" s="3">
        <v>0</v>
      </c>
      <c r="Q837" s="3">
        <v>0</v>
      </c>
      <c r="R837" s="3">
        <f t="shared" si="225"/>
        <v>0</v>
      </c>
      <c r="S837" s="6">
        <f t="shared" si="226"/>
        <v>1333142.6000000003</v>
      </c>
      <c r="T837" s="31" t="str">
        <f t="shared" si="227"/>
        <v>n.m.</v>
      </c>
      <c r="U837" s="6">
        <f t="shared" si="228"/>
        <v>-179722.72000000003</v>
      </c>
      <c r="V837" s="31" t="str">
        <f t="shared" si="229"/>
        <v>n.m.</v>
      </c>
      <c r="W837" s="6">
        <f t="shared" si="230"/>
        <v>22686.32</v>
      </c>
      <c r="X837" s="31" t="str">
        <f t="shared" si="231"/>
        <v>n.m.</v>
      </c>
      <c r="Y837" s="6">
        <f t="shared" si="232"/>
        <v>0</v>
      </c>
      <c r="Z837" s="31" t="str">
        <f t="shared" si="233"/>
        <v>n.m.</v>
      </c>
      <c r="AA837" s="6">
        <f t="shared" si="234"/>
        <v>0</v>
      </c>
      <c r="AB837" s="31" t="str">
        <f t="shared" si="235"/>
        <v>n.m.</v>
      </c>
      <c r="AC837" s="6">
        <f t="shared" si="236"/>
        <v>1176106.2000000004</v>
      </c>
      <c r="AD837" s="31" t="str">
        <f t="shared" si="237"/>
        <v>n.m.</v>
      </c>
    </row>
    <row r="838" spans="1:30" x14ac:dyDescent="0.25">
      <c r="A838" s="7">
        <f t="shared" si="220"/>
        <v>830</v>
      </c>
      <c r="B838" t="s">
        <v>1534</v>
      </c>
      <c r="C838" t="s">
        <v>1606</v>
      </c>
      <c r="D838" t="s">
        <v>1607</v>
      </c>
      <c r="E838" t="s">
        <v>2286</v>
      </c>
      <c r="F838" t="s">
        <v>2350</v>
      </c>
      <c r="G838" s="3"/>
      <c r="H838" s="3"/>
      <c r="I838" s="3">
        <v>161590.51</v>
      </c>
      <c r="J838" s="3">
        <v>622675.89000000048</v>
      </c>
      <c r="K838" s="3">
        <v>383495.28000000009</v>
      </c>
      <c r="L838" s="3">
        <f t="shared" si="224"/>
        <v>1167761.6800000006</v>
      </c>
      <c r="M838" s="3">
        <v>0</v>
      </c>
      <c r="N838" s="3">
        <v>74203.62</v>
      </c>
      <c r="O838" s="3">
        <v>0</v>
      </c>
      <c r="P838" s="3">
        <v>0</v>
      </c>
      <c r="Q838" s="3">
        <v>307860.65099999995</v>
      </c>
      <c r="R838" s="3">
        <f t="shared" si="225"/>
        <v>382064.27099999995</v>
      </c>
      <c r="S838" s="6">
        <f t="shared" si="226"/>
        <v>0</v>
      </c>
      <c r="T838" s="31" t="str">
        <f t="shared" si="227"/>
        <v>n.m.</v>
      </c>
      <c r="U838" s="6">
        <f t="shared" si="228"/>
        <v>-74203.62</v>
      </c>
      <c r="V838" s="31">
        <f t="shared" si="229"/>
        <v>-1</v>
      </c>
      <c r="W838" s="6">
        <f t="shared" si="230"/>
        <v>161590.51</v>
      </c>
      <c r="X838" s="31" t="str">
        <f t="shared" si="231"/>
        <v>n.m.</v>
      </c>
      <c r="Y838" s="6">
        <f t="shared" si="232"/>
        <v>622675.89000000048</v>
      </c>
      <c r="Z838" s="31" t="str">
        <f t="shared" si="233"/>
        <v>n.m.</v>
      </c>
      <c r="AA838" s="6">
        <f t="shared" si="234"/>
        <v>75634.629000000132</v>
      </c>
      <c r="AB838" s="31">
        <f t="shared" si="235"/>
        <v>0.24567812987571491</v>
      </c>
      <c r="AC838" s="6">
        <f t="shared" si="236"/>
        <v>785697.40900000068</v>
      </c>
      <c r="AD838" s="31">
        <f t="shared" si="237"/>
        <v>2.0564535043895815</v>
      </c>
    </row>
    <row r="839" spans="1:30" x14ac:dyDescent="0.25">
      <c r="A839" s="7">
        <f t="shared" si="220"/>
        <v>831</v>
      </c>
      <c r="B839" t="s">
        <v>1534</v>
      </c>
      <c r="C839" t="s">
        <v>1608</v>
      </c>
      <c r="D839" t="s">
        <v>1609</v>
      </c>
      <c r="E839" t="s">
        <v>2349</v>
      </c>
      <c r="F839" t="s">
        <v>2324</v>
      </c>
      <c r="G839" s="3">
        <v>703066.67999999959</v>
      </c>
      <c r="H839" s="3">
        <v>407177.48</v>
      </c>
      <c r="I839" s="3">
        <v>8712.3300000000017</v>
      </c>
      <c r="J839" s="3">
        <v>30228.86</v>
      </c>
      <c r="K839" s="3"/>
      <c r="L839" s="3">
        <f t="shared" si="224"/>
        <v>1149185.3499999999</v>
      </c>
      <c r="M839" s="3">
        <v>165526.905</v>
      </c>
      <c r="N839" s="3">
        <v>30702.438999999998</v>
      </c>
      <c r="O839" s="3">
        <v>0</v>
      </c>
      <c r="P839" s="3">
        <v>0</v>
      </c>
      <c r="Q839" s="3">
        <v>0</v>
      </c>
      <c r="R839" s="3">
        <f t="shared" si="225"/>
        <v>196229.34399999998</v>
      </c>
      <c r="S839" s="6">
        <f t="shared" si="226"/>
        <v>537539.77499999956</v>
      </c>
      <c r="T839" s="31">
        <f t="shared" si="227"/>
        <v>3.2474465404883852</v>
      </c>
      <c r="U839" s="6">
        <f t="shared" si="228"/>
        <v>376475.04099999997</v>
      </c>
      <c r="V839" s="31">
        <f t="shared" si="229"/>
        <v>12.262056477011484</v>
      </c>
      <c r="W839" s="6">
        <f t="shared" si="230"/>
        <v>8712.3300000000017</v>
      </c>
      <c r="X839" s="31" t="str">
        <f t="shared" si="231"/>
        <v>n.m.</v>
      </c>
      <c r="Y839" s="6">
        <f t="shared" si="232"/>
        <v>30228.86</v>
      </c>
      <c r="Z839" s="31" t="str">
        <f t="shared" si="233"/>
        <v>n.m.</v>
      </c>
      <c r="AA839" s="6">
        <f t="shared" si="234"/>
        <v>0</v>
      </c>
      <c r="AB839" s="31" t="str">
        <f t="shared" si="235"/>
        <v>n.m.</v>
      </c>
      <c r="AC839" s="6">
        <f t="shared" si="236"/>
        <v>952956.00599999982</v>
      </c>
      <c r="AD839" s="31">
        <f t="shared" si="237"/>
        <v>4.8563379287452539</v>
      </c>
    </row>
    <row r="840" spans="1:30" x14ac:dyDescent="0.25">
      <c r="A840" s="7">
        <f t="shared" si="220"/>
        <v>832</v>
      </c>
      <c r="B840" t="s">
        <v>1534</v>
      </c>
      <c r="C840" t="s">
        <v>1610</v>
      </c>
      <c r="D840" t="s">
        <v>1611</v>
      </c>
      <c r="E840" t="s">
        <v>2294</v>
      </c>
      <c r="F840" t="s">
        <v>2350</v>
      </c>
      <c r="G840" s="3"/>
      <c r="H840" s="3">
        <v>122023.34</v>
      </c>
      <c r="I840" s="3">
        <v>231969.34999999995</v>
      </c>
      <c r="J840" s="3">
        <v>376600.48000000027</v>
      </c>
      <c r="K840" s="3">
        <v>414418.05999999982</v>
      </c>
      <c r="L840" s="3">
        <f t="shared" si="224"/>
        <v>1145011.23</v>
      </c>
      <c r="M840" s="3">
        <v>0</v>
      </c>
      <c r="N840" s="3">
        <v>0</v>
      </c>
      <c r="O840" s="3">
        <v>0</v>
      </c>
      <c r="P840" s="3">
        <v>0</v>
      </c>
      <c r="Q840" s="3">
        <v>0</v>
      </c>
      <c r="R840" s="3">
        <f t="shared" si="225"/>
        <v>0</v>
      </c>
      <c r="S840" s="6">
        <f t="shared" si="226"/>
        <v>0</v>
      </c>
      <c r="T840" s="31" t="str">
        <f t="shared" si="227"/>
        <v>n.m.</v>
      </c>
      <c r="U840" s="6">
        <f t="shared" si="228"/>
        <v>122023.34</v>
      </c>
      <c r="V840" s="31" t="str">
        <f t="shared" si="229"/>
        <v>n.m.</v>
      </c>
      <c r="W840" s="6">
        <f t="shared" si="230"/>
        <v>231969.34999999995</v>
      </c>
      <c r="X840" s="31" t="str">
        <f t="shared" si="231"/>
        <v>n.m.</v>
      </c>
      <c r="Y840" s="6">
        <f t="shared" si="232"/>
        <v>376600.48000000027</v>
      </c>
      <c r="Z840" s="31" t="str">
        <f t="shared" si="233"/>
        <v>n.m.</v>
      </c>
      <c r="AA840" s="6">
        <f t="shared" si="234"/>
        <v>414418.05999999982</v>
      </c>
      <c r="AB840" s="31" t="str">
        <f t="shared" si="235"/>
        <v>n.m.</v>
      </c>
      <c r="AC840" s="6">
        <f t="shared" si="236"/>
        <v>1145011.23</v>
      </c>
      <c r="AD840" s="31" t="str">
        <f t="shared" si="237"/>
        <v>n.m.</v>
      </c>
    </row>
    <row r="841" spans="1:30" x14ac:dyDescent="0.25">
      <c r="A841" s="7">
        <f t="shared" si="220"/>
        <v>833</v>
      </c>
      <c r="B841" t="s">
        <v>1534</v>
      </c>
      <c r="C841" t="s">
        <v>1612</v>
      </c>
      <c r="D841" t="s">
        <v>1613</v>
      </c>
      <c r="E841" t="s">
        <v>2296</v>
      </c>
      <c r="F841" t="s">
        <v>2303</v>
      </c>
      <c r="G841" s="3">
        <v>1131260.77</v>
      </c>
      <c r="H841" s="3"/>
      <c r="I841" s="3"/>
      <c r="J841" s="3"/>
      <c r="K841" s="3"/>
      <c r="L841" s="3">
        <f t="shared" si="224"/>
        <v>1131260.77</v>
      </c>
      <c r="M841" s="3">
        <v>0</v>
      </c>
      <c r="N841" s="3">
        <v>0</v>
      </c>
      <c r="O841" s="3">
        <v>0</v>
      </c>
      <c r="P841" s="3">
        <v>0</v>
      </c>
      <c r="Q841" s="3">
        <v>0</v>
      </c>
      <c r="R841" s="3">
        <f t="shared" si="225"/>
        <v>0</v>
      </c>
      <c r="S841" s="6">
        <f t="shared" si="226"/>
        <v>1131260.77</v>
      </c>
      <c r="T841" s="31" t="str">
        <f t="shared" si="227"/>
        <v>n.m.</v>
      </c>
      <c r="U841" s="6">
        <f t="shared" si="228"/>
        <v>0</v>
      </c>
      <c r="V841" s="31" t="str">
        <f t="shared" si="229"/>
        <v>n.m.</v>
      </c>
      <c r="W841" s="6">
        <f t="shared" si="230"/>
        <v>0</v>
      </c>
      <c r="X841" s="31" t="str">
        <f t="shared" si="231"/>
        <v>n.m.</v>
      </c>
      <c r="Y841" s="6">
        <f t="shared" si="232"/>
        <v>0</v>
      </c>
      <c r="Z841" s="31" t="str">
        <f t="shared" si="233"/>
        <v>n.m.</v>
      </c>
      <c r="AA841" s="6">
        <f t="shared" si="234"/>
        <v>0</v>
      </c>
      <c r="AB841" s="31" t="str">
        <f t="shared" si="235"/>
        <v>n.m.</v>
      </c>
      <c r="AC841" s="6">
        <f t="shared" si="236"/>
        <v>1131260.77</v>
      </c>
      <c r="AD841" s="31" t="str">
        <f t="shared" si="237"/>
        <v>n.m.</v>
      </c>
    </row>
    <row r="842" spans="1:30" x14ac:dyDescent="0.25">
      <c r="A842" s="7">
        <f t="shared" si="220"/>
        <v>834</v>
      </c>
      <c r="B842" t="s">
        <v>1534</v>
      </c>
      <c r="C842" t="s">
        <v>1614</v>
      </c>
      <c r="D842" t="s">
        <v>1615</v>
      </c>
      <c r="E842" t="s">
        <v>2349</v>
      </c>
      <c r="F842" t="s">
        <v>2321</v>
      </c>
      <c r="G842" s="3">
        <v>929390.88000000082</v>
      </c>
      <c r="H842" s="3">
        <v>172536.35999999993</v>
      </c>
      <c r="I842" s="3"/>
      <c r="J842" s="3"/>
      <c r="K842" s="3"/>
      <c r="L842" s="3">
        <f t="shared" si="224"/>
        <v>1101927.2400000007</v>
      </c>
      <c r="M842" s="3">
        <v>404422.89500000002</v>
      </c>
      <c r="N842" s="3">
        <v>111305.429</v>
      </c>
      <c r="O842" s="3">
        <v>0</v>
      </c>
      <c r="P842" s="3">
        <v>0</v>
      </c>
      <c r="Q842" s="3">
        <v>0</v>
      </c>
      <c r="R842" s="3">
        <f t="shared" si="225"/>
        <v>515728.32400000002</v>
      </c>
      <c r="S842" s="6">
        <f t="shared" si="226"/>
        <v>524967.9850000008</v>
      </c>
      <c r="T842" s="31">
        <f t="shared" si="227"/>
        <v>1.2980669281841741</v>
      </c>
      <c r="U842" s="6">
        <f t="shared" si="228"/>
        <v>61230.930999999924</v>
      </c>
      <c r="V842" s="31">
        <f t="shared" si="229"/>
        <v>0.55011630205387307</v>
      </c>
      <c r="W842" s="6">
        <f t="shared" si="230"/>
        <v>0</v>
      </c>
      <c r="X842" s="31" t="str">
        <f t="shared" si="231"/>
        <v>n.m.</v>
      </c>
      <c r="Y842" s="6">
        <f t="shared" si="232"/>
        <v>0</v>
      </c>
      <c r="Z842" s="31" t="str">
        <f t="shared" si="233"/>
        <v>n.m.</v>
      </c>
      <c r="AA842" s="6">
        <f t="shared" si="234"/>
        <v>0</v>
      </c>
      <c r="AB842" s="31" t="str">
        <f t="shared" si="235"/>
        <v>n.m.</v>
      </c>
      <c r="AC842" s="6">
        <f t="shared" si="236"/>
        <v>586198.91600000067</v>
      </c>
      <c r="AD842" s="31">
        <f t="shared" si="237"/>
        <v>1.136642857722898</v>
      </c>
    </row>
    <row r="843" spans="1:30" x14ac:dyDescent="0.25">
      <c r="A843" s="7">
        <f t="shared" ref="A843:A906" si="238">A842+1</f>
        <v>835</v>
      </c>
      <c r="B843" t="s">
        <v>1534</v>
      </c>
      <c r="C843" t="s">
        <v>1616</v>
      </c>
      <c r="D843" t="s">
        <v>1617</v>
      </c>
      <c r="E843" t="s">
        <v>2283</v>
      </c>
      <c r="F843" t="s">
        <v>2309</v>
      </c>
      <c r="G843" s="3"/>
      <c r="H843" s="3">
        <v>5383.7800000000007</v>
      </c>
      <c r="I843" s="3">
        <v>24599.560000000027</v>
      </c>
      <c r="J843" s="3">
        <v>924496.2200000009</v>
      </c>
      <c r="K843" s="3">
        <v>105926.81000000001</v>
      </c>
      <c r="L843" s="3">
        <f t="shared" si="224"/>
        <v>1060406.370000001</v>
      </c>
      <c r="M843" s="3">
        <v>0</v>
      </c>
      <c r="N843" s="3">
        <v>117489.064</v>
      </c>
      <c r="O843" s="3">
        <v>74341.713000000003</v>
      </c>
      <c r="P843" s="3">
        <v>417648.41100000002</v>
      </c>
      <c r="Q843" s="3">
        <v>0</v>
      </c>
      <c r="R843" s="3">
        <f t="shared" si="225"/>
        <v>609479.18800000008</v>
      </c>
      <c r="S843" s="6">
        <f t="shared" si="226"/>
        <v>0</v>
      </c>
      <c r="T843" s="31" t="str">
        <f t="shared" si="227"/>
        <v>n.m.</v>
      </c>
      <c r="U843" s="6">
        <f t="shared" si="228"/>
        <v>-112105.284</v>
      </c>
      <c r="V843" s="31">
        <f t="shared" si="229"/>
        <v>-0.95417633082854414</v>
      </c>
      <c r="W843" s="6">
        <f t="shared" si="230"/>
        <v>-49742.152999999977</v>
      </c>
      <c r="X843" s="31">
        <f t="shared" si="231"/>
        <v>-0.66910151774414961</v>
      </c>
      <c r="Y843" s="6">
        <f t="shared" si="232"/>
        <v>506847.80900000088</v>
      </c>
      <c r="Z843" s="31">
        <f t="shared" si="233"/>
        <v>1.2135753319075859</v>
      </c>
      <c r="AA843" s="6">
        <f t="shared" si="234"/>
        <v>105926.81000000001</v>
      </c>
      <c r="AB843" s="31" t="str">
        <f t="shared" si="235"/>
        <v>n.m.</v>
      </c>
      <c r="AC843" s="6">
        <f t="shared" si="236"/>
        <v>450927.18200000096</v>
      </c>
      <c r="AD843" s="31">
        <f t="shared" si="237"/>
        <v>0.73985657078745226</v>
      </c>
    </row>
    <row r="844" spans="1:30" x14ac:dyDescent="0.25">
      <c r="A844" s="7">
        <f t="shared" si="238"/>
        <v>836</v>
      </c>
      <c r="B844" t="s">
        <v>1534</v>
      </c>
      <c r="C844" t="s">
        <v>1618</v>
      </c>
      <c r="D844" t="s">
        <v>1619</v>
      </c>
      <c r="E844" t="s">
        <v>2285</v>
      </c>
      <c r="F844" t="s">
        <v>2339</v>
      </c>
      <c r="G844" s="3">
        <v>129.35</v>
      </c>
      <c r="H844" s="3">
        <v>86955.460000000036</v>
      </c>
      <c r="I844" s="3">
        <v>222258.26000000007</v>
      </c>
      <c r="J844" s="3">
        <v>707745.34999999986</v>
      </c>
      <c r="K844" s="3">
        <v>16006.67</v>
      </c>
      <c r="L844" s="3">
        <f t="shared" si="224"/>
        <v>1033095.09</v>
      </c>
      <c r="M844" s="3">
        <v>0</v>
      </c>
      <c r="N844" s="3">
        <v>0</v>
      </c>
      <c r="O844" s="3">
        <v>0</v>
      </c>
      <c r="P844" s="3">
        <v>0</v>
      </c>
      <c r="Q844" s="3">
        <v>0</v>
      </c>
      <c r="R844" s="3">
        <f t="shared" si="225"/>
        <v>0</v>
      </c>
      <c r="S844" s="6">
        <f t="shared" si="226"/>
        <v>129.35</v>
      </c>
      <c r="T844" s="31" t="str">
        <f t="shared" si="227"/>
        <v>n.m.</v>
      </c>
      <c r="U844" s="6">
        <f t="shared" si="228"/>
        <v>86955.460000000036</v>
      </c>
      <c r="V844" s="31" t="str">
        <f t="shared" si="229"/>
        <v>n.m.</v>
      </c>
      <c r="W844" s="6">
        <f t="shared" si="230"/>
        <v>222258.26000000007</v>
      </c>
      <c r="X844" s="31" t="str">
        <f t="shared" si="231"/>
        <v>n.m.</v>
      </c>
      <c r="Y844" s="6">
        <f t="shared" si="232"/>
        <v>707745.34999999986</v>
      </c>
      <c r="Z844" s="31" t="str">
        <f t="shared" si="233"/>
        <v>n.m.</v>
      </c>
      <c r="AA844" s="6">
        <f t="shared" si="234"/>
        <v>16006.67</v>
      </c>
      <c r="AB844" s="31" t="str">
        <f t="shared" si="235"/>
        <v>n.m.</v>
      </c>
      <c r="AC844" s="6">
        <f t="shared" si="236"/>
        <v>1033095.09</v>
      </c>
      <c r="AD844" s="31" t="str">
        <f t="shared" si="237"/>
        <v>n.m.</v>
      </c>
    </row>
    <row r="845" spans="1:30" x14ac:dyDescent="0.25">
      <c r="A845" s="7">
        <f t="shared" si="238"/>
        <v>837</v>
      </c>
      <c r="B845" t="s">
        <v>1534</v>
      </c>
      <c r="C845" t="s">
        <v>1620</v>
      </c>
      <c r="D845" t="s">
        <v>1621</v>
      </c>
      <c r="E845" t="s">
        <v>2297</v>
      </c>
      <c r="F845" t="s">
        <v>2330</v>
      </c>
      <c r="G845" s="3">
        <v>29162.870000000003</v>
      </c>
      <c r="H845" s="3">
        <v>445537.00000000017</v>
      </c>
      <c r="I845" s="3">
        <v>545341.39000000025</v>
      </c>
      <c r="J845" s="3">
        <v>1069.6099999999988</v>
      </c>
      <c r="K845" s="3"/>
      <c r="L845" s="3">
        <f t="shared" si="224"/>
        <v>1021110.8700000005</v>
      </c>
      <c r="M845" s="3">
        <v>0</v>
      </c>
      <c r="N845" s="3">
        <v>371018.09600000002</v>
      </c>
      <c r="O845" s="3">
        <v>71138.48</v>
      </c>
      <c r="P845" s="3">
        <v>0</v>
      </c>
      <c r="Q845" s="3">
        <v>0</v>
      </c>
      <c r="R845" s="3">
        <f t="shared" si="225"/>
        <v>442156.576</v>
      </c>
      <c r="S845" s="6">
        <f t="shared" si="226"/>
        <v>29162.870000000003</v>
      </c>
      <c r="T845" s="31" t="str">
        <f t="shared" si="227"/>
        <v>n.m.</v>
      </c>
      <c r="U845" s="6">
        <f t="shared" si="228"/>
        <v>74518.904000000155</v>
      </c>
      <c r="V845" s="31">
        <f t="shared" si="229"/>
        <v>0.20084978280951599</v>
      </c>
      <c r="W845" s="6">
        <f t="shared" si="230"/>
        <v>474202.91000000027</v>
      </c>
      <c r="X845" s="31">
        <f t="shared" si="231"/>
        <v>6.6659128786558313</v>
      </c>
      <c r="Y845" s="6">
        <f t="shared" si="232"/>
        <v>1069.6099999999988</v>
      </c>
      <c r="Z845" s="31" t="str">
        <f t="shared" si="233"/>
        <v>n.m.</v>
      </c>
      <c r="AA845" s="6">
        <f t="shared" si="234"/>
        <v>0</v>
      </c>
      <c r="AB845" s="31" t="str">
        <f t="shared" si="235"/>
        <v>n.m.</v>
      </c>
      <c r="AC845" s="6">
        <f t="shared" si="236"/>
        <v>578954.29400000046</v>
      </c>
      <c r="AD845" s="31">
        <f t="shared" si="237"/>
        <v>1.309387500775292</v>
      </c>
    </row>
    <row r="846" spans="1:30" x14ac:dyDescent="0.25">
      <c r="A846" s="7">
        <f t="shared" si="238"/>
        <v>838</v>
      </c>
      <c r="B846" t="s">
        <v>1534</v>
      </c>
      <c r="C846" t="s">
        <v>1622</v>
      </c>
      <c r="D846" t="s">
        <v>1623</v>
      </c>
      <c r="E846" t="s">
        <v>2349</v>
      </c>
      <c r="F846" t="s">
        <v>2350</v>
      </c>
      <c r="G846" s="3">
        <v>430379.76999999979</v>
      </c>
      <c r="H846" s="3">
        <v>557262.53000000014</v>
      </c>
      <c r="I846" s="3">
        <v>19500.399999999987</v>
      </c>
      <c r="J846" s="3">
        <v>-15663.8</v>
      </c>
      <c r="K846" s="3">
        <v>2309.96</v>
      </c>
      <c r="L846" s="3">
        <f t="shared" si="224"/>
        <v>993788.85999999987</v>
      </c>
      <c r="M846" s="3">
        <v>2060710.2789999999</v>
      </c>
      <c r="N846" s="3">
        <v>797395.26</v>
      </c>
      <c r="O846" s="3">
        <v>1316368.0689999999</v>
      </c>
      <c r="P846" s="3">
        <v>-27.514000000000038</v>
      </c>
      <c r="Q846" s="3">
        <v>0</v>
      </c>
      <c r="R846" s="3">
        <f t="shared" si="225"/>
        <v>4174446.094</v>
      </c>
      <c r="S846" s="6">
        <f t="shared" si="226"/>
        <v>-1630330.5090000001</v>
      </c>
      <c r="T846" s="31">
        <f t="shared" si="227"/>
        <v>-0.79114979219259773</v>
      </c>
      <c r="U846" s="6">
        <f t="shared" si="228"/>
        <v>-240132.72999999986</v>
      </c>
      <c r="V846" s="31">
        <f t="shared" si="229"/>
        <v>-0.30114642266621933</v>
      </c>
      <c r="W846" s="6">
        <f t="shared" si="230"/>
        <v>-1296867.669</v>
      </c>
      <c r="X846" s="31">
        <f t="shared" si="231"/>
        <v>-0.98518621010397667</v>
      </c>
      <c r="Y846" s="6">
        <f t="shared" si="232"/>
        <v>-15636.286</v>
      </c>
      <c r="Z846" s="31">
        <f t="shared" si="233"/>
        <v>568.30290034164341</v>
      </c>
      <c r="AA846" s="6">
        <f t="shared" si="234"/>
        <v>2309.96</v>
      </c>
      <c r="AB846" s="31" t="str">
        <f t="shared" si="235"/>
        <v>n.m.</v>
      </c>
      <c r="AC846" s="6">
        <f t="shared" si="236"/>
        <v>-3180657.2340000002</v>
      </c>
      <c r="AD846" s="31">
        <f t="shared" si="237"/>
        <v>-0.76193515555791014</v>
      </c>
    </row>
    <row r="847" spans="1:30" x14ac:dyDescent="0.25">
      <c r="A847" s="7">
        <f t="shared" si="238"/>
        <v>839</v>
      </c>
      <c r="B847" t="s">
        <v>1534</v>
      </c>
      <c r="C847" t="s">
        <v>1624</v>
      </c>
      <c r="D847" t="s">
        <v>1625</v>
      </c>
      <c r="E847" t="s">
        <v>2334</v>
      </c>
      <c r="F847" t="s">
        <v>2350</v>
      </c>
      <c r="G847" s="3"/>
      <c r="H847" s="3"/>
      <c r="I847" s="3"/>
      <c r="J847" s="3">
        <v>313203.45000000007</v>
      </c>
      <c r="K847" s="3">
        <v>637154.24</v>
      </c>
      <c r="L847" s="3">
        <f t="shared" si="224"/>
        <v>950357.69000000006</v>
      </c>
      <c r="M847" s="3">
        <v>0</v>
      </c>
      <c r="N847" s="3">
        <v>0</v>
      </c>
      <c r="O847" s="3">
        <v>0</v>
      </c>
      <c r="P847" s="3">
        <v>0</v>
      </c>
      <c r="Q847" s="3">
        <v>786189.58499999996</v>
      </c>
      <c r="R847" s="3">
        <f t="shared" si="225"/>
        <v>786189.58499999996</v>
      </c>
      <c r="S847" s="6">
        <f t="shared" si="226"/>
        <v>0</v>
      </c>
      <c r="T847" s="31" t="str">
        <f t="shared" si="227"/>
        <v>n.m.</v>
      </c>
      <c r="U847" s="6">
        <f t="shared" si="228"/>
        <v>0</v>
      </c>
      <c r="V847" s="31" t="str">
        <f t="shared" si="229"/>
        <v>n.m.</v>
      </c>
      <c r="W847" s="6">
        <f t="shared" si="230"/>
        <v>0</v>
      </c>
      <c r="X847" s="31" t="str">
        <f t="shared" si="231"/>
        <v>n.m.</v>
      </c>
      <c r="Y847" s="6">
        <f t="shared" si="232"/>
        <v>313203.45000000007</v>
      </c>
      <c r="Z847" s="31" t="str">
        <f t="shared" si="233"/>
        <v>n.m.</v>
      </c>
      <c r="AA847" s="6">
        <f t="shared" si="234"/>
        <v>-149035.34499999997</v>
      </c>
      <c r="AB847" s="31">
        <f t="shared" si="235"/>
        <v>-0.18956667430286547</v>
      </c>
      <c r="AC847" s="6">
        <f t="shared" si="236"/>
        <v>164168.1050000001</v>
      </c>
      <c r="AD847" s="31">
        <f t="shared" si="237"/>
        <v>0.20881490690314869</v>
      </c>
    </row>
    <row r="848" spans="1:30" x14ac:dyDescent="0.25">
      <c r="A848" s="7">
        <f t="shared" si="238"/>
        <v>840</v>
      </c>
      <c r="B848" t="s">
        <v>1534</v>
      </c>
      <c r="C848" t="s">
        <v>1626</v>
      </c>
      <c r="D848" t="s">
        <v>1627</v>
      </c>
      <c r="E848" t="s">
        <v>2328</v>
      </c>
      <c r="F848" t="s">
        <v>2350</v>
      </c>
      <c r="G848" s="3"/>
      <c r="H848" s="3"/>
      <c r="I848" s="3">
        <v>136056.95000000007</v>
      </c>
      <c r="J848" s="3">
        <v>205629.86000000004</v>
      </c>
      <c r="K848" s="3">
        <v>552392.62999999989</v>
      </c>
      <c r="L848" s="3">
        <f t="shared" si="224"/>
        <v>894079.44</v>
      </c>
      <c r="M848" s="3">
        <v>0</v>
      </c>
      <c r="N848" s="3">
        <v>0</v>
      </c>
      <c r="O848" s="3">
        <v>0</v>
      </c>
      <c r="P848" s="3">
        <v>0</v>
      </c>
      <c r="Q848" s="3">
        <v>1521282.561</v>
      </c>
      <c r="R848" s="3">
        <f t="shared" si="225"/>
        <v>1521282.561</v>
      </c>
      <c r="S848" s="6">
        <f t="shared" si="226"/>
        <v>0</v>
      </c>
      <c r="T848" s="31" t="str">
        <f t="shared" si="227"/>
        <v>n.m.</v>
      </c>
      <c r="U848" s="6">
        <f t="shared" si="228"/>
        <v>0</v>
      </c>
      <c r="V848" s="31" t="str">
        <f t="shared" si="229"/>
        <v>n.m.</v>
      </c>
      <c r="W848" s="6">
        <f t="shared" si="230"/>
        <v>136056.95000000007</v>
      </c>
      <c r="X848" s="31" t="str">
        <f t="shared" si="231"/>
        <v>n.m.</v>
      </c>
      <c r="Y848" s="6">
        <f t="shared" si="232"/>
        <v>205629.86000000004</v>
      </c>
      <c r="Z848" s="31" t="str">
        <f t="shared" si="233"/>
        <v>n.m.</v>
      </c>
      <c r="AA848" s="6">
        <f t="shared" si="234"/>
        <v>-968889.9310000001</v>
      </c>
      <c r="AB848" s="31">
        <f t="shared" si="235"/>
        <v>-0.63689018453160329</v>
      </c>
      <c r="AC848" s="6">
        <f t="shared" si="236"/>
        <v>-627203.12100000004</v>
      </c>
      <c r="AD848" s="31">
        <f t="shared" si="237"/>
        <v>-0.41228574958994751</v>
      </c>
    </row>
    <row r="849" spans="1:30" x14ac:dyDescent="0.25">
      <c r="A849" s="7">
        <f t="shared" si="238"/>
        <v>841</v>
      </c>
      <c r="B849" t="s">
        <v>1534</v>
      </c>
      <c r="C849" t="s">
        <v>1628</v>
      </c>
      <c r="D849" t="s">
        <v>1629</v>
      </c>
      <c r="E849" t="s">
        <v>2328</v>
      </c>
      <c r="F849" t="s">
        <v>2350</v>
      </c>
      <c r="G849" s="3"/>
      <c r="H849" s="3"/>
      <c r="I849" s="3">
        <v>393453.01</v>
      </c>
      <c r="J849" s="3">
        <v>87242.76</v>
      </c>
      <c r="K849" s="3">
        <v>356624.4599999999</v>
      </c>
      <c r="L849" s="3">
        <f t="shared" si="224"/>
        <v>837320.23</v>
      </c>
      <c r="M849" s="3">
        <v>0</v>
      </c>
      <c r="N849" s="3">
        <v>0</v>
      </c>
      <c r="O849" s="3">
        <v>0</v>
      </c>
      <c r="P849" s="3">
        <v>0</v>
      </c>
      <c r="Q849" s="3">
        <v>0</v>
      </c>
      <c r="R849" s="3">
        <f t="shared" si="225"/>
        <v>0</v>
      </c>
      <c r="S849" s="6">
        <f t="shared" si="226"/>
        <v>0</v>
      </c>
      <c r="T849" s="31" t="str">
        <f t="shared" si="227"/>
        <v>n.m.</v>
      </c>
      <c r="U849" s="6">
        <f t="shared" si="228"/>
        <v>0</v>
      </c>
      <c r="V849" s="31" t="str">
        <f t="shared" si="229"/>
        <v>n.m.</v>
      </c>
      <c r="W849" s="6">
        <f t="shared" si="230"/>
        <v>393453.01</v>
      </c>
      <c r="X849" s="31" t="str">
        <f t="shared" si="231"/>
        <v>n.m.</v>
      </c>
      <c r="Y849" s="6">
        <f t="shared" si="232"/>
        <v>87242.76</v>
      </c>
      <c r="Z849" s="31" t="str">
        <f t="shared" si="233"/>
        <v>n.m.</v>
      </c>
      <c r="AA849" s="6">
        <f t="shared" si="234"/>
        <v>356624.4599999999</v>
      </c>
      <c r="AB849" s="31" t="str">
        <f t="shared" si="235"/>
        <v>n.m.</v>
      </c>
      <c r="AC849" s="6">
        <f t="shared" si="236"/>
        <v>837320.23</v>
      </c>
      <c r="AD849" s="31" t="str">
        <f t="shared" si="237"/>
        <v>n.m.</v>
      </c>
    </row>
    <row r="850" spans="1:30" x14ac:dyDescent="0.25">
      <c r="A850" s="7">
        <f t="shared" si="238"/>
        <v>842</v>
      </c>
      <c r="B850" t="s">
        <v>1534</v>
      </c>
      <c r="C850" t="s">
        <v>1630</v>
      </c>
      <c r="D850" t="s">
        <v>1631</v>
      </c>
      <c r="E850" t="s">
        <v>2314</v>
      </c>
      <c r="F850" t="s">
        <v>2350</v>
      </c>
      <c r="G850" s="3"/>
      <c r="H850" s="3"/>
      <c r="I850" s="3">
        <v>6063.8099999999995</v>
      </c>
      <c r="J850" s="3">
        <v>693594.61999999988</v>
      </c>
      <c r="K850" s="3">
        <v>127433.90999999997</v>
      </c>
      <c r="L850" s="3">
        <f t="shared" si="224"/>
        <v>827092.33999999985</v>
      </c>
      <c r="M850" s="3">
        <v>0</v>
      </c>
      <c r="N850" s="3">
        <v>0</v>
      </c>
      <c r="O850" s="3">
        <v>0</v>
      </c>
      <c r="P850" s="3">
        <v>0</v>
      </c>
      <c r="Q850" s="3">
        <v>0</v>
      </c>
      <c r="R850" s="3">
        <f t="shared" si="225"/>
        <v>0</v>
      </c>
      <c r="S850" s="6">
        <f t="shared" si="226"/>
        <v>0</v>
      </c>
      <c r="T850" s="31" t="str">
        <f t="shared" si="227"/>
        <v>n.m.</v>
      </c>
      <c r="U850" s="6">
        <f t="shared" si="228"/>
        <v>0</v>
      </c>
      <c r="V850" s="31" t="str">
        <f t="shared" si="229"/>
        <v>n.m.</v>
      </c>
      <c r="W850" s="6">
        <f t="shared" si="230"/>
        <v>6063.8099999999995</v>
      </c>
      <c r="X850" s="31" t="str">
        <f t="shared" si="231"/>
        <v>n.m.</v>
      </c>
      <c r="Y850" s="6">
        <f t="shared" si="232"/>
        <v>693594.61999999988</v>
      </c>
      <c r="Z850" s="31" t="str">
        <f t="shared" si="233"/>
        <v>n.m.</v>
      </c>
      <c r="AA850" s="6">
        <f t="shared" si="234"/>
        <v>127433.90999999997</v>
      </c>
      <c r="AB850" s="31" t="str">
        <f t="shared" si="235"/>
        <v>n.m.</v>
      </c>
      <c r="AC850" s="6">
        <f t="shared" si="236"/>
        <v>827092.33999999985</v>
      </c>
      <c r="AD850" s="31" t="str">
        <f t="shared" si="237"/>
        <v>n.m.</v>
      </c>
    </row>
    <row r="851" spans="1:30" x14ac:dyDescent="0.25">
      <c r="A851" s="7">
        <f t="shared" si="238"/>
        <v>843</v>
      </c>
      <c r="B851" t="s">
        <v>1534</v>
      </c>
      <c r="C851" t="s">
        <v>1632</v>
      </c>
      <c r="D851" t="s">
        <v>1633</v>
      </c>
      <c r="E851" t="s">
        <v>2329</v>
      </c>
      <c r="F851" t="s">
        <v>2350</v>
      </c>
      <c r="G851" s="3"/>
      <c r="H851" s="3"/>
      <c r="I851" s="3"/>
      <c r="J851" s="3"/>
      <c r="K851" s="3">
        <v>823087.88</v>
      </c>
      <c r="L851" s="3">
        <f t="shared" si="224"/>
        <v>823087.88</v>
      </c>
      <c r="M851" s="3">
        <v>0</v>
      </c>
      <c r="N851" s="3">
        <v>0</v>
      </c>
      <c r="O851" s="3">
        <v>0</v>
      </c>
      <c r="P851" s="3">
        <v>0</v>
      </c>
      <c r="Q851" s="3">
        <v>0</v>
      </c>
      <c r="R851" s="3">
        <f t="shared" si="225"/>
        <v>0</v>
      </c>
      <c r="S851" s="6">
        <f t="shared" si="226"/>
        <v>0</v>
      </c>
      <c r="T851" s="31" t="str">
        <f t="shared" si="227"/>
        <v>n.m.</v>
      </c>
      <c r="U851" s="6">
        <f t="shared" si="228"/>
        <v>0</v>
      </c>
      <c r="V851" s="31" t="str">
        <f t="shared" si="229"/>
        <v>n.m.</v>
      </c>
      <c r="W851" s="6">
        <f t="shared" si="230"/>
        <v>0</v>
      </c>
      <c r="X851" s="31" t="str">
        <f t="shared" si="231"/>
        <v>n.m.</v>
      </c>
      <c r="Y851" s="6">
        <f t="shared" si="232"/>
        <v>0</v>
      </c>
      <c r="Z851" s="31" t="str">
        <f t="shared" si="233"/>
        <v>n.m.</v>
      </c>
      <c r="AA851" s="6">
        <f t="shared" si="234"/>
        <v>823087.88</v>
      </c>
      <c r="AB851" s="31" t="str">
        <f t="shared" si="235"/>
        <v>n.m.</v>
      </c>
      <c r="AC851" s="6">
        <f t="shared" si="236"/>
        <v>823087.88</v>
      </c>
      <c r="AD851" s="31" t="str">
        <f t="shared" si="237"/>
        <v>n.m.</v>
      </c>
    </row>
    <row r="852" spans="1:30" x14ac:dyDescent="0.25">
      <c r="A852" s="7">
        <f t="shared" si="238"/>
        <v>844</v>
      </c>
      <c r="B852" t="s">
        <v>1534</v>
      </c>
      <c r="C852" t="s">
        <v>1634</v>
      </c>
      <c r="D852" t="s">
        <v>1635</v>
      </c>
      <c r="E852" t="s">
        <v>2349</v>
      </c>
      <c r="F852" t="s">
        <v>2281</v>
      </c>
      <c r="G852" s="3">
        <v>557769.94000000029</v>
      </c>
      <c r="H852" s="3">
        <v>243481.67</v>
      </c>
      <c r="I852" s="3"/>
      <c r="J852" s="3"/>
      <c r="K852" s="3"/>
      <c r="L852" s="3">
        <f t="shared" si="224"/>
        <v>801251.61000000034</v>
      </c>
      <c r="M852" s="3">
        <v>297953.19400000002</v>
      </c>
      <c r="N852" s="3">
        <v>0</v>
      </c>
      <c r="O852" s="3">
        <v>0</v>
      </c>
      <c r="P852" s="3">
        <v>0</v>
      </c>
      <c r="Q852" s="3">
        <v>0</v>
      </c>
      <c r="R852" s="3">
        <f t="shared" si="225"/>
        <v>297953.19400000002</v>
      </c>
      <c r="S852" s="6">
        <f t="shared" si="226"/>
        <v>259816.74600000028</v>
      </c>
      <c r="T852" s="31">
        <f t="shared" si="227"/>
        <v>0.8720052385140743</v>
      </c>
      <c r="U852" s="6">
        <f t="shared" si="228"/>
        <v>243481.67</v>
      </c>
      <c r="V852" s="31" t="str">
        <f t="shared" si="229"/>
        <v>n.m.</v>
      </c>
      <c r="W852" s="6">
        <f t="shared" si="230"/>
        <v>0</v>
      </c>
      <c r="X852" s="31" t="str">
        <f t="shared" si="231"/>
        <v>n.m.</v>
      </c>
      <c r="Y852" s="6">
        <f t="shared" si="232"/>
        <v>0</v>
      </c>
      <c r="Z852" s="31" t="str">
        <f t="shared" si="233"/>
        <v>n.m.</v>
      </c>
      <c r="AA852" s="6">
        <f t="shared" si="234"/>
        <v>0</v>
      </c>
      <c r="AB852" s="31" t="str">
        <f t="shared" si="235"/>
        <v>n.m.</v>
      </c>
      <c r="AC852" s="6">
        <f t="shared" si="236"/>
        <v>503298.41600000032</v>
      </c>
      <c r="AD852" s="31">
        <f t="shared" si="237"/>
        <v>1.6891861746580246</v>
      </c>
    </row>
    <row r="853" spans="1:30" x14ac:dyDescent="0.25">
      <c r="A853" s="7">
        <f t="shared" si="238"/>
        <v>845</v>
      </c>
      <c r="B853" t="s">
        <v>1534</v>
      </c>
      <c r="C853" t="s">
        <v>1636</v>
      </c>
      <c r="D853" t="s">
        <v>1637</v>
      </c>
      <c r="E853" t="s">
        <v>2349</v>
      </c>
      <c r="F853" t="s">
        <v>2327</v>
      </c>
      <c r="G853" s="3">
        <v>576319.86999999988</v>
      </c>
      <c r="H853" s="3">
        <v>201700.54000000015</v>
      </c>
      <c r="I853" s="3"/>
      <c r="J853" s="3"/>
      <c r="K853" s="3"/>
      <c r="L853" s="3">
        <f t="shared" si="224"/>
        <v>778020.41</v>
      </c>
      <c r="M853" s="3">
        <v>391537.04499999998</v>
      </c>
      <c r="N853" s="3">
        <v>2729.8070000000012</v>
      </c>
      <c r="O853" s="3">
        <v>0</v>
      </c>
      <c r="P853" s="3">
        <v>0</v>
      </c>
      <c r="Q853" s="3">
        <v>0</v>
      </c>
      <c r="R853" s="3">
        <f t="shared" si="225"/>
        <v>394266.85200000001</v>
      </c>
      <c r="S853" s="6">
        <f t="shared" si="226"/>
        <v>184782.8249999999</v>
      </c>
      <c r="T853" s="31">
        <f t="shared" si="227"/>
        <v>0.47194212491438686</v>
      </c>
      <c r="U853" s="6">
        <f t="shared" si="228"/>
        <v>198970.73300000015</v>
      </c>
      <c r="V853" s="31">
        <f t="shared" si="229"/>
        <v>72.888205283377204</v>
      </c>
      <c r="W853" s="6">
        <f t="shared" si="230"/>
        <v>0</v>
      </c>
      <c r="X853" s="31" t="str">
        <f t="shared" si="231"/>
        <v>n.m.</v>
      </c>
      <c r="Y853" s="6">
        <f t="shared" si="232"/>
        <v>0</v>
      </c>
      <c r="Z853" s="31" t="str">
        <f t="shared" si="233"/>
        <v>n.m.</v>
      </c>
      <c r="AA853" s="6">
        <f t="shared" si="234"/>
        <v>0</v>
      </c>
      <c r="AB853" s="31" t="str">
        <f t="shared" si="235"/>
        <v>n.m.</v>
      </c>
      <c r="AC853" s="6">
        <f t="shared" si="236"/>
        <v>383753.55800000002</v>
      </c>
      <c r="AD853" s="31">
        <f t="shared" si="237"/>
        <v>0.97333457289987946</v>
      </c>
    </row>
    <row r="854" spans="1:30" x14ac:dyDescent="0.25">
      <c r="A854" s="7">
        <f t="shared" si="238"/>
        <v>846</v>
      </c>
      <c r="B854" t="s">
        <v>1534</v>
      </c>
      <c r="C854" t="s">
        <v>1638</v>
      </c>
      <c r="D854" t="s">
        <v>1639</v>
      </c>
      <c r="E854" t="s">
        <v>2305</v>
      </c>
      <c r="F854" t="s">
        <v>2342</v>
      </c>
      <c r="G854" s="3"/>
      <c r="H854" s="3">
        <v>243597.14</v>
      </c>
      <c r="I854" s="3">
        <v>496319.21</v>
      </c>
      <c r="J854" s="3">
        <v>14731.280000000004</v>
      </c>
      <c r="K854" s="3"/>
      <c r="L854" s="3">
        <f t="shared" si="224"/>
        <v>754647.63000000012</v>
      </c>
      <c r="M854" s="3">
        <v>0</v>
      </c>
      <c r="N854" s="3">
        <v>0</v>
      </c>
      <c r="O854" s="3">
        <v>0</v>
      </c>
      <c r="P854" s="3">
        <v>0</v>
      </c>
      <c r="Q854" s="3">
        <v>0</v>
      </c>
      <c r="R854" s="3">
        <f t="shared" si="225"/>
        <v>0</v>
      </c>
      <c r="S854" s="6">
        <f t="shared" si="226"/>
        <v>0</v>
      </c>
      <c r="T854" s="31" t="str">
        <f t="shared" si="227"/>
        <v>n.m.</v>
      </c>
      <c r="U854" s="6">
        <f t="shared" si="228"/>
        <v>243597.14</v>
      </c>
      <c r="V854" s="31" t="str">
        <f t="shared" si="229"/>
        <v>n.m.</v>
      </c>
      <c r="W854" s="6">
        <f t="shared" si="230"/>
        <v>496319.21</v>
      </c>
      <c r="X854" s="31" t="str">
        <f t="shared" si="231"/>
        <v>n.m.</v>
      </c>
      <c r="Y854" s="6">
        <f t="shared" si="232"/>
        <v>14731.280000000004</v>
      </c>
      <c r="Z854" s="31" t="str">
        <f t="shared" si="233"/>
        <v>n.m.</v>
      </c>
      <c r="AA854" s="6">
        <f t="shared" si="234"/>
        <v>0</v>
      </c>
      <c r="AB854" s="31" t="str">
        <f t="shared" si="235"/>
        <v>n.m.</v>
      </c>
      <c r="AC854" s="6">
        <f t="shared" si="236"/>
        <v>754647.63000000012</v>
      </c>
      <c r="AD854" s="31" t="str">
        <f t="shared" si="237"/>
        <v>n.m.</v>
      </c>
    </row>
    <row r="855" spans="1:30" x14ac:dyDescent="0.25">
      <c r="A855" s="7">
        <f t="shared" si="238"/>
        <v>847</v>
      </c>
      <c r="B855" t="s">
        <v>1534</v>
      </c>
      <c r="C855" t="s">
        <v>1640</v>
      </c>
      <c r="D855" t="s">
        <v>1641</v>
      </c>
      <c r="E855" t="s">
        <v>2311</v>
      </c>
      <c r="F855" t="s">
        <v>2350</v>
      </c>
      <c r="G855" s="3"/>
      <c r="H855" s="3"/>
      <c r="I855" s="3"/>
      <c r="J855" s="3"/>
      <c r="K855" s="3">
        <v>743577.64999999979</v>
      </c>
      <c r="L855" s="3">
        <f t="shared" si="224"/>
        <v>743577.64999999979</v>
      </c>
      <c r="M855" s="3">
        <v>0</v>
      </c>
      <c r="N855" s="3">
        <v>0</v>
      </c>
      <c r="O855" s="3">
        <v>0</v>
      </c>
      <c r="P855" s="3">
        <v>0</v>
      </c>
      <c r="Q855" s="3">
        <v>0</v>
      </c>
      <c r="R855" s="3">
        <f t="shared" si="225"/>
        <v>0</v>
      </c>
      <c r="S855" s="6">
        <f t="shared" si="226"/>
        <v>0</v>
      </c>
      <c r="T855" s="31" t="str">
        <f t="shared" si="227"/>
        <v>n.m.</v>
      </c>
      <c r="U855" s="6">
        <f t="shared" si="228"/>
        <v>0</v>
      </c>
      <c r="V855" s="31" t="str">
        <f t="shared" si="229"/>
        <v>n.m.</v>
      </c>
      <c r="W855" s="6">
        <f t="shared" si="230"/>
        <v>0</v>
      </c>
      <c r="X855" s="31" t="str">
        <f t="shared" si="231"/>
        <v>n.m.</v>
      </c>
      <c r="Y855" s="6">
        <f t="shared" si="232"/>
        <v>0</v>
      </c>
      <c r="Z855" s="31" t="str">
        <f t="shared" si="233"/>
        <v>n.m.</v>
      </c>
      <c r="AA855" s="6">
        <f t="shared" si="234"/>
        <v>743577.64999999979</v>
      </c>
      <c r="AB855" s="31" t="str">
        <f t="shared" si="235"/>
        <v>n.m.</v>
      </c>
      <c r="AC855" s="6">
        <f t="shared" si="236"/>
        <v>743577.64999999979</v>
      </c>
      <c r="AD855" s="31" t="str">
        <f t="shared" si="237"/>
        <v>n.m.</v>
      </c>
    </row>
    <row r="856" spans="1:30" x14ac:dyDescent="0.25">
      <c r="A856" s="7">
        <f t="shared" si="238"/>
        <v>848</v>
      </c>
      <c r="B856" t="s">
        <v>1534</v>
      </c>
      <c r="C856" t="s">
        <v>1642</v>
      </c>
      <c r="D856" t="s">
        <v>1643</v>
      </c>
      <c r="E856" t="s">
        <v>2330</v>
      </c>
      <c r="F856" t="s">
        <v>2350</v>
      </c>
      <c r="G856" s="3"/>
      <c r="H856" s="3"/>
      <c r="I856" s="3"/>
      <c r="J856" s="3">
        <v>612822.7200000002</v>
      </c>
      <c r="K856" s="3">
        <v>118175.71999999991</v>
      </c>
      <c r="L856" s="3">
        <f t="shared" si="224"/>
        <v>730998.44000000018</v>
      </c>
      <c r="M856" s="3">
        <v>0</v>
      </c>
      <c r="N856" s="3">
        <v>0</v>
      </c>
      <c r="O856" s="3">
        <v>0</v>
      </c>
      <c r="P856" s="3">
        <v>0</v>
      </c>
      <c r="Q856" s="3">
        <v>9583873.8950000014</v>
      </c>
      <c r="R856" s="3">
        <f t="shared" si="225"/>
        <v>9583873.8950000014</v>
      </c>
      <c r="S856" s="6">
        <f t="shared" si="226"/>
        <v>0</v>
      </c>
      <c r="T856" s="31" t="str">
        <f t="shared" si="227"/>
        <v>n.m.</v>
      </c>
      <c r="U856" s="6">
        <f t="shared" si="228"/>
        <v>0</v>
      </c>
      <c r="V856" s="31" t="str">
        <f t="shared" si="229"/>
        <v>n.m.</v>
      </c>
      <c r="W856" s="6">
        <f t="shared" si="230"/>
        <v>0</v>
      </c>
      <c r="X856" s="31" t="str">
        <f t="shared" si="231"/>
        <v>n.m.</v>
      </c>
      <c r="Y856" s="6">
        <f t="shared" si="232"/>
        <v>612822.7200000002</v>
      </c>
      <c r="Z856" s="31" t="str">
        <f t="shared" si="233"/>
        <v>n.m.</v>
      </c>
      <c r="AA856" s="6">
        <f t="shared" si="234"/>
        <v>-9465698.1750000007</v>
      </c>
      <c r="AB856" s="31">
        <f t="shared" si="235"/>
        <v>-0.98766931605165897</v>
      </c>
      <c r="AC856" s="6">
        <f t="shared" si="236"/>
        <v>-8852875.4550000019</v>
      </c>
      <c r="AD856" s="31">
        <f t="shared" si="237"/>
        <v>-0.92372620424592933</v>
      </c>
    </row>
    <row r="857" spans="1:30" x14ac:dyDescent="0.25">
      <c r="A857" s="7">
        <f t="shared" si="238"/>
        <v>849</v>
      </c>
      <c r="B857" t="s">
        <v>1534</v>
      </c>
      <c r="C857" t="s">
        <v>1644</v>
      </c>
      <c r="D857" t="s">
        <v>1645</v>
      </c>
      <c r="E857" t="s">
        <v>2328</v>
      </c>
      <c r="F857" t="s">
        <v>2350</v>
      </c>
      <c r="G857" s="3"/>
      <c r="H857" s="3"/>
      <c r="I857" s="3">
        <v>288411.06</v>
      </c>
      <c r="J857" s="3">
        <v>170485.3899999999</v>
      </c>
      <c r="K857" s="3">
        <v>256169.65999999983</v>
      </c>
      <c r="L857" s="3">
        <f t="shared" si="224"/>
        <v>715066.10999999975</v>
      </c>
      <c r="M857" s="3">
        <v>0</v>
      </c>
      <c r="N857" s="3">
        <v>0</v>
      </c>
      <c r="O857" s="3">
        <v>0</v>
      </c>
      <c r="P857" s="3">
        <v>0</v>
      </c>
      <c r="Q857" s="3">
        <v>250460.83599999998</v>
      </c>
      <c r="R857" s="3">
        <f t="shared" si="225"/>
        <v>250460.83599999998</v>
      </c>
      <c r="S857" s="6">
        <f t="shared" si="226"/>
        <v>0</v>
      </c>
      <c r="T857" s="31" t="str">
        <f t="shared" si="227"/>
        <v>n.m.</v>
      </c>
      <c r="U857" s="6">
        <f t="shared" si="228"/>
        <v>0</v>
      </c>
      <c r="V857" s="31" t="str">
        <f t="shared" si="229"/>
        <v>n.m.</v>
      </c>
      <c r="W857" s="6">
        <f t="shared" si="230"/>
        <v>288411.06</v>
      </c>
      <c r="X857" s="31" t="str">
        <f t="shared" si="231"/>
        <v>n.m.</v>
      </c>
      <c r="Y857" s="6">
        <f t="shared" si="232"/>
        <v>170485.3899999999</v>
      </c>
      <c r="Z857" s="31" t="str">
        <f t="shared" si="233"/>
        <v>n.m.</v>
      </c>
      <c r="AA857" s="6">
        <f t="shared" si="234"/>
        <v>5708.8239999998477</v>
      </c>
      <c r="AB857" s="31">
        <f t="shared" si="235"/>
        <v>2.2793280143805987E-2</v>
      </c>
      <c r="AC857" s="6">
        <f t="shared" si="236"/>
        <v>464605.27399999974</v>
      </c>
      <c r="AD857" s="31">
        <f t="shared" si="237"/>
        <v>1.8550016897651807</v>
      </c>
    </row>
    <row r="858" spans="1:30" x14ac:dyDescent="0.25">
      <c r="A858" s="7">
        <f t="shared" si="238"/>
        <v>850</v>
      </c>
      <c r="B858" t="s">
        <v>1534</v>
      </c>
      <c r="C858" t="s">
        <v>1646</v>
      </c>
      <c r="D858" t="s">
        <v>1647</v>
      </c>
      <c r="E858" t="s">
        <v>2305</v>
      </c>
      <c r="F858" t="s">
        <v>2309</v>
      </c>
      <c r="G858" s="3"/>
      <c r="H858" s="3">
        <v>57357.990000000005</v>
      </c>
      <c r="I858" s="3">
        <v>114281.96999999997</v>
      </c>
      <c r="J858" s="3">
        <v>534468.83000000019</v>
      </c>
      <c r="K858" s="3">
        <v>5667.65</v>
      </c>
      <c r="L858" s="3">
        <f t="shared" si="224"/>
        <v>711776.44000000018</v>
      </c>
      <c r="M858" s="3">
        <v>0</v>
      </c>
      <c r="N858" s="3">
        <v>0</v>
      </c>
      <c r="O858" s="3">
        <v>0</v>
      </c>
      <c r="P858" s="3">
        <v>422441.37000000005</v>
      </c>
      <c r="Q858" s="3">
        <v>9778.9220000000023</v>
      </c>
      <c r="R858" s="3">
        <f t="shared" si="225"/>
        <v>432220.29200000007</v>
      </c>
      <c r="S858" s="6">
        <f t="shared" si="226"/>
        <v>0</v>
      </c>
      <c r="T858" s="31" t="str">
        <f t="shared" si="227"/>
        <v>n.m.</v>
      </c>
      <c r="U858" s="6">
        <f t="shared" si="228"/>
        <v>57357.990000000005</v>
      </c>
      <c r="V858" s="31" t="str">
        <f t="shared" si="229"/>
        <v>n.m.</v>
      </c>
      <c r="W858" s="6">
        <f t="shared" si="230"/>
        <v>114281.96999999997</v>
      </c>
      <c r="X858" s="31" t="str">
        <f t="shared" si="231"/>
        <v>n.m.</v>
      </c>
      <c r="Y858" s="6">
        <f t="shared" si="232"/>
        <v>112027.46000000014</v>
      </c>
      <c r="Z858" s="31">
        <f t="shared" si="233"/>
        <v>0.26519055176816636</v>
      </c>
      <c r="AA858" s="6">
        <f t="shared" si="234"/>
        <v>-4111.2720000000027</v>
      </c>
      <c r="AB858" s="31">
        <f t="shared" si="235"/>
        <v>-0.42042180109423122</v>
      </c>
      <c r="AC858" s="6">
        <f t="shared" si="236"/>
        <v>279556.1480000001</v>
      </c>
      <c r="AD858" s="31">
        <f t="shared" si="237"/>
        <v>0.64679089152991465</v>
      </c>
    </row>
    <row r="859" spans="1:30" x14ac:dyDescent="0.25">
      <c r="A859" s="7">
        <f t="shared" si="238"/>
        <v>851</v>
      </c>
      <c r="B859" t="s">
        <v>1534</v>
      </c>
      <c r="C859" t="s">
        <v>1648</v>
      </c>
      <c r="D859" t="s">
        <v>1649</v>
      </c>
      <c r="E859" t="s">
        <v>2349</v>
      </c>
      <c r="F859" t="s">
        <v>2298</v>
      </c>
      <c r="G859" s="3">
        <v>570881.92000000027</v>
      </c>
      <c r="H859" s="3">
        <v>139360.34000000003</v>
      </c>
      <c r="I859" s="3">
        <v>774.42</v>
      </c>
      <c r="J859" s="3"/>
      <c r="K859" s="3"/>
      <c r="L859" s="3">
        <f t="shared" si="224"/>
        <v>711016.68000000028</v>
      </c>
      <c r="M859" s="3">
        <v>244975.117</v>
      </c>
      <c r="N859" s="3">
        <v>55794.751000000004</v>
      </c>
      <c r="O859" s="3">
        <v>0</v>
      </c>
      <c r="P859" s="3">
        <v>0</v>
      </c>
      <c r="Q859" s="3">
        <v>0</v>
      </c>
      <c r="R859" s="3">
        <f t="shared" si="225"/>
        <v>300769.86800000002</v>
      </c>
      <c r="S859" s="6">
        <f t="shared" si="226"/>
        <v>325906.80300000031</v>
      </c>
      <c r="T859" s="31">
        <f t="shared" si="227"/>
        <v>1.3303669653926538</v>
      </c>
      <c r="U859" s="6">
        <f t="shared" si="228"/>
        <v>83565.589000000022</v>
      </c>
      <c r="V859" s="31">
        <f t="shared" si="229"/>
        <v>1.497732089529354</v>
      </c>
      <c r="W859" s="6">
        <f t="shared" si="230"/>
        <v>774.42</v>
      </c>
      <c r="X859" s="31" t="str">
        <f t="shared" si="231"/>
        <v>n.m.</v>
      </c>
      <c r="Y859" s="6">
        <f t="shared" si="232"/>
        <v>0</v>
      </c>
      <c r="Z859" s="31" t="str">
        <f t="shared" si="233"/>
        <v>n.m.</v>
      </c>
      <c r="AA859" s="6">
        <f t="shared" si="234"/>
        <v>0</v>
      </c>
      <c r="AB859" s="31" t="str">
        <f t="shared" si="235"/>
        <v>n.m.</v>
      </c>
      <c r="AC859" s="6">
        <f t="shared" si="236"/>
        <v>410246.81200000027</v>
      </c>
      <c r="AD859" s="31">
        <f t="shared" si="237"/>
        <v>1.363989068213443</v>
      </c>
    </row>
    <row r="860" spans="1:30" x14ac:dyDescent="0.25">
      <c r="A860" s="7">
        <f t="shared" si="238"/>
        <v>852</v>
      </c>
      <c r="B860" t="s">
        <v>1534</v>
      </c>
      <c r="C860" t="s">
        <v>1650</v>
      </c>
      <c r="D860" t="s">
        <v>1651</v>
      </c>
      <c r="E860" t="s">
        <v>2321</v>
      </c>
      <c r="F860" t="s">
        <v>2350</v>
      </c>
      <c r="G860" s="3"/>
      <c r="H860" s="3">
        <v>2346.6999999999998</v>
      </c>
      <c r="I860" s="3">
        <v>8666.61</v>
      </c>
      <c r="J860" s="3">
        <v>638478.47</v>
      </c>
      <c r="K860" s="3">
        <v>35478.570000000007</v>
      </c>
      <c r="L860" s="3">
        <f t="shared" si="224"/>
        <v>684970.35000000009</v>
      </c>
      <c r="M860" s="3">
        <v>0</v>
      </c>
      <c r="N860" s="3">
        <v>0</v>
      </c>
      <c r="O860" s="3">
        <v>0</v>
      </c>
      <c r="P860" s="3">
        <v>0</v>
      </c>
      <c r="Q860" s="3">
        <v>137372.85699999999</v>
      </c>
      <c r="R860" s="3">
        <f t="shared" si="225"/>
        <v>137372.85699999999</v>
      </c>
      <c r="S860" s="6">
        <f t="shared" si="226"/>
        <v>0</v>
      </c>
      <c r="T860" s="31" t="str">
        <f t="shared" si="227"/>
        <v>n.m.</v>
      </c>
      <c r="U860" s="6">
        <f t="shared" si="228"/>
        <v>2346.6999999999998</v>
      </c>
      <c r="V860" s="31" t="str">
        <f t="shared" si="229"/>
        <v>n.m.</v>
      </c>
      <c r="W860" s="6">
        <f t="shared" si="230"/>
        <v>8666.61</v>
      </c>
      <c r="X860" s="31" t="str">
        <f t="shared" si="231"/>
        <v>n.m.</v>
      </c>
      <c r="Y860" s="6">
        <f t="shared" si="232"/>
        <v>638478.47</v>
      </c>
      <c r="Z860" s="31" t="str">
        <f t="shared" si="233"/>
        <v>n.m.</v>
      </c>
      <c r="AA860" s="6">
        <f t="shared" si="234"/>
        <v>-101894.28699999998</v>
      </c>
      <c r="AB860" s="31">
        <f t="shared" si="235"/>
        <v>-0.74173522503066225</v>
      </c>
      <c r="AC860" s="6">
        <f t="shared" si="236"/>
        <v>547597.49300000013</v>
      </c>
      <c r="AD860" s="31">
        <f t="shared" si="237"/>
        <v>3.9862131789251509</v>
      </c>
    </row>
    <row r="861" spans="1:30" x14ac:dyDescent="0.25">
      <c r="A861" s="7">
        <f t="shared" si="238"/>
        <v>853</v>
      </c>
      <c r="B861" t="s">
        <v>1534</v>
      </c>
      <c r="C861" t="s">
        <v>1652</v>
      </c>
      <c r="D861" t="s">
        <v>1653</v>
      </c>
      <c r="E861" t="s">
        <v>2302</v>
      </c>
      <c r="F861" t="s">
        <v>2350</v>
      </c>
      <c r="G861" s="3">
        <v>4955.7999999999993</v>
      </c>
      <c r="H861" s="3">
        <v>26148.169999999995</v>
      </c>
      <c r="I861" s="3">
        <v>95099.549999999974</v>
      </c>
      <c r="J861" s="3">
        <v>519715.49999999965</v>
      </c>
      <c r="K861" s="3">
        <v>26585.130000000008</v>
      </c>
      <c r="L861" s="3">
        <f t="shared" si="224"/>
        <v>672504.14999999956</v>
      </c>
      <c r="M861" s="3">
        <v>0</v>
      </c>
      <c r="N861" s="3">
        <v>77048.091</v>
      </c>
      <c r="O861" s="3">
        <v>49909.86</v>
      </c>
      <c r="P861" s="3">
        <v>270432.19199999998</v>
      </c>
      <c r="Q861" s="3">
        <v>0</v>
      </c>
      <c r="R861" s="3">
        <f t="shared" si="225"/>
        <v>397390.14299999998</v>
      </c>
      <c r="S861" s="6">
        <f t="shared" si="226"/>
        <v>4955.7999999999993</v>
      </c>
      <c r="T861" s="31" t="str">
        <f t="shared" si="227"/>
        <v>n.m.</v>
      </c>
      <c r="U861" s="6">
        <f t="shared" si="228"/>
        <v>-50899.921000000002</v>
      </c>
      <c r="V861" s="31">
        <f t="shared" si="229"/>
        <v>-0.66062533593466966</v>
      </c>
      <c r="W861" s="6">
        <f t="shared" si="230"/>
        <v>45189.689999999973</v>
      </c>
      <c r="X861" s="31">
        <f t="shared" si="231"/>
        <v>0.90542610217700414</v>
      </c>
      <c r="Y861" s="6">
        <f t="shared" si="232"/>
        <v>249283.30799999967</v>
      </c>
      <c r="Z861" s="31">
        <f t="shared" si="233"/>
        <v>0.92179598204048019</v>
      </c>
      <c r="AA861" s="6">
        <f t="shared" si="234"/>
        <v>26585.130000000008</v>
      </c>
      <c r="AB861" s="31" t="str">
        <f t="shared" si="235"/>
        <v>n.m.</v>
      </c>
      <c r="AC861" s="6">
        <f t="shared" si="236"/>
        <v>275114.00699999958</v>
      </c>
      <c r="AD861" s="31">
        <f t="shared" si="237"/>
        <v>0.69230204081835922</v>
      </c>
    </row>
    <row r="862" spans="1:30" x14ac:dyDescent="0.25">
      <c r="A862" s="7">
        <f t="shared" si="238"/>
        <v>854</v>
      </c>
      <c r="B862" t="s">
        <v>1534</v>
      </c>
      <c r="C862" t="s">
        <v>1654</v>
      </c>
      <c r="D862" t="s">
        <v>1655</v>
      </c>
      <c r="E862" t="s">
        <v>2349</v>
      </c>
      <c r="F862" t="s">
        <v>2329</v>
      </c>
      <c r="G862" s="3">
        <v>309045.94999999984</v>
      </c>
      <c r="H862" s="3">
        <v>87116.93</v>
      </c>
      <c r="I862" s="3">
        <v>2171.75</v>
      </c>
      <c r="J862" s="3">
        <v>64673.03</v>
      </c>
      <c r="K862" s="3">
        <v>207547.41</v>
      </c>
      <c r="L862" s="3">
        <f t="shared" si="224"/>
        <v>670555.06999999983</v>
      </c>
      <c r="M862" s="3">
        <v>0</v>
      </c>
      <c r="N862" s="3">
        <v>0</v>
      </c>
      <c r="O862" s="3">
        <v>0</v>
      </c>
      <c r="P862" s="3">
        <v>0</v>
      </c>
      <c r="Q862" s="3">
        <v>0</v>
      </c>
      <c r="R862" s="3">
        <f t="shared" si="225"/>
        <v>0</v>
      </c>
      <c r="S862" s="6">
        <f t="shared" si="226"/>
        <v>309045.94999999984</v>
      </c>
      <c r="T862" s="31" t="str">
        <f t="shared" si="227"/>
        <v>n.m.</v>
      </c>
      <c r="U862" s="6">
        <f t="shared" si="228"/>
        <v>87116.93</v>
      </c>
      <c r="V862" s="31" t="str">
        <f t="shared" si="229"/>
        <v>n.m.</v>
      </c>
      <c r="W862" s="6">
        <f t="shared" si="230"/>
        <v>2171.75</v>
      </c>
      <c r="X862" s="31" t="str">
        <f t="shared" si="231"/>
        <v>n.m.</v>
      </c>
      <c r="Y862" s="6">
        <f t="shared" si="232"/>
        <v>64673.03</v>
      </c>
      <c r="Z862" s="31" t="str">
        <f t="shared" si="233"/>
        <v>n.m.</v>
      </c>
      <c r="AA862" s="6">
        <f t="shared" si="234"/>
        <v>207547.41</v>
      </c>
      <c r="AB862" s="31" t="str">
        <f t="shared" si="235"/>
        <v>n.m.</v>
      </c>
      <c r="AC862" s="6">
        <f t="shared" si="236"/>
        <v>670555.06999999983</v>
      </c>
      <c r="AD862" s="31" t="str">
        <f t="shared" si="237"/>
        <v>n.m.</v>
      </c>
    </row>
    <row r="863" spans="1:30" x14ac:dyDescent="0.25">
      <c r="A863" s="7">
        <f t="shared" si="238"/>
        <v>855</v>
      </c>
      <c r="B863" t="s">
        <v>1534</v>
      </c>
      <c r="C863" t="s">
        <v>1656</v>
      </c>
      <c r="D863" t="s">
        <v>1657</v>
      </c>
      <c r="E863" t="s">
        <v>2319</v>
      </c>
      <c r="F863" t="s">
        <v>2306</v>
      </c>
      <c r="G863" s="3"/>
      <c r="H863" s="3"/>
      <c r="I863" s="3">
        <v>635834.14000000013</v>
      </c>
      <c r="J863" s="3">
        <v>33851.26999999999</v>
      </c>
      <c r="K863" s="3"/>
      <c r="L863" s="3">
        <f t="shared" si="224"/>
        <v>669685.41000000015</v>
      </c>
      <c r="M863" s="3">
        <v>0</v>
      </c>
      <c r="N863" s="3">
        <v>0</v>
      </c>
      <c r="O863" s="3">
        <v>0</v>
      </c>
      <c r="P863" s="3">
        <v>0</v>
      </c>
      <c r="Q863" s="3">
        <v>0</v>
      </c>
      <c r="R863" s="3">
        <f t="shared" si="225"/>
        <v>0</v>
      </c>
      <c r="S863" s="6">
        <f t="shared" si="226"/>
        <v>0</v>
      </c>
      <c r="T863" s="31" t="str">
        <f t="shared" si="227"/>
        <v>n.m.</v>
      </c>
      <c r="U863" s="6">
        <f t="shared" si="228"/>
        <v>0</v>
      </c>
      <c r="V863" s="31" t="str">
        <f t="shared" si="229"/>
        <v>n.m.</v>
      </c>
      <c r="W863" s="6">
        <f t="shared" si="230"/>
        <v>635834.14000000013</v>
      </c>
      <c r="X863" s="31" t="str">
        <f t="shared" si="231"/>
        <v>n.m.</v>
      </c>
      <c r="Y863" s="6">
        <f t="shared" si="232"/>
        <v>33851.26999999999</v>
      </c>
      <c r="Z863" s="31" t="str">
        <f t="shared" si="233"/>
        <v>n.m.</v>
      </c>
      <c r="AA863" s="6">
        <f t="shared" si="234"/>
        <v>0</v>
      </c>
      <c r="AB863" s="31" t="str">
        <f t="shared" si="235"/>
        <v>n.m.</v>
      </c>
      <c r="AC863" s="6">
        <f t="shared" si="236"/>
        <v>669685.41000000015</v>
      </c>
      <c r="AD863" s="31" t="str">
        <f t="shared" si="237"/>
        <v>n.m.</v>
      </c>
    </row>
    <row r="864" spans="1:30" x14ac:dyDescent="0.25">
      <c r="A864" s="7">
        <f t="shared" si="238"/>
        <v>856</v>
      </c>
      <c r="B864" t="s">
        <v>1534</v>
      </c>
      <c r="C864" t="s">
        <v>1658</v>
      </c>
      <c r="D864" t="s">
        <v>1659</v>
      </c>
      <c r="E864" t="s">
        <v>2310</v>
      </c>
      <c r="F864" t="s">
        <v>2350</v>
      </c>
      <c r="G864" s="3"/>
      <c r="H864" s="3"/>
      <c r="I864" s="3"/>
      <c r="J864" s="3"/>
      <c r="K864" s="3">
        <v>645803.48999999987</v>
      </c>
      <c r="L864" s="3">
        <f t="shared" si="224"/>
        <v>645803.48999999987</v>
      </c>
      <c r="M864" s="3">
        <v>0</v>
      </c>
      <c r="N864" s="3">
        <v>0</v>
      </c>
      <c r="O864" s="3">
        <v>0</v>
      </c>
      <c r="P864" s="3">
        <v>0</v>
      </c>
      <c r="Q864" s="3">
        <v>0</v>
      </c>
      <c r="R864" s="3">
        <f t="shared" si="225"/>
        <v>0</v>
      </c>
      <c r="S864" s="6">
        <f t="shared" si="226"/>
        <v>0</v>
      </c>
      <c r="T864" s="31" t="str">
        <f t="shared" si="227"/>
        <v>n.m.</v>
      </c>
      <c r="U864" s="6">
        <f t="shared" si="228"/>
        <v>0</v>
      </c>
      <c r="V864" s="31" t="str">
        <f t="shared" si="229"/>
        <v>n.m.</v>
      </c>
      <c r="W864" s="6">
        <f t="shared" si="230"/>
        <v>0</v>
      </c>
      <c r="X864" s="31" t="str">
        <f t="shared" si="231"/>
        <v>n.m.</v>
      </c>
      <c r="Y864" s="6">
        <f t="shared" si="232"/>
        <v>0</v>
      </c>
      <c r="Z864" s="31" t="str">
        <f t="shared" si="233"/>
        <v>n.m.</v>
      </c>
      <c r="AA864" s="6">
        <f t="shared" si="234"/>
        <v>645803.48999999987</v>
      </c>
      <c r="AB864" s="31" t="str">
        <f t="shared" si="235"/>
        <v>n.m.</v>
      </c>
      <c r="AC864" s="6">
        <f t="shared" si="236"/>
        <v>645803.48999999987</v>
      </c>
      <c r="AD864" s="31" t="str">
        <f t="shared" si="237"/>
        <v>n.m.</v>
      </c>
    </row>
    <row r="865" spans="1:30" x14ac:dyDescent="0.25">
      <c r="A865" s="7">
        <f t="shared" si="238"/>
        <v>857</v>
      </c>
      <c r="B865" t="s">
        <v>1534</v>
      </c>
      <c r="C865" t="s">
        <v>1660</v>
      </c>
      <c r="D865" t="s">
        <v>1661</v>
      </c>
      <c r="E865" t="s">
        <v>2349</v>
      </c>
      <c r="F865" t="s">
        <v>2303</v>
      </c>
      <c r="G865" s="3">
        <v>616660.3600000001</v>
      </c>
      <c r="H865" s="3"/>
      <c r="I865" s="3"/>
      <c r="J865" s="3"/>
      <c r="K865" s="3"/>
      <c r="L865" s="3">
        <f t="shared" si="224"/>
        <v>616660.3600000001</v>
      </c>
      <c r="M865" s="3">
        <v>0</v>
      </c>
      <c r="N865" s="3">
        <v>0</v>
      </c>
      <c r="O865" s="3">
        <v>0</v>
      </c>
      <c r="P865" s="3">
        <v>0</v>
      </c>
      <c r="Q865" s="3">
        <v>0</v>
      </c>
      <c r="R865" s="3">
        <f t="shared" si="225"/>
        <v>0</v>
      </c>
      <c r="S865" s="6">
        <f t="shared" si="226"/>
        <v>616660.3600000001</v>
      </c>
      <c r="T865" s="31" t="str">
        <f t="shared" si="227"/>
        <v>n.m.</v>
      </c>
      <c r="U865" s="6">
        <f t="shared" si="228"/>
        <v>0</v>
      </c>
      <c r="V865" s="31" t="str">
        <f t="shared" si="229"/>
        <v>n.m.</v>
      </c>
      <c r="W865" s="6">
        <f t="shared" si="230"/>
        <v>0</v>
      </c>
      <c r="X865" s="31" t="str">
        <f t="shared" si="231"/>
        <v>n.m.</v>
      </c>
      <c r="Y865" s="6">
        <f t="shared" si="232"/>
        <v>0</v>
      </c>
      <c r="Z865" s="31" t="str">
        <f t="shared" si="233"/>
        <v>n.m.</v>
      </c>
      <c r="AA865" s="6">
        <f t="shared" si="234"/>
        <v>0</v>
      </c>
      <c r="AB865" s="31" t="str">
        <f t="shared" si="235"/>
        <v>n.m.</v>
      </c>
      <c r="AC865" s="6">
        <f t="shared" si="236"/>
        <v>616660.3600000001</v>
      </c>
      <c r="AD865" s="31" t="str">
        <f t="shared" si="237"/>
        <v>n.m.</v>
      </c>
    </row>
    <row r="866" spans="1:30" x14ac:dyDescent="0.25">
      <c r="A866" s="7">
        <f t="shared" si="238"/>
        <v>858</v>
      </c>
      <c r="B866" t="s">
        <v>1534</v>
      </c>
      <c r="C866" t="s">
        <v>1662</v>
      </c>
      <c r="D866" t="s">
        <v>1663</v>
      </c>
      <c r="E866" t="s">
        <v>2301</v>
      </c>
      <c r="F866" t="s">
        <v>2319</v>
      </c>
      <c r="G866" s="3">
        <v>92149.669999999969</v>
      </c>
      <c r="H866" s="3">
        <v>513540.46999999945</v>
      </c>
      <c r="I866" s="3">
        <v>5102.59</v>
      </c>
      <c r="J866" s="3"/>
      <c r="K866" s="3"/>
      <c r="L866" s="3">
        <f t="shared" si="224"/>
        <v>610792.7299999994</v>
      </c>
      <c r="M866" s="3">
        <v>0</v>
      </c>
      <c r="N866" s="3">
        <v>0</v>
      </c>
      <c r="O866" s="3">
        <v>0</v>
      </c>
      <c r="P866" s="3">
        <v>0</v>
      </c>
      <c r="Q866" s="3">
        <v>0</v>
      </c>
      <c r="R866" s="3">
        <f t="shared" si="225"/>
        <v>0</v>
      </c>
      <c r="S866" s="6">
        <f t="shared" si="226"/>
        <v>92149.669999999969</v>
      </c>
      <c r="T866" s="31" t="str">
        <f t="shared" si="227"/>
        <v>n.m.</v>
      </c>
      <c r="U866" s="6">
        <f t="shared" si="228"/>
        <v>513540.46999999945</v>
      </c>
      <c r="V866" s="31" t="str">
        <f t="shared" si="229"/>
        <v>n.m.</v>
      </c>
      <c r="W866" s="6">
        <f t="shared" si="230"/>
        <v>5102.59</v>
      </c>
      <c r="X866" s="31" t="str">
        <f t="shared" si="231"/>
        <v>n.m.</v>
      </c>
      <c r="Y866" s="6">
        <f t="shared" si="232"/>
        <v>0</v>
      </c>
      <c r="Z866" s="31" t="str">
        <f t="shared" si="233"/>
        <v>n.m.</v>
      </c>
      <c r="AA866" s="6">
        <f t="shared" si="234"/>
        <v>0</v>
      </c>
      <c r="AB866" s="31" t="str">
        <f t="shared" si="235"/>
        <v>n.m.</v>
      </c>
      <c r="AC866" s="6">
        <f t="shared" si="236"/>
        <v>610792.7299999994</v>
      </c>
      <c r="AD866" s="31" t="str">
        <f t="shared" si="237"/>
        <v>n.m.</v>
      </c>
    </row>
    <row r="867" spans="1:30" x14ac:dyDescent="0.25">
      <c r="A867" s="7">
        <f t="shared" si="238"/>
        <v>859</v>
      </c>
      <c r="B867" t="s">
        <v>1534</v>
      </c>
      <c r="C867" t="s">
        <v>1664</v>
      </c>
      <c r="D867" t="s">
        <v>1665</v>
      </c>
      <c r="E867" t="s">
        <v>2349</v>
      </c>
      <c r="F867" t="s">
        <v>2350</v>
      </c>
      <c r="G867" s="3">
        <v>362.26</v>
      </c>
      <c r="H867" s="3">
        <v>5654.3100000000022</v>
      </c>
      <c r="I867" s="3">
        <v>13741.249999999993</v>
      </c>
      <c r="J867" s="3">
        <v>6820.9600000000009</v>
      </c>
      <c r="K867" s="3">
        <v>555075.19000000018</v>
      </c>
      <c r="L867" s="3">
        <f t="shared" ref="L867:L930" si="239">SUM(G867:K867)</f>
        <v>581653.9700000002</v>
      </c>
      <c r="M867" s="3">
        <v>132748.88699999999</v>
      </c>
      <c r="N867" s="3">
        <v>3955.5649999999928</v>
      </c>
      <c r="O867" s="3">
        <v>0</v>
      </c>
      <c r="P867" s="3">
        <v>401413.80499999999</v>
      </c>
      <c r="Q867" s="3">
        <v>904564.88300000003</v>
      </c>
      <c r="R867" s="3">
        <f t="shared" ref="R867:R930" si="240">SUM(M867:Q867)</f>
        <v>1442683.1400000001</v>
      </c>
      <c r="S867" s="6">
        <f t="shared" si="226"/>
        <v>-132386.62699999998</v>
      </c>
      <c r="T867" s="31">
        <f t="shared" si="227"/>
        <v>-0.99727108823142141</v>
      </c>
      <c r="U867" s="6">
        <f t="shared" si="228"/>
        <v>1698.7450000000094</v>
      </c>
      <c r="V867" s="31">
        <f t="shared" si="229"/>
        <v>0.42945698022912343</v>
      </c>
      <c r="W867" s="6">
        <f t="shared" si="230"/>
        <v>13741.249999999993</v>
      </c>
      <c r="X867" s="31" t="str">
        <f t="shared" si="231"/>
        <v>n.m.</v>
      </c>
      <c r="Y867" s="6">
        <f t="shared" si="232"/>
        <v>-394592.84499999997</v>
      </c>
      <c r="Z867" s="31">
        <f t="shared" si="233"/>
        <v>-0.98300765963940873</v>
      </c>
      <c r="AA867" s="6">
        <f t="shared" si="234"/>
        <v>-349489.69299999985</v>
      </c>
      <c r="AB867" s="31">
        <f t="shared" si="235"/>
        <v>-0.38636221631876</v>
      </c>
      <c r="AC867" s="6">
        <f t="shared" si="236"/>
        <v>-861029.16999999993</v>
      </c>
      <c r="AD867" s="31">
        <f t="shared" si="237"/>
        <v>-0.59682486481404351</v>
      </c>
    </row>
    <row r="868" spans="1:30" x14ac:dyDescent="0.25">
      <c r="A868" s="7">
        <f t="shared" si="238"/>
        <v>860</v>
      </c>
      <c r="B868" t="s">
        <v>1534</v>
      </c>
      <c r="C868" t="s">
        <v>1666</v>
      </c>
      <c r="D868" t="s">
        <v>1635</v>
      </c>
      <c r="E868" t="s">
        <v>2349</v>
      </c>
      <c r="F868" t="s">
        <v>2320</v>
      </c>
      <c r="G868" s="3">
        <v>48257.62999999999</v>
      </c>
      <c r="H868" s="3">
        <v>375508.49999999983</v>
      </c>
      <c r="I868" s="3">
        <v>133533.99000000005</v>
      </c>
      <c r="J868" s="3">
        <v>747.53</v>
      </c>
      <c r="K868" s="3"/>
      <c r="L868" s="3">
        <f t="shared" si="239"/>
        <v>558047.64999999991</v>
      </c>
      <c r="M868" s="3">
        <v>264840.663</v>
      </c>
      <c r="N868" s="3">
        <v>138.99800000000002</v>
      </c>
      <c r="O868" s="3">
        <v>0</v>
      </c>
      <c r="P868" s="3">
        <v>0</v>
      </c>
      <c r="Q868" s="3">
        <v>0</v>
      </c>
      <c r="R868" s="3">
        <f t="shared" si="240"/>
        <v>264979.66100000002</v>
      </c>
      <c r="S868" s="6">
        <f t="shared" si="226"/>
        <v>-216583.033</v>
      </c>
      <c r="T868" s="31">
        <f t="shared" si="227"/>
        <v>-0.81778617583358038</v>
      </c>
      <c r="U868" s="6">
        <f t="shared" si="228"/>
        <v>375369.5019999998</v>
      </c>
      <c r="V868" s="31">
        <f t="shared" si="229"/>
        <v>2700.5388710628913</v>
      </c>
      <c r="W868" s="6">
        <f t="shared" si="230"/>
        <v>133533.99000000005</v>
      </c>
      <c r="X868" s="31" t="str">
        <f t="shared" si="231"/>
        <v>n.m.</v>
      </c>
      <c r="Y868" s="6">
        <f t="shared" si="232"/>
        <v>747.53</v>
      </c>
      <c r="Z868" s="31" t="str">
        <f t="shared" si="233"/>
        <v>n.m.</v>
      </c>
      <c r="AA868" s="6">
        <f t="shared" si="234"/>
        <v>0</v>
      </c>
      <c r="AB868" s="31" t="str">
        <f t="shared" si="235"/>
        <v>n.m.</v>
      </c>
      <c r="AC868" s="6">
        <f t="shared" si="236"/>
        <v>293067.98899999988</v>
      </c>
      <c r="AD868" s="31">
        <f t="shared" si="237"/>
        <v>1.1060018263062079</v>
      </c>
    </row>
    <row r="869" spans="1:30" x14ac:dyDescent="0.25">
      <c r="A869" s="7">
        <f t="shared" si="238"/>
        <v>861</v>
      </c>
      <c r="B869" t="s">
        <v>1534</v>
      </c>
      <c r="C869" t="s">
        <v>1667</v>
      </c>
      <c r="D869" t="s">
        <v>1668</v>
      </c>
      <c r="E869" t="s">
        <v>2326</v>
      </c>
      <c r="F869" t="s">
        <v>2350</v>
      </c>
      <c r="G869" s="3"/>
      <c r="H869" s="3"/>
      <c r="I869" s="3">
        <v>57369.320000000007</v>
      </c>
      <c r="J869" s="3">
        <v>407881.70999999996</v>
      </c>
      <c r="K869" s="3">
        <v>86371.570000000022</v>
      </c>
      <c r="L869" s="3">
        <f t="shared" si="239"/>
        <v>551622.6</v>
      </c>
      <c r="M869" s="3">
        <v>0</v>
      </c>
      <c r="N869" s="3">
        <v>0</v>
      </c>
      <c r="O869" s="3">
        <v>0</v>
      </c>
      <c r="P869" s="3">
        <v>0</v>
      </c>
      <c r="Q869" s="3">
        <v>1192.3539999997956</v>
      </c>
      <c r="R869" s="3">
        <f t="shared" si="240"/>
        <v>1192.3539999997956</v>
      </c>
      <c r="S869" s="6">
        <f t="shared" si="226"/>
        <v>0</v>
      </c>
      <c r="T869" s="31" t="str">
        <f t="shared" si="227"/>
        <v>n.m.</v>
      </c>
      <c r="U869" s="6">
        <f t="shared" si="228"/>
        <v>0</v>
      </c>
      <c r="V869" s="31" t="str">
        <f t="shared" si="229"/>
        <v>n.m.</v>
      </c>
      <c r="W869" s="6">
        <f t="shared" si="230"/>
        <v>57369.320000000007</v>
      </c>
      <c r="X869" s="31" t="str">
        <f t="shared" si="231"/>
        <v>n.m.</v>
      </c>
      <c r="Y869" s="6">
        <f t="shared" si="232"/>
        <v>407881.70999999996</v>
      </c>
      <c r="Z869" s="31" t="str">
        <f t="shared" si="233"/>
        <v>n.m.</v>
      </c>
      <c r="AA869" s="6">
        <f t="shared" si="234"/>
        <v>85179.216000000219</v>
      </c>
      <c r="AB869" s="31">
        <f t="shared" si="235"/>
        <v>71.437858219970593</v>
      </c>
      <c r="AC869" s="6">
        <f t="shared" si="236"/>
        <v>550430.24600000016</v>
      </c>
      <c r="AD869" s="31">
        <f t="shared" si="237"/>
        <v>461.63324482502219</v>
      </c>
    </row>
    <row r="870" spans="1:30" x14ac:dyDescent="0.25">
      <c r="A870" s="7">
        <f t="shared" si="238"/>
        <v>862</v>
      </c>
      <c r="B870" t="s">
        <v>1534</v>
      </c>
      <c r="C870" t="s">
        <v>1669</v>
      </c>
      <c r="D870" t="s">
        <v>1670</v>
      </c>
      <c r="E870" t="s">
        <v>2317</v>
      </c>
      <c r="F870" t="s">
        <v>2310</v>
      </c>
      <c r="G870" s="3"/>
      <c r="H870" s="3"/>
      <c r="I870" s="3">
        <v>547969.13999999978</v>
      </c>
      <c r="J870" s="3">
        <v>13927.229999999998</v>
      </c>
      <c r="K870" s="3">
        <v>-15776.969999999998</v>
      </c>
      <c r="L870" s="3">
        <f t="shared" si="239"/>
        <v>546119.39999999979</v>
      </c>
      <c r="M870" s="3">
        <v>0</v>
      </c>
      <c r="N870" s="3">
        <v>0</v>
      </c>
      <c r="O870" s="3">
        <v>0</v>
      </c>
      <c r="P870" s="3">
        <v>0</v>
      </c>
      <c r="Q870" s="3">
        <v>0</v>
      </c>
      <c r="R870" s="3">
        <f t="shared" si="240"/>
        <v>0</v>
      </c>
      <c r="S870" s="6">
        <f t="shared" si="226"/>
        <v>0</v>
      </c>
      <c r="T870" s="31" t="str">
        <f t="shared" si="227"/>
        <v>n.m.</v>
      </c>
      <c r="U870" s="6">
        <f t="shared" si="228"/>
        <v>0</v>
      </c>
      <c r="V870" s="31" t="str">
        <f t="shared" si="229"/>
        <v>n.m.</v>
      </c>
      <c r="W870" s="6">
        <f t="shared" si="230"/>
        <v>547969.13999999978</v>
      </c>
      <c r="X870" s="31" t="str">
        <f t="shared" si="231"/>
        <v>n.m.</v>
      </c>
      <c r="Y870" s="6">
        <f t="shared" si="232"/>
        <v>13927.229999999998</v>
      </c>
      <c r="Z870" s="31" t="str">
        <f t="shared" si="233"/>
        <v>n.m.</v>
      </c>
      <c r="AA870" s="6">
        <f t="shared" si="234"/>
        <v>-15776.969999999998</v>
      </c>
      <c r="AB870" s="31" t="str">
        <f t="shared" si="235"/>
        <v>n.m.</v>
      </c>
      <c r="AC870" s="6">
        <f t="shared" si="236"/>
        <v>546119.39999999979</v>
      </c>
      <c r="AD870" s="31" t="str">
        <f t="shared" si="237"/>
        <v>n.m.</v>
      </c>
    </row>
    <row r="871" spans="1:30" x14ac:dyDescent="0.25">
      <c r="A871" s="7">
        <f t="shared" si="238"/>
        <v>863</v>
      </c>
      <c r="B871" t="s">
        <v>1534</v>
      </c>
      <c r="C871" t="s">
        <v>1671</v>
      </c>
      <c r="D871" t="s">
        <v>1672</v>
      </c>
      <c r="E871" t="s">
        <v>2349</v>
      </c>
      <c r="F871" t="s">
        <v>2304</v>
      </c>
      <c r="G871" s="3">
        <v>524687.13</v>
      </c>
      <c r="H871" s="3">
        <v>7637.7300000000005</v>
      </c>
      <c r="I871" s="3"/>
      <c r="J871" s="3"/>
      <c r="K871" s="3"/>
      <c r="L871" s="3">
        <f t="shared" si="239"/>
        <v>532324.86</v>
      </c>
      <c r="M871" s="3">
        <v>425867.63299999997</v>
      </c>
      <c r="N871" s="3">
        <v>0</v>
      </c>
      <c r="O871" s="3">
        <v>0</v>
      </c>
      <c r="P871" s="3">
        <v>0</v>
      </c>
      <c r="Q871" s="3">
        <v>0</v>
      </c>
      <c r="R871" s="3">
        <f t="shared" si="240"/>
        <v>425867.63299999997</v>
      </c>
      <c r="S871" s="6">
        <f t="shared" si="226"/>
        <v>98819.497000000032</v>
      </c>
      <c r="T871" s="31">
        <f t="shared" si="227"/>
        <v>0.23204275071075908</v>
      </c>
      <c r="U871" s="6">
        <f t="shared" si="228"/>
        <v>7637.7300000000005</v>
      </c>
      <c r="V871" s="31" t="str">
        <f t="shared" si="229"/>
        <v>n.m.</v>
      </c>
      <c r="W871" s="6">
        <f t="shared" si="230"/>
        <v>0</v>
      </c>
      <c r="X871" s="31" t="str">
        <f t="shared" si="231"/>
        <v>n.m.</v>
      </c>
      <c r="Y871" s="6">
        <f t="shared" si="232"/>
        <v>0</v>
      </c>
      <c r="Z871" s="31" t="str">
        <f t="shared" si="233"/>
        <v>n.m.</v>
      </c>
      <c r="AA871" s="6">
        <f t="shared" si="234"/>
        <v>0</v>
      </c>
      <c r="AB871" s="31" t="str">
        <f t="shared" si="235"/>
        <v>n.m.</v>
      </c>
      <c r="AC871" s="6">
        <f t="shared" si="236"/>
        <v>106457.22700000001</v>
      </c>
      <c r="AD871" s="31">
        <f t="shared" si="237"/>
        <v>0.2499772669974194</v>
      </c>
    </row>
    <row r="872" spans="1:30" x14ac:dyDescent="0.25">
      <c r="A872" s="7">
        <f t="shared" si="238"/>
        <v>864</v>
      </c>
      <c r="B872" t="s">
        <v>1534</v>
      </c>
      <c r="C872" t="s">
        <v>1673</v>
      </c>
      <c r="D872" t="s">
        <v>1674</v>
      </c>
      <c r="E872" t="s">
        <v>2349</v>
      </c>
      <c r="F872" t="s">
        <v>2294</v>
      </c>
      <c r="G872" s="3">
        <v>536531.50999999989</v>
      </c>
      <c r="H872" s="3">
        <v>-5584.05</v>
      </c>
      <c r="I872" s="3"/>
      <c r="J872" s="3"/>
      <c r="K872" s="3"/>
      <c r="L872" s="3">
        <f t="shared" si="239"/>
        <v>530947.45999999985</v>
      </c>
      <c r="M872" s="3">
        <v>0</v>
      </c>
      <c r="N872" s="3">
        <v>0</v>
      </c>
      <c r="O872" s="3">
        <v>0</v>
      </c>
      <c r="P872" s="3">
        <v>0</v>
      </c>
      <c r="Q872" s="3">
        <v>0</v>
      </c>
      <c r="R872" s="3">
        <f t="shared" si="240"/>
        <v>0</v>
      </c>
      <c r="S872" s="6">
        <f t="shared" si="226"/>
        <v>536531.50999999989</v>
      </c>
      <c r="T872" s="31" t="str">
        <f t="shared" si="227"/>
        <v>n.m.</v>
      </c>
      <c r="U872" s="6">
        <f t="shared" si="228"/>
        <v>-5584.05</v>
      </c>
      <c r="V872" s="31" t="str">
        <f t="shared" si="229"/>
        <v>n.m.</v>
      </c>
      <c r="W872" s="6">
        <f t="shared" si="230"/>
        <v>0</v>
      </c>
      <c r="X872" s="31" t="str">
        <f t="shared" si="231"/>
        <v>n.m.</v>
      </c>
      <c r="Y872" s="6">
        <f t="shared" si="232"/>
        <v>0</v>
      </c>
      <c r="Z872" s="31" t="str">
        <f t="shared" si="233"/>
        <v>n.m.</v>
      </c>
      <c r="AA872" s="6">
        <f t="shared" si="234"/>
        <v>0</v>
      </c>
      <c r="AB872" s="31" t="str">
        <f t="shared" si="235"/>
        <v>n.m.</v>
      </c>
      <c r="AC872" s="6">
        <f t="shared" si="236"/>
        <v>530947.45999999985</v>
      </c>
      <c r="AD872" s="31" t="str">
        <f t="shared" si="237"/>
        <v>n.m.</v>
      </c>
    </row>
    <row r="873" spans="1:30" x14ac:dyDescent="0.25">
      <c r="A873" s="7">
        <f t="shared" si="238"/>
        <v>865</v>
      </c>
      <c r="B873" t="s">
        <v>1534</v>
      </c>
      <c r="C873" t="s">
        <v>1675</v>
      </c>
      <c r="D873" t="s">
        <v>1676</v>
      </c>
      <c r="E873" t="s">
        <v>2312</v>
      </c>
      <c r="F873" t="s">
        <v>2325</v>
      </c>
      <c r="G873" s="3"/>
      <c r="H873" s="3"/>
      <c r="I873" s="3">
        <v>312105.72999999969</v>
      </c>
      <c r="J873" s="3">
        <v>202565.76999999993</v>
      </c>
      <c r="K873" s="3"/>
      <c r="L873" s="3">
        <f t="shared" si="239"/>
        <v>514671.49999999965</v>
      </c>
      <c r="M873" s="3">
        <v>0</v>
      </c>
      <c r="N873" s="3">
        <v>0</v>
      </c>
      <c r="O873" s="3">
        <v>0</v>
      </c>
      <c r="P873" s="3">
        <v>0</v>
      </c>
      <c r="Q873" s="3">
        <v>0</v>
      </c>
      <c r="R873" s="3">
        <f t="shared" si="240"/>
        <v>0</v>
      </c>
      <c r="S873" s="6">
        <f t="shared" si="226"/>
        <v>0</v>
      </c>
      <c r="T873" s="31" t="str">
        <f t="shared" si="227"/>
        <v>n.m.</v>
      </c>
      <c r="U873" s="6">
        <f t="shared" si="228"/>
        <v>0</v>
      </c>
      <c r="V873" s="31" t="str">
        <f t="shared" si="229"/>
        <v>n.m.</v>
      </c>
      <c r="W873" s="6">
        <f t="shared" si="230"/>
        <v>312105.72999999969</v>
      </c>
      <c r="X873" s="31" t="str">
        <f t="shared" si="231"/>
        <v>n.m.</v>
      </c>
      <c r="Y873" s="6">
        <f t="shared" si="232"/>
        <v>202565.76999999993</v>
      </c>
      <c r="Z873" s="31" t="str">
        <f t="shared" si="233"/>
        <v>n.m.</v>
      </c>
      <c r="AA873" s="6">
        <f t="shared" si="234"/>
        <v>0</v>
      </c>
      <c r="AB873" s="31" t="str">
        <f t="shared" si="235"/>
        <v>n.m.</v>
      </c>
      <c r="AC873" s="6">
        <f t="shared" si="236"/>
        <v>514671.49999999965</v>
      </c>
      <c r="AD873" s="31" t="str">
        <f t="shared" si="237"/>
        <v>n.m.</v>
      </c>
    </row>
    <row r="874" spans="1:30" x14ac:dyDescent="0.25">
      <c r="A874" s="7">
        <f t="shared" si="238"/>
        <v>866</v>
      </c>
      <c r="B874" t="s">
        <v>1534</v>
      </c>
      <c r="C874" t="s">
        <v>1677</v>
      </c>
      <c r="D874" t="s">
        <v>1678</v>
      </c>
      <c r="E874" t="s">
        <v>2309</v>
      </c>
      <c r="F874" t="s">
        <v>2350</v>
      </c>
      <c r="G874" s="3"/>
      <c r="H874" s="3"/>
      <c r="I874" s="3"/>
      <c r="J874" s="3"/>
      <c r="K874" s="3">
        <v>508480.8</v>
      </c>
      <c r="L874" s="3">
        <f t="shared" si="239"/>
        <v>508480.8</v>
      </c>
      <c r="M874" s="3">
        <v>0</v>
      </c>
      <c r="N874" s="3">
        <v>0</v>
      </c>
      <c r="O874" s="3">
        <v>0</v>
      </c>
      <c r="P874" s="3">
        <v>0</v>
      </c>
      <c r="Q874" s="3">
        <v>0</v>
      </c>
      <c r="R874" s="3">
        <f t="shared" si="240"/>
        <v>0</v>
      </c>
      <c r="S874" s="6">
        <f t="shared" si="226"/>
        <v>0</v>
      </c>
      <c r="T874" s="31" t="str">
        <f t="shared" si="227"/>
        <v>n.m.</v>
      </c>
      <c r="U874" s="6">
        <f t="shared" si="228"/>
        <v>0</v>
      </c>
      <c r="V874" s="31" t="str">
        <f t="shared" si="229"/>
        <v>n.m.</v>
      </c>
      <c r="W874" s="6">
        <f t="shared" si="230"/>
        <v>0</v>
      </c>
      <c r="X874" s="31" t="str">
        <f t="shared" si="231"/>
        <v>n.m.</v>
      </c>
      <c r="Y874" s="6">
        <f t="shared" si="232"/>
        <v>0</v>
      </c>
      <c r="Z874" s="31" t="str">
        <f t="shared" si="233"/>
        <v>n.m.</v>
      </c>
      <c r="AA874" s="6">
        <f t="shared" si="234"/>
        <v>508480.8</v>
      </c>
      <c r="AB874" s="31" t="str">
        <f t="shared" si="235"/>
        <v>n.m.</v>
      </c>
      <c r="AC874" s="6">
        <f t="shared" si="236"/>
        <v>508480.8</v>
      </c>
      <c r="AD874" s="31" t="str">
        <f t="shared" si="237"/>
        <v>n.m.</v>
      </c>
    </row>
    <row r="875" spans="1:30" x14ac:dyDescent="0.25">
      <c r="A875" s="7">
        <f t="shared" si="238"/>
        <v>867</v>
      </c>
      <c r="B875" t="s">
        <v>1534</v>
      </c>
      <c r="C875" t="s">
        <v>1679</v>
      </c>
      <c r="D875" t="s">
        <v>1680</v>
      </c>
      <c r="E875" t="s">
        <v>2349</v>
      </c>
      <c r="F875" t="s">
        <v>2288</v>
      </c>
      <c r="G875" s="3">
        <v>490532.70000000019</v>
      </c>
      <c r="H875" s="3">
        <v>15485.08</v>
      </c>
      <c r="I875" s="3"/>
      <c r="J875" s="3"/>
      <c r="K875" s="3"/>
      <c r="L875" s="3">
        <f t="shared" si="239"/>
        <v>506017.7800000002</v>
      </c>
      <c r="M875" s="3">
        <v>165526.905</v>
      </c>
      <c r="N875" s="3">
        <v>0</v>
      </c>
      <c r="O875" s="3">
        <v>0</v>
      </c>
      <c r="P875" s="3">
        <v>0</v>
      </c>
      <c r="Q875" s="3">
        <v>0</v>
      </c>
      <c r="R875" s="3">
        <f t="shared" si="240"/>
        <v>165526.905</v>
      </c>
      <c r="S875" s="6">
        <f t="shared" si="226"/>
        <v>325005.79500000016</v>
      </c>
      <c r="T875" s="31">
        <f t="shared" si="227"/>
        <v>1.9634620426208063</v>
      </c>
      <c r="U875" s="6">
        <f t="shared" si="228"/>
        <v>15485.08</v>
      </c>
      <c r="V875" s="31" t="str">
        <f t="shared" si="229"/>
        <v>n.m.</v>
      </c>
      <c r="W875" s="6">
        <f t="shared" si="230"/>
        <v>0</v>
      </c>
      <c r="X875" s="31" t="str">
        <f t="shared" si="231"/>
        <v>n.m.</v>
      </c>
      <c r="Y875" s="6">
        <f t="shared" si="232"/>
        <v>0</v>
      </c>
      <c r="Z875" s="31" t="str">
        <f t="shared" si="233"/>
        <v>n.m.</v>
      </c>
      <c r="AA875" s="6">
        <f t="shared" si="234"/>
        <v>0</v>
      </c>
      <c r="AB875" s="31" t="str">
        <f t="shared" si="235"/>
        <v>n.m.</v>
      </c>
      <c r="AC875" s="6">
        <f t="shared" si="236"/>
        <v>340490.87500000023</v>
      </c>
      <c r="AD875" s="31">
        <f t="shared" si="237"/>
        <v>2.0570122724157756</v>
      </c>
    </row>
    <row r="876" spans="1:30" x14ac:dyDescent="0.25">
      <c r="A876" s="7">
        <f t="shared" si="238"/>
        <v>868</v>
      </c>
      <c r="B876" t="s">
        <v>1534</v>
      </c>
      <c r="C876" t="s">
        <v>1681</v>
      </c>
      <c r="D876" t="s">
        <v>1682</v>
      </c>
      <c r="E876" t="s">
        <v>2332</v>
      </c>
      <c r="F876" t="s">
        <v>2337</v>
      </c>
      <c r="G876" s="3"/>
      <c r="H876" s="3"/>
      <c r="I876" s="3">
        <v>317110.58000000007</v>
      </c>
      <c r="J876" s="3">
        <v>188306.53000000003</v>
      </c>
      <c r="K876" s="3">
        <v>-1508.6700000000008</v>
      </c>
      <c r="L876" s="3">
        <f t="shared" si="239"/>
        <v>503908.44000000012</v>
      </c>
      <c r="M876" s="3">
        <v>0</v>
      </c>
      <c r="N876" s="3">
        <v>0</v>
      </c>
      <c r="O876" s="3">
        <v>0</v>
      </c>
      <c r="P876" s="3">
        <v>0</v>
      </c>
      <c r="Q876" s="3">
        <v>0</v>
      </c>
      <c r="R876" s="3">
        <f t="shared" si="240"/>
        <v>0</v>
      </c>
      <c r="S876" s="6">
        <f t="shared" si="226"/>
        <v>0</v>
      </c>
      <c r="T876" s="31" t="str">
        <f t="shared" si="227"/>
        <v>n.m.</v>
      </c>
      <c r="U876" s="6">
        <f t="shared" si="228"/>
        <v>0</v>
      </c>
      <c r="V876" s="31" t="str">
        <f t="shared" si="229"/>
        <v>n.m.</v>
      </c>
      <c r="W876" s="6">
        <f t="shared" si="230"/>
        <v>317110.58000000007</v>
      </c>
      <c r="X876" s="31" t="str">
        <f t="shared" si="231"/>
        <v>n.m.</v>
      </c>
      <c r="Y876" s="6">
        <f t="shared" si="232"/>
        <v>188306.53000000003</v>
      </c>
      <c r="Z876" s="31" t="str">
        <f t="shared" si="233"/>
        <v>n.m.</v>
      </c>
      <c r="AA876" s="6">
        <f t="shared" si="234"/>
        <v>-1508.6700000000008</v>
      </c>
      <c r="AB876" s="31" t="str">
        <f t="shared" si="235"/>
        <v>n.m.</v>
      </c>
      <c r="AC876" s="6">
        <f t="shared" si="236"/>
        <v>503908.44000000012</v>
      </c>
      <c r="AD876" s="31" t="str">
        <f t="shared" si="237"/>
        <v>n.m.</v>
      </c>
    </row>
    <row r="877" spans="1:30" x14ac:dyDescent="0.25">
      <c r="A877" s="7">
        <f t="shared" si="238"/>
        <v>869</v>
      </c>
      <c r="B877" t="s">
        <v>1534</v>
      </c>
      <c r="C877" t="s">
        <v>1683</v>
      </c>
      <c r="D877" t="s">
        <v>1684</v>
      </c>
      <c r="E877" t="s">
        <v>2314</v>
      </c>
      <c r="F877" t="s">
        <v>2350</v>
      </c>
      <c r="G877" s="3"/>
      <c r="H877" s="3"/>
      <c r="I877" s="3">
        <v>1207.3399999999999</v>
      </c>
      <c r="J877" s="3">
        <v>264457.50999999995</v>
      </c>
      <c r="K877" s="3">
        <v>236448.82000000007</v>
      </c>
      <c r="L877" s="3">
        <f t="shared" si="239"/>
        <v>502113.67000000004</v>
      </c>
      <c r="M877" s="3">
        <v>0</v>
      </c>
      <c r="N877" s="3">
        <v>0</v>
      </c>
      <c r="O877" s="3">
        <v>0</v>
      </c>
      <c r="P877" s="3">
        <v>0</v>
      </c>
      <c r="Q877" s="3">
        <v>0</v>
      </c>
      <c r="R877" s="3">
        <f t="shared" si="240"/>
        <v>0</v>
      </c>
      <c r="S877" s="6">
        <f t="shared" si="226"/>
        <v>0</v>
      </c>
      <c r="T877" s="31" t="str">
        <f t="shared" si="227"/>
        <v>n.m.</v>
      </c>
      <c r="U877" s="6">
        <f t="shared" si="228"/>
        <v>0</v>
      </c>
      <c r="V877" s="31" t="str">
        <f t="shared" si="229"/>
        <v>n.m.</v>
      </c>
      <c r="W877" s="6">
        <f t="shared" si="230"/>
        <v>1207.3399999999999</v>
      </c>
      <c r="X877" s="31" t="str">
        <f t="shared" si="231"/>
        <v>n.m.</v>
      </c>
      <c r="Y877" s="6">
        <f t="shared" si="232"/>
        <v>264457.50999999995</v>
      </c>
      <c r="Z877" s="31" t="str">
        <f t="shared" si="233"/>
        <v>n.m.</v>
      </c>
      <c r="AA877" s="6">
        <f t="shared" si="234"/>
        <v>236448.82000000007</v>
      </c>
      <c r="AB877" s="31" t="str">
        <f t="shared" si="235"/>
        <v>n.m.</v>
      </c>
      <c r="AC877" s="6">
        <f t="shared" si="236"/>
        <v>502113.67000000004</v>
      </c>
      <c r="AD877" s="31" t="str">
        <f t="shared" si="237"/>
        <v>n.m.</v>
      </c>
    </row>
    <row r="878" spans="1:30" x14ac:dyDescent="0.25">
      <c r="A878" s="7">
        <f t="shared" si="238"/>
        <v>870</v>
      </c>
      <c r="B878" t="s">
        <v>1534</v>
      </c>
      <c r="C878" t="s">
        <v>1685</v>
      </c>
      <c r="D878" t="s">
        <v>1686</v>
      </c>
      <c r="E878" t="s">
        <v>2283</v>
      </c>
      <c r="F878" t="s">
        <v>2320</v>
      </c>
      <c r="G878" s="3"/>
      <c r="H878" s="3">
        <v>38347.179999999993</v>
      </c>
      <c r="I878" s="3">
        <v>454960.53000000014</v>
      </c>
      <c r="J878" s="3">
        <v>0.48000000000000004</v>
      </c>
      <c r="K878" s="3"/>
      <c r="L878" s="3">
        <f t="shared" si="239"/>
        <v>493308.19000000012</v>
      </c>
      <c r="M878" s="3">
        <v>0</v>
      </c>
      <c r="N878" s="3">
        <v>0</v>
      </c>
      <c r="O878" s="3">
        <v>0</v>
      </c>
      <c r="P878" s="3">
        <v>0</v>
      </c>
      <c r="Q878" s="3">
        <v>0</v>
      </c>
      <c r="R878" s="3">
        <f t="shared" si="240"/>
        <v>0</v>
      </c>
      <c r="S878" s="6">
        <f t="shared" si="226"/>
        <v>0</v>
      </c>
      <c r="T878" s="31" t="str">
        <f t="shared" si="227"/>
        <v>n.m.</v>
      </c>
      <c r="U878" s="6">
        <f t="shared" si="228"/>
        <v>38347.179999999993</v>
      </c>
      <c r="V878" s="31" t="str">
        <f t="shared" si="229"/>
        <v>n.m.</v>
      </c>
      <c r="W878" s="6">
        <f t="shared" si="230"/>
        <v>454960.53000000014</v>
      </c>
      <c r="X878" s="31" t="str">
        <f t="shared" si="231"/>
        <v>n.m.</v>
      </c>
      <c r="Y878" s="6">
        <f t="shared" si="232"/>
        <v>0.48000000000000004</v>
      </c>
      <c r="Z878" s="31" t="str">
        <f t="shared" si="233"/>
        <v>n.m.</v>
      </c>
      <c r="AA878" s="6">
        <f t="shared" si="234"/>
        <v>0</v>
      </c>
      <c r="AB878" s="31" t="str">
        <f t="shared" si="235"/>
        <v>n.m.</v>
      </c>
      <c r="AC878" s="6">
        <f t="shared" si="236"/>
        <v>493308.19000000012</v>
      </c>
      <c r="AD878" s="31" t="str">
        <f t="shared" si="237"/>
        <v>n.m.</v>
      </c>
    </row>
    <row r="879" spans="1:30" x14ac:dyDescent="0.25">
      <c r="A879" s="7">
        <f t="shared" si="238"/>
        <v>871</v>
      </c>
      <c r="B879" t="s">
        <v>1534</v>
      </c>
      <c r="C879" t="s">
        <v>1687</v>
      </c>
      <c r="D879" t="s">
        <v>1688</v>
      </c>
      <c r="E879" t="s">
        <v>2333</v>
      </c>
      <c r="F879" t="s">
        <v>2350</v>
      </c>
      <c r="G879" s="3"/>
      <c r="H879" s="3"/>
      <c r="I879" s="3"/>
      <c r="J879" s="3">
        <v>498449.29999999981</v>
      </c>
      <c r="K879" s="3">
        <v>-28657.279999999999</v>
      </c>
      <c r="L879" s="3">
        <f t="shared" si="239"/>
        <v>469792.01999999979</v>
      </c>
      <c r="M879" s="3">
        <v>0</v>
      </c>
      <c r="N879" s="3">
        <v>0</v>
      </c>
      <c r="O879" s="3">
        <v>0</v>
      </c>
      <c r="P879" s="3">
        <v>0</v>
      </c>
      <c r="Q879" s="3">
        <v>0</v>
      </c>
      <c r="R879" s="3">
        <f t="shared" si="240"/>
        <v>0</v>
      </c>
      <c r="S879" s="6">
        <f t="shared" si="226"/>
        <v>0</v>
      </c>
      <c r="T879" s="31" t="str">
        <f t="shared" si="227"/>
        <v>n.m.</v>
      </c>
      <c r="U879" s="6">
        <f t="shared" si="228"/>
        <v>0</v>
      </c>
      <c r="V879" s="31" t="str">
        <f t="shared" si="229"/>
        <v>n.m.</v>
      </c>
      <c r="W879" s="6">
        <f t="shared" si="230"/>
        <v>0</v>
      </c>
      <c r="X879" s="31" t="str">
        <f t="shared" si="231"/>
        <v>n.m.</v>
      </c>
      <c r="Y879" s="6">
        <f t="shared" si="232"/>
        <v>498449.29999999981</v>
      </c>
      <c r="Z879" s="31" t="str">
        <f t="shared" si="233"/>
        <v>n.m.</v>
      </c>
      <c r="AA879" s="6">
        <f t="shared" si="234"/>
        <v>-28657.279999999999</v>
      </c>
      <c r="AB879" s="31" t="str">
        <f t="shared" si="235"/>
        <v>n.m.</v>
      </c>
      <c r="AC879" s="6">
        <f t="shared" si="236"/>
        <v>469792.01999999979</v>
      </c>
      <c r="AD879" s="31" t="str">
        <f t="shared" si="237"/>
        <v>n.m.</v>
      </c>
    </row>
    <row r="880" spans="1:30" x14ac:dyDescent="0.25">
      <c r="A880" s="7">
        <f t="shared" si="238"/>
        <v>872</v>
      </c>
      <c r="B880" t="s">
        <v>1534</v>
      </c>
      <c r="C880" t="s">
        <v>1689</v>
      </c>
      <c r="D880" t="s">
        <v>1690</v>
      </c>
      <c r="E880" t="s">
        <v>2349</v>
      </c>
      <c r="F880" t="s">
        <v>2327</v>
      </c>
      <c r="G880" s="3">
        <v>459405.51000000007</v>
      </c>
      <c r="H880" s="3">
        <v>7880.6400000000012</v>
      </c>
      <c r="I880" s="3"/>
      <c r="J880" s="3"/>
      <c r="K880" s="3"/>
      <c r="L880" s="3">
        <f t="shared" si="239"/>
        <v>467286.15000000008</v>
      </c>
      <c r="M880" s="3">
        <v>230907.37100000001</v>
      </c>
      <c r="N880" s="3">
        <v>3747.4000000000005</v>
      </c>
      <c r="O880" s="3">
        <v>0</v>
      </c>
      <c r="P880" s="3">
        <v>0</v>
      </c>
      <c r="Q880" s="3">
        <v>0</v>
      </c>
      <c r="R880" s="3">
        <f t="shared" si="240"/>
        <v>234654.77100000001</v>
      </c>
      <c r="S880" s="6">
        <f t="shared" si="226"/>
        <v>228498.13900000005</v>
      </c>
      <c r="T880" s="31">
        <f t="shared" si="227"/>
        <v>0.9895662403951585</v>
      </c>
      <c r="U880" s="6">
        <f t="shared" si="228"/>
        <v>4133.2400000000007</v>
      </c>
      <c r="V880" s="31">
        <f t="shared" si="229"/>
        <v>1.1029620536905589</v>
      </c>
      <c r="W880" s="6">
        <f t="shared" si="230"/>
        <v>0</v>
      </c>
      <c r="X880" s="31" t="str">
        <f t="shared" si="231"/>
        <v>n.m.</v>
      </c>
      <c r="Y880" s="6">
        <f t="shared" si="232"/>
        <v>0</v>
      </c>
      <c r="Z880" s="31" t="str">
        <f t="shared" si="233"/>
        <v>n.m.</v>
      </c>
      <c r="AA880" s="6">
        <f t="shared" si="234"/>
        <v>0</v>
      </c>
      <c r="AB880" s="31" t="str">
        <f t="shared" si="235"/>
        <v>n.m.</v>
      </c>
      <c r="AC880" s="6">
        <f t="shared" si="236"/>
        <v>232631.37900000007</v>
      </c>
      <c r="AD880" s="31">
        <f t="shared" si="237"/>
        <v>0.99137715380182945</v>
      </c>
    </row>
    <row r="881" spans="1:30" x14ac:dyDescent="0.25">
      <c r="A881" s="7">
        <f t="shared" si="238"/>
        <v>873</v>
      </c>
      <c r="B881" t="s">
        <v>1534</v>
      </c>
      <c r="C881" t="s">
        <v>1691</v>
      </c>
      <c r="D881" t="s">
        <v>1692</v>
      </c>
      <c r="E881" t="s">
        <v>2287</v>
      </c>
      <c r="F881" t="s">
        <v>2350</v>
      </c>
      <c r="G881" s="3"/>
      <c r="H881" s="3"/>
      <c r="I881" s="3">
        <v>193069.42999999996</v>
      </c>
      <c r="J881" s="3">
        <v>209512.36999999991</v>
      </c>
      <c r="K881" s="3">
        <v>56579.02</v>
      </c>
      <c r="L881" s="3">
        <f t="shared" si="239"/>
        <v>459160.81999999989</v>
      </c>
      <c r="M881" s="3">
        <v>0</v>
      </c>
      <c r="N881" s="3">
        <v>0</v>
      </c>
      <c r="O881" s="3">
        <v>0</v>
      </c>
      <c r="P881" s="3">
        <v>1.3000000000000001E-2</v>
      </c>
      <c r="Q881" s="3">
        <v>0</v>
      </c>
      <c r="R881" s="3">
        <f t="shared" si="240"/>
        <v>1.3000000000000001E-2</v>
      </c>
      <c r="S881" s="6">
        <f t="shared" ref="S881:S944" si="241">G881-M881</f>
        <v>0</v>
      </c>
      <c r="T881" s="31" t="str">
        <f t="shared" ref="T881:T944" si="242">IFERROR(S881/M881,"n.m.")</f>
        <v>n.m.</v>
      </c>
      <c r="U881" s="6">
        <f t="shared" ref="U881:U944" si="243">H881-N881</f>
        <v>0</v>
      </c>
      <c r="V881" s="31" t="str">
        <f t="shared" ref="V881:V944" si="244">IFERROR(U881/N881,"n.m.")</f>
        <v>n.m.</v>
      </c>
      <c r="W881" s="6">
        <f t="shared" ref="W881:W944" si="245">I881-O881</f>
        <v>193069.42999999996</v>
      </c>
      <c r="X881" s="31" t="str">
        <f t="shared" ref="X881:X944" si="246">IFERROR(W881/O881,"n.m.")</f>
        <v>n.m.</v>
      </c>
      <c r="Y881" s="6">
        <f t="shared" ref="Y881:Y944" si="247">J881-P881</f>
        <v>209512.3569999999</v>
      </c>
      <c r="Z881" s="31">
        <f t="shared" ref="Z881:Z944" si="248">IFERROR(Y881/P881,"n.m.")</f>
        <v>16116335.153846145</v>
      </c>
      <c r="AA881" s="6">
        <f t="shared" ref="AA881:AA944" si="249">K881-Q881</f>
        <v>56579.02</v>
      </c>
      <c r="AB881" s="31" t="str">
        <f t="shared" ref="AB881:AB944" si="250">IFERROR(AA881/Q881,"n.m.")</f>
        <v>n.m.</v>
      </c>
      <c r="AC881" s="6">
        <f t="shared" ref="AC881:AC944" si="251">L881-R881</f>
        <v>459160.80699999991</v>
      </c>
      <c r="AD881" s="31">
        <f t="shared" ref="AD881:AD944" si="252">IFERROR(AC881/R881,"n.m.")</f>
        <v>35320062.076923065</v>
      </c>
    </row>
    <row r="882" spans="1:30" x14ac:dyDescent="0.25">
      <c r="A882" s="7">
        <f t="shared" si="238"/>
        <v>874</v>
      </c>
      <c r="B882" t="s">
        <v>1534</v>
      </c>
      <c r="C882" t="s">
        <v>1693</v>
      </c>
      <c r="D882" t="s">
        <v>1694</v>
      </c>
      <c r="E882" t="s">
        <v>2302</v>
      </c>
      <c r="F882" t="s">
        <v>2309</v>
      </c>
      <c r="G882" s="3">
        <v>983.08999999999992</v>
      </c>
      <c r="H882" s="3">
        <v>39606.649999999994</v>
      </c>
      <c r="I882" s="3">
        <v>114244.98999999996</v>
      </c>
      <c r="J882" s="3">
        <v>295810.41999999981</v>
      </c>
      <c r="K882" s="3">
        <v>3153.6200000000003</v>
      </c>
      <c r="L882" s="3">
        <f t="shared" si="239"/>
        <v>453798.76999999979</v>
      </c>
      <c r="M882" s="3">
        <v>0</v>
      </c>
      <c r="N882" s="3">
        <v>0</v>
      </c>
      <c r="O882" s="3">
        <v>0</v>
      </c>
      <c r="P882" s="3">
        <v>357422.40200000006</v>
      </c>
      <c r="Q882" s="3">
        <v>0</v>
      </c>
      <c r="R882" s="3">
        <f t="shared" si="240"/>
        <v>357422.40200000006</v>
      </c>
      <c r="S882" s="6">
        <f t="shared" si="241"/>
        <v>983.08999999999992</v>
      </c>
      <c r="T882" s="31" t="str">
        <f t="shared" si="242"/>
        <v>n.m.</v>
      </c>
      <c r="U882" s="6">
        <f t="shared" si="243"/>
        <v>39606.649999999994</v>
      </c>
      <c r="V882" s="31" t="str">
        <f t="shared" si="244"/>
        <v>n.m.</v>
      </c>
      <c r="W882" s="6">
        <f t="shared" si="245"/>
        <v>114244.98999999996</v>
      </c>
      <c r="X882" s="31" t="str">
        <f t="shared" si="246"/>
        <v>n.m.</v>
      </c>
      <c r="Y882" s="6">
        <f t="shared" si="247"/>
        <v>-61611.982000000251</v>
      </c>
      <c r="Z882" s="31">
        <f t="shared" si="248"/>
        <v>-0.17237862443776045</v>
      </c>
      <c r="AA882" s="6">
        <f t="shared" si="249"/>
        <v>3153.6200000000003</v>
      </c>
      <c r="AB882" s="31" t="str">
        <f t="shared" si="250"/>
        <v>n.m.</v>
      </c>
      <c r="AC882" s="6">
        <f t="shared" si="251"/>
        <v>96376.367999999726</v>
      </c>
      <c r="AD882" s="31">
        <f t="shared" si="252"/>
        <v>0.26964277409785775</v>
      </c>
    </row>
    <row r="883" spans="1:30" x14ac:dyDescent="0.25">
      <c r="A883" s="7">
        <f t="shared" si="238"/>
        <v>875</v>
      </c>
      <c r="B883" t="s">
        <v>1534</v>
      </c>
      <c r="C883" t="s">
        <v>1695</v>
      </c>
      <c r="D883" t="s">
        <v>1635</v>
      </c>
      <c r="E883" t="s">
        <v>2349</v>
      </c>
      <c r="F883" t="s">
        <v>2281</v>
      </c>
      <c r="G883" s="3">
        <v>373138.47999999992</v>
      </c>
      <c r="H883" s="3">
        <v>65684.69</v>
      </c>
      <c r="I883" s="3"/>
      <c r="J883" s="3"/>
      <c r="K883" s="3"/>
      <c r="L883" s="3">
        <f t="shared" si="239"/>
        <v>438823.16999999993</v>
      </c>
      <c r="M883" s="3">
        <v>215182.19500000004</v>
      </c>
      <c r="N883" s="3">
        <v>0</v>
      </c>
      <c r="O883" s="3">
        <v>0</v>
      </c>
      <c r="P883" s="3">
        <v>0</v>
      </c>
      <c r="Q883" s="3">
        <v>0</v>
      </c>
      <c r="R883" s="3">
        <f t="shared" si="240"/>
        <v>215182.19500000004</v>
      </c>
      <c r="S883" s="6">
        <f t="shared" si="241"/>
        <v>157956.28499999989</v>
      </c>
      <c r="T883" s="31">
        <f t="shared" si="242"/>
        <v>0.73405834065406694</v>
      </c>
      <c r="U883" s="6">
        <f t="shared" si="243"/>
        <v>65684.69</v>
      </c>
      <c r="V883" s="31" t="str">
        <f t="shared" si="244"/>
        <v>n.m.</v>
      </c>
      <c r="W883" s="6">
        <f t="shared" si="245"/>
        <v>0</v>
      </c>
      <c r="X883" s="31" t="str">
        <f t="shared" si="246"/>
        <v>n.m.</v>
      </c>
      <c r="Y883" s="6">
        <f t="shared" si="247"/>
        <v>0</v>
      </c>
      <c r="Z883" s="31" t="str">
        <f t="shared" si="248"/>
        <v>n.m.</v>
      </c>
      <c r="AA883" s="6">
        <f t="shared" si="249"/>
        <v>0</v>
      </c>
      <c r="AB883" s="31" t="str">
        <f t="shared" si="250"/>
        <v>n.m.</v>
      </c>
      <c r="AC883" s="6">
        <f t="shared" si="251"/>
        <v>223640.97499999989</v>
      </c>
      <c r="AD883" s="31">
        <f t="shared" si="252"/>
        <v>1.0393098508917054</v>
      </c>
    </row>
    <row r="884" spans="1:30" x14ac:dyDescent="0.25">
      <c r="A884" s="7">
        <f t="shared" si="238"/>
        <v>876</v>
      </c>
      <c r="B884" t="s">
        <v>1534</v>
      </c>
      <c r="C884" t="s">
        <v>1696</v>
      </c>
      <c r="D884" t="s">
        <v>1697</v>
      </c>
      <c r="E884" t="s">
        <v>2287</v>
      </c>
      <c r="F884" t="s">
        <v>2350</v>
      </c>
      <c r="G884" s="3"/>
      <c r="H884" s="3"/>
      <c r="I884" s="3">
        <v>23852.45</v>
      </c>
      <c r="J884" s="3">
        <v>289721.05999999982</v>
      </c>
      <c r="K884" s="3">
        <v>124459.48000000001</v>
      </c>
      <c r="L884" s="3">
        <f t="shared" si="239"/>
        <v>438032.98999999987</v>
      </c>
      <c r="M884" s="3">
        <v>0</v>
      </c>
      <c r="N884" s="3">
        <v>0</v>
      </c>
      <c r="O884" s="3">
        <v>0</v>
      </c>
      <c r="P884" s="3">
        <v>0</v>
      </c>
      <c r="Q884" s="3">
        <v>0</v>
      </c>
      <c r="R884" s="3">
        <f t="shared" si="240"/>
        <v>0</v>
      </c>
      <c r="S884" s="6">
        <f t="shared" si="241"/>
        <v>0</v>
      </c>
      <c r="T884" s="31" t="str">
        <f t="shared" si="242"/>
        <v>n.m.</v>
      </c>
      <c r="U884" s="6">
        <f t="shared" si="243"/>
        <v>0</v>
      </c>
      <c r="V884" s="31" t="str">
        <f t="shared" si="244"/>
        <v>n.m.</v>
      </c>
      <c r="W884" s="6">
        <f t="shared" si="245"/>
        <v>23852.45</v>
      </c>
      <c r="X884" s="31" t="str">
        <f t="shared" si="246"/>
        <v>n.m.</v>
      </c>
      <c r="Y884" s="6">
        <f t="shared" si="247"/>
        <v>289721.05999999982</v>
      </c>
      <c r="Z884" s="31" t="str">
        <f t="shared" si="248"/>
        <v>n.m.</v>
      </c>
      <c r="AA884" s="6">
        <f t="shared" si="249"/>
        <v>124459.48000000001</v>
      </c>
      <c r="AB884" s="31" t="str">
        <f t="shared" si="250"/>
        <v>n.m.</v>
      </c>
      <c r="AC884" s="6">
        <f t="shared" si="251"/>
        <v>438032.98999999987</v>
      </c>
      <c r="AD884" s="31" t="str">
        <f t="shared" si="252"/>
        <v>n.m.</v>
      </c>
    </row>
    <row r="885" spans="1:30" x14ac:dyDescent="0.25">
      <c r="A885" s="7">
        <f t="shared" si="238"/>
        <v>877</v>
      </c>
      <c r="B885" t="s">
        <v>1534</v>
      </c>
      <c r="C885" t="s">
        <v>1698</v>
      </c>
      <c r="D885" t="s">
        <v>1699</v>
      </c>
      <c r="E885" t="s">
        <v>2279</v>
      </c>
      <c r="F885" t="s">
        <v>2350</v>
      </c>
      <c r="G885" s="3"/>
      <c r="H885" s="3"/>
      <c r="I885" s="3"/>
      <c r="J885" s="3"/>
      <c r="K885" s="3">
        <v>432150.41</v>
      </c>
      <c r="L885" s="3">
        <f t="shared" si="239"/>
        <v>432150.41</v>
      </c>
      <c r="M885" s="3">
        <v>0</v>
      </c>
      <c r="N885" s="3">
        <v>0</v>
      </c>
      <c r="O885" s="3">
        <v>0</v>
      </c>
      <c r="P885" s="3">
        <v>0</v>
      </c>
      <c r="Q885" s="3">
        <v>0</v>
      </c>
      <c r="R885" s="3">
        <f t="shared" si="240"/>
        <v>0</v>
      </c>
      <c r="S885" s="6">
        <f t="shared" si="241"/>
        <v>0</v>
      </c>
      <c r="T885" s="31" t="str">
        <f t="shared" si="242"/>
        <v>n.m.</v>
      </c>
      <c r="U885" s="6">
        <f t="shared" si="243"/>
        <v>0</v>
      </c>
      <c r="V885" s="31" t="str">
        <f t="shared" si="244"/>
        <v>n.m.</v>
      </c>
      <c r="W885" s="6">
        <f t="shared" si="245"/>
        <v>0</v>
      </c>
      <c r="X885" s="31" t="str">
        <f t="shared" si="246"/>
        <v>n.m.</v>
      </c>
      <c r="Y885" s="6">
        <f t="shared" si="247"/>
        <v>0</v>
      </c>
      <c r="Z885" s="31" t="str">
        <f t="shared" si="248"/>
        <v>n.m.</v>
      </c>
      <c r="AA885" s="6">
        <f t="shared" si="249"/>
        <v>432150.41</v>
      </c>
      <c r="AB885" s="31" t="str">
        <f t="shared" si="250"/>
        <v>n.m.</v>
      </c>
      <c r="AC885" s="6">
        <f t="shared" si="251"/>
        <v>432150.41</v>
      </c>
      <c r="AD885" s="31" t="str">
        <f t="shared" si="252"/>
        <v>n.m.</v>
      </c>
    </row>
    <row r="886" spans="1:30" x14ac:dyDescent="0.25">
      <c r="A886" s="7">
        <f t="shared" si="238"/>
        <v>878</v>
      </c>
      <c r="B886" t="s">
        <v>1534</v>
      </c>
      <c r="C886" t="s">
        <v>1700</v>
      </c>
      <c r="D886" t="s">
        <v>1701</v>
      </c>
      <c r="E886" t="s">
        <v>2288</v>
      </c>
      <c r="F886" t="s">
        <v>2335</v>
      </c>
      <c r="G886" s="3"/>
      <c r="H886" s="3">
        <v>188289.43000000002</v>
      </c>
      <c r="I886" s="3">
        <v>101192.34999999999</v>
      </c>
      <c r="J886" s="3">
        <v>136452.57999999999</v>
      </c>
      <c r="K886" s="3">
        <v>93.83</v>
      </c>
      <c r="L886" s="3">
        <f t="shared" si="239"/>
        <v>426028.19</v>
      </c>
      <c r="M886" s="3">
        <v>0</v>
      </c>
      <c r="N886" s="3">
        <v>0</v>
      </c>
      <c r="O886" s="3">
        <v>0</v>
      </c>
      <c r="P886" s="3">
        <v>0</v>
      </c>
      <c r="Q886" s="3">
        <v>0</v>
      </c>
      <c r="R886" s="3">
        <f t="shared" si="240"/>
        <v>0</v>
      </c>
      <c r="S886" s="6">
        <f t="shared" si="241"/>
        <v>0</v>
      </c>
      <c r="T886" s="31" t="str">
        <f t="shared" si="242"/>
        <v>n.m.</v>
      </c>
      <c r="U886" s="6">
        <f t="shared" si="243"/>
        <v>188289.43000000002</v>
      </c>
      <c r="V886" s="31" t="str">
        <f t="shared" si="244"/>
        <v>n.m.</v>
      </c>
      <c r="W886" s="6">
        <f t="shared" si="245"/>
        <v>101192.34999999999</v>
      </c>
      <c r="X886" s="31" t="str">
        <f t="shared" si="246"/>
        <v>n.m.</v>
      </c>
      <c r="Y886" s="6">
        <f t="shared" si="247"/>
        <v>136452.57999999999</v>
      </c>
      <c r="Z886" s="31" t="str">
        <f t="shared" si="248"/>
        <v>n.m.</v>
      </c>
      <c r="AA886" s="6">
        <f t="shared" si="249"/>
        <v>93.83</v>
      </c>
      <c r="AB886" s="31" t="str">
        <f t="shared" si="250"/>
        <v>n.m.</v>
      </c>
      <c r="AC886" s="6">
        <f t="shared" si="251"/>
        <v>426028.19</v>
      </c>
      <c r="AD886" s="31" t="str">
        <f t="shared" si="252"/>
        <v>n.m.</v>
      </c>
    </row>
    <row r="887" spans="1:30" x14ac:dyDescent="0.25">
      <c r="A887" s="7">
        <f t="shared" si="238"/>
        <v>879</v>
      </c>
      <c r="B887" t="s">
        <v>1534</v>
      </c>
      <c r="C887" t="s">
        <v>1702</v>
      </c>
      <c r="D887" t="s">
        <v>1703</v>
      </c>
      <c r="E887" t="s">
        <v>2324</v>
      </c>
      <c r="F887" t="s">
        <v>2350</v>
      </c>
      <c r="G887" s="3"/>
      <c r="H887" s="3"/>
      <c r="I887" s="3"/>
      <c r="J887" s="3">
        <v>21816.23</v>
      </c>
      <c r="K887" s="3">
        <v>398626.29000000033</v>
      </c>
      <c r="L887" s="3">
        <f t="shared" si="239"/>
        <v>420442.52000000031</v>
      </c>
      <c r="M887" s="3">
        <v>0</v>
      </c>
      <c r="N887" s="3">
        <v>0</v>
      </c>
      <c r="O887" s="3">
        <v>0</v>
      </c>
      <c r="P887" s="3">
        <v>0</v>
      </c>
      <c r="Q887" s="3">
        <v>0</v>
      </c>
      <c r="R887" s="3">
        <f t="shared" si="240"/>
        <v>0</v>
      </c>
      <c r="S887" s="6">
        <f t="shared" si="241"/>
        <v>0</v>
      </c>
      <c r="T887" s="31" t="str">
        <f t="shared" si="242"/>
        <v>n.m.</v>
      </c>
      <c r="U887" s="6">
        <f t="shared" si="243"/>
        <v>0</v>
      </c>
      <c r="V887" s="31" t="str">
        <f t="shared" si="244"/>
        <v>n.m.</v>
      </c>
      <c r="W887" s="6">
        <f t="shared" si="245"/>
        <v>0</v>
      </c>
      <c r="X887" s="31" t="str">
        <f t="shared" si="246"/>
        <v>n.m.</v>
      </c>
      <c r="Y887" s="6">
        <f t="shared" si="247"/>
        <v>21816.23</v>
      </c>
      <c r="Z887" s="31" t="str">
        <f t="shared" si="248"/>
        <v>n.m.</v>
      </c>
      <c r="AA887" s="6">
        <f t="shared" si="249"/>
        <v>398626.29000000033</v>
      </c>
      <c r="AB887" s="31" t="str">
        <f t="shared" si="250"/>
        <v>n.m.</v>
      </c>
      <c r="AC887" s="6">
        <f t="shared" si="251"/>
        <v>420442.52000000031</v>
      </c>
      <c r="AD887" s="31" t="str">
        <f t="shared" si="252"/>
        <v>n.m.</v>
      </c>
    </row>
    <row r="888" spans="1:30" x14ac:dyDescent="0.25">
      <c r="A888" s="7">
        <f t="shared" si="238"/>
        <v>880</v>
      </c>
      <c r="B888" t="s">
        <v>1534</v>
      </c>
      <c r="C888" t="s">
        <v>1704</v>
      </c>
      <c r="D888" t="s">
        <v>1705</v>
      </c>
      <c r="E888" t="s">
        <v>2331</v>
      </c>
      <c r="F888" t="s">
        <v>2350</v>
      </c>
      <c r="G888" s="3"/>
      <c r="H888" s="3"/>
      <c r="I888" s="3"/>
      <c r="J888" s="3">
        <v>54508.749999999985</v>
      </c>
      <c r="K888" s="3">
        <v>365512.8299999999</v>
      </c>
      <c r="L888" s="3">
        <f t="shared" si="239"/>
        <v>420021.5799999999</v>
      </c>
      <c r="M888" s="3">
        <v>0</v>
      </c>
      <c r="N888" s="3">
        <v>0</v>
      </c>
      <c r="O888" s="3">
        <v>0</v>
      </c>
      <c r="P888" s="3">
        <v>0</v>
      </c>
      <c r="Q888" s="3">
        <v>0</v>
      </c>
      <c r="R888" s="3">
        <f t="shared" si="240"/>
        <v>0</v>
      </c>
      <c r="S888" s="6">
        <f t="shared" si="241"/>
        <v>0</v>
      </c>
      <c r="T888" s="31" t="str">
        <f t="shared" si="242"/>
        <v>n.m.</v>
      </c>
      <c r="U888" s="6">
        <f t="shared" si="243"/>
        <v>0</v>
      </c>
      <c r="V888" s="31" t="str">
        <f t="shared" si="244"/>
        <v>n.m.</v>
      </c>
      <c r="W888" s="6">
        <f t="shared" si="245"/>
        <v>0</v>
      </c>
      <c r="X888" s="31" t="str">
        <f t="shared" si="246"/>
        <v>n.m.</v>
      </c>
      <c r="Y888" s="6">
        <f t="shared" si="247"/>
        <v>54508.749999999985</v>
      </c>
      <c r="Z888" s="31" t="str">
        <f t="shared" si="248"/>
        <v>n.m.</v>
      </c>
      <c r="AA888" s="6">
        <f t="shared" si="249"/>
        <v>365512.8299999999</v>
      </c>
      <c r="AB888" s="31" t="str">
        <f t="shared" si="250"/>
        <v>n.m.</v>
      </c>
      <c r="AC888" s="6">
        <f t="shared" si="251"/>
        <v>420021.5799999999</v>
      </c>
      <c r="AD888" s="31" t="str">
        <f t="shared" si="252"/>
        <v>n.m.</v>
      </c>
    </row>
    <row r="889" spans="1:30" x14ac:dyDescent="0.25">
      <c r="A889" s="7">
        <f t="shared" si="238"/>
        <v>881</v>
      </c>
      <c r="B889" t="s">
        <v>1534</v>
      </c>
      <c r="C889" t="s">
        <v>1706</v>
      </c>
      <c r="D889" t="s">
        <v>1707</v>
      </c>
      <c r="E889" t="s">
        <v>2297</v>
      </c>
      <c r="F889" t="s">
        <v>2330</v>
      </c>
      <c r="G889" s="3">
        <v>12914.809999999996</v>
      </c>
      <c r="H889" s="3">
        <v>177946.57</v>
      </c>
      <c r="I889" s="3">
        <v>218292.74000000022</v>
      </c>
      <c r="J889" s="3">
        <v>1160.9799999999996</v>
      </c>
      <c r="K889" s="3"/>
      <c r="L889" s="3">
        <f t="shared" si="239"/>
        <v>410315.10000000021</v>
      </c>
      <c r="M889" s="3">
        <v>265674.94699999999</v>
      </c>
      <c r="N889" s="3">
        <v>27396.52499999994</v>
      </c>
      <c r="O889" s="3">
        <v>71251.784</v>
      </c>
      <c r="P889" s="3">
        <v>0</v>
      </c>
      <c r="Q889" s="3">
        <v>0</v>
      </c>
      <c r="R889" s="3">
        <f t="shared" si="240"/>
        <v>364323.25599999994</v>
      </c>
      <c r="S889" s="6">
        <f t="shared" si="241"/>
        <v>-252760.13699999999</v>
      </c>
      <c r="T889" s="31">
        <f t="shared" si="242"/>
        <v>-0.95138867949035477</v>
      </c>
      <c r="U889" s="6">
        <f t="shared" si="243"/>
        <v>150550.04500000007</v>
      </c>
      <c r="V889" s="31">
        <f t="shared" si="244"/>
        <v>5.4952241205773511</v>
      </c>
      <c r="W889" s="6">
        <f t="shared" si="245"/>
        <v>147040.95600000024</v>
      </c>
      <c r="X889" s="31">
        <f t="shared" si="246"/>
        <v>2.0636810441125268</v>
      </c>
      <c r="Y889" s="6">
        <f t="shared" si="247"/>
        <v>1160.9799999999996</v>
      </c>
      <c r="Z889" s="31" t="str">
        <f t="shared" si="248"/>
        <v>n.m.</v>
      </c>
      <c r="AA889" s="6">
        <f t="shared" si="249"/>
        <v>0</v>
      </c>
      <c r="AB889" s="31" t="str">
        <f t="shared" si="250"/>
        <v>n.m.</v>
      </c>
      <c r="AC889" s="6">
        <f t="shared" si="251"/>
        <v>45991.844000000274</v>
      </c>
      <c r="AD889" s="31">
        <f t="shared" si="252"/>
        <v>0.12623911112608271</v>
      </c>
    </row>
    <row r="890" spans="1:30" x14ac:dyDescent="0.25">
      <c r="A890" s="7">
        <f t="shared" si="238"/>
        <v>882</v>
      </c>
      <c r="B890" t="s">
        <v>1534</v>
      </c>
      <c r="C890" t="s">
        <v>1708</v>
      </c>
      <c r="D890" t="s">
        <v>1709</v>
      </c>
      <c r="E890" t="s">
        <v>2319</v>
      </c>
      <c r="F890" t="s">
        <v>2350</v>
      </c>
      <c r="G890" s="3"/>
      <c r="H890" s="3"/>
      <c r="I890" s="3">
        <v>53760.330000000016</v>
      </c>
      <c r="J890" s="3">
        <v>141796.29000000004</v>
      </c>
      <c r="K890" s="3">
        <v>214606.12</v>
      </c>
      <c r="L890" s="3">
        <f t="shared" si="239"/>
        <v>410162.74000000005</v>
      </c>
      <c r="M890" s="3">
        <v>0</v>
      </c>
      <c r="N890" s="3">
        <v>0</v>
      </c>
      <c r="O890" s="3">
        <v>0</v>
      </c>
      <c r="P890" s="3">
        <v>0</v>
      </c>
      <c r="Q890" s="3">
        <v>0</v>
      </c>
      <c r="R890" s="3">
        <f t="shared" si="240"/>
        <v>0</v>
      </c>
      <c r="S890" s="6">
        <f t="shared" si="241"/>
        <v>0</v>
      </c>
      <c r="T890" s="31" t="str">
        <f t="shared" si="242"/>
        <v>n.m.</v>
      </c>
      <c r="U890" s="6">
        <f t="shared" si="243"/>
        <v>0</v>
      </c>
      <c r="V890" s="31" t="str">
        <f t="shared" si="244"/>
        <v>n.m.</v>
      </c>
      <c r="W890" s="6">
        <f t="shared" si="245"/>
        <v>53760.330000000016</v>
      </c>
      <c r="X890" s="31" t="str">
        <f t="shared" si="246"/>
        <v>n.m.</v>
      </c>
      <c r="Y890" s="6">
        <f t="shared" si="247"/>
        <v>141796.29000000004</v>
      </c>
      <c r="Z890" s="31" t="str">
        <f t="shared" si="248"/>
        <v>n.m.</v>
      </c>
      <c r="AA890" s="6">
        <f t="shared" si="249"/>
        <v>214606.12</v>
      </c>
      <c r="AB890" s="31" t="str">
        <f t="shared" si="250"/>
        <v>n.m.</v>
      </c>
      <c r="AC890" s="6">
        <f t="shared" si="251"/>
        <v>410162.74000000005</v>
      </c>
      <c r="AD890" s="31" t="str">
        <f t="shared" si="252"/>
        <v>n.m.</v>
      </c>
    </row>
    <row r="891" spans="1:30" x14ac:dyDescent="0.25">
      <c r="A891" s="7">
        <f t="shared" si="238"/>
        <v>883</v>
      </c>
      <c r="B891" t="s">
        <v>1534</v>
      </c>
      <c r="C891" t="s">
        <v>1710</v>
      </c>
      <c r="D891" t="s">
        <v>1711</v>
      </c>
      <c r="E891" t="s">
        <v>2314</v>
      </c>
      <c r="F891" t="s">
        <v>2313</v>
      </c>
      <c r="G891" s="3"/>
      <c r="H891" s="3"/>
      <c r="I891" s="3">
        <v>320322.09999999998</v>
      </c>
      <c r="J891" s="3">
        <v>89757.399999999907</v>
      </c>
      <c r="K891" s="3"/>
      <c r="L891" s="3">
        <f t="shared" si="239"/>
        <v>410079.49999999988</v>
      </c>
      <c r="M891" s="3">
        <v>0</v>
      </c>
      <c r="N891" s="3">
        <v>0</v>
      </c>
      <c r="O891" s="3">
        <v>0</v>
      </c>
      <c r="P891" s="3">
        <v>0</v>
      </c>
      <c r="Q891" s="3">
        <v>0</v>
      </c>
      <c r="R891" s="3">
        <f t="shared" si="240"/>
        <v>0</v>
      </c>
      <c r="S891" s="6">
        <f t="shared" si="241"/>
        <v>0</v>
      </c>
      <c r="T891" s="31" t="str">
        <f t="shared" si="242"/>
        <v>n.m.</v>
      </c>
      <c r="U891" s="6">
        <f t="shared" si="243"/>
        <v>0</v>
      </c>
      <c r="V891" s="31" t="str">
        <f t="shared" si="244"/>
        <v>n.m.</v>
      </c>
      <c r="W891" s="6">
        <f t="shared" si="245"/>
        <v>320322.09999999998</v>
      </c>
      <c r="X891" s="31" t="str">
        <f t="shared" si="246"/>
        <v>n.m.</v>
      </c>
      <c r="Y891" s="6">
        <f t="shared" si="247"/>
        <v>89757.399999999907</v>
      </c>
      <c r="Z891" s="31" t="str">
        <f t="shared" si="248"/>
        <v>n.m.</v>
      </c>
      <c r="AA891" s="6">
        <f t="shared" si="249"/>
        <v>0</v>
      </c>
      <c r="AB891" s="31" t="str">
        <f t="shared" si="250"/>
        <v>n.m.</v>
      </c>
      <c r="AC891" s="6">
        <f t="shared" si="251"/>
        <v>410079.49999999988</v>
      </c>
      <c r="AD891" s="31" t="str">
        <f t="shared" si="252"/>
        <v>n.m.</v>
      </c>
    </row>
    <row r="892" spans="1:30" x14ac:dyDescent="0.25">
      <c r="A892" s="7">
        <f t="shared" si="238"/>
        <v>884</v>
      </c>
      <c r="B892" t="s">
        <v>1534</v>
      </c>
      <c r="C892" t="s">
        <v>1712</v>
      </c>
      <c r="D892" t="s">
        <v>1713</v>
      </c>
      <c r="E892" t="s">
        <v>2285</v>
      </c>
      <c r="F892" t="s">
        <v>2299</v>
      </c>
      <c r="G892" s="3">
        <v>5992.6</v>
      </c>
      <c r="H892" s="3">
        <v>396074.10999999958</v>
      </c>
      <c r="I892" s="3">
        <v>0.69000000000000006</v>
      </c>
      <c r="J892" s="3"/>
      <c r="K892" s="3"/>
      <c r="L892" s="3">
        <f t="shared" si="239"/>
        <v>402067.39999999956</v>
      </c>
      <c r="M892" s="3">
        <v>0</v>
      </c>
      <c r="N892" s="3">
        <v>0</v>
      </c>
      <c r="O892" s="3">
        <v>0</v>
      </c>
      <c r="P892" s="3">
        <v>0</v>
      </c>
      <c r="Q892" s="3">
        <v>0</v>
      </c>
      <c r="R892" s="3">
        <f t="shared" si="240"/>
        <v>0</v>
      </c>
      <c r="S892" s="6">
        <f t="shared" si="241"/>
        <v>5992.6</v>
      </c>
      <c r="T892" s="31" t="str">
        <f t="shared" si="242"/>
        <v>n.m.</v>
      </c>
      <c r="U892" s="6">
        <f t="shared" si="243"/>
        <v>396074.10999999958</v>
      </c>
      <c r="V892" s="31" t="str">
        <f t="shared" si="244"/>
        <v>n.m.</v>
      </c>
      <c r="W892" s="6">
        <f t="shared" si="245"/>
        <v>0.69000000000000006</v>
      </c>
      <c r="X892" s="31" t="str">
        <f t="shared" si="246"/>
        <v>n.m.</v>
      </c>
      <c r="Y892" s="6">
        <f t="shared" si="247"/>
        <v>0</v>
      </c>
      <c r="Z892" s="31" t="str">
        <f t="shared" si="248"/>
        <v>n.m.</v>
      </c>
      <c r="AA892" s="6">
        <f t="shared" si="249"/>
        <v>0</v>
      </c>
      <c r="AB892" s="31" t="str">
        <f t="shared" si="250"/>
        <v>n.m.</v>
      </c>
      <c r="AC892" s="6">
        <f t="shared" si="251"/>
        <v>402067.39999999956</v>
      </c>
      <c r="AD892" s="31" t="str">
        <f t="shared" si="252"/>
        <v>n.m.</v>
      </c>
    </row>
    <row r="893" spans="1:30" x14ac:dyDescent="0.25">
      <c r="A893" s="7">
        <f t="shared" si="238"/>
        <v>885</v>
      </c>
      <c r="B893" t="s">
        <v>1534</v>
      </c>
      <c r="C893" t="s">
        <v>1714</v>
      </c>
      <c r="D893" t="s">
        <v>1715</v>
      </c>
      <c r="E893" t="s">
        <v>2303</v>
      </c>
      <c r="F893" t="s">
        <v>2314</v>
      </c>
      <c r="G893" s="3">
        <v>54656.670000000013</v>
      </c>
      <c r="H893" s="3">
        <v>324282.32000000007</v>
      </c>
      <c r="I893" s="3">
        <v>11206.89</v>
      </c>
      <c r="J893" s="3"/>
      <c r="K893" s="3"/>
      <c r="L893" s="3">
        <f t="shared" si="239"/>
        <v>390145.88000000012</v>
      </c>
      <c r="M893" s="3">
        <v>0</v>
      </c>
      <c r="N893" s="3">
        <v>0</v>
      </c>
      <c r="O893" s="3">
        <v>0</v>
      </c>
      <c r="P893" s="3">
        <v>0</v>
      </c>
      <c r="Q893" s="3">
        <v>0</v>
      </c>
      <c r="R893" s="3">
        <f t="shared" si="240"/>
        <v>0</v>
      </c>
      <c r="S893" s="6">
        <f t="shared" si="241"/>
        <v>54656.670000000013</v>
      </c>
      <c r="T893" s="31" t="str">
        <f t="shared" si="242"/>
        <v>n.m.</v>
      </c>
      <c r="U893" s="6">
        <f t="shared" si="243"/>
        <v>324282.32000000007</v>
      </c>
      <c r="V893" s="31" t="str">
        <f t="shared" si="244"/>
        <v>n.m.</v>
      </c>
      <c r="W893" s="6">
        <f t="shared" si="245"/>
        <v>11206.89</v>
      </c>
      <c r="X893" s="31" t="str">
        <f t="shared" si="246"/>
        <v>n.m.</v>
      </c>
      <c r="Y893" s="6">
        <f t="shared" si="247"/>
        <v>0</v>
      </c>
      <c r="Z893" s="31" t="str">
        <f t="shared" si="248"/>
        <v>n.m.</v>
      </c>
      <c r="AA893" s="6">
        <f t="shared" si="249"/>
        <v>0</v>
      </c>
      <c r="AB893" s="31" t="str">
        <f t="shared" si="250"/>
        <v>n.m.</v>
      </c>
      <c r="AC893" s="6">
        <f t="shared" si="251"/>
        <v>390145.88000000012</v>
      </c>
      <c r="AD893" s="31" t="str">
        <f t="shared" si="252"/>
        <v>n.m.</v>
      </c>
    </row>
    <row r="894" spans="1:30" x14ac:dyDescent="0.25">
      <c r="A894" s="7">
        <f t="shared" si="238"/>
        <v>886</v>
      </c>
      <c r="B894" t="s">
        <v>1534</v>
      </c>
      <c r="C894" t="s">
        <v>1716</v>
      </c>
      <c r="D894" t="s">
        <v>1717</v>
      </c>
      <c r="E894" t="s">
        <v>2321</v>
      </c>
      <c r="F894" t="s">
        <v>2309</v>
      </c>
      <c r="G894" s="3"/>
      <c r="H894" s="3">
        <v>3286.62</v>
      </c>
      <c r="I894" s="3">
        <v>331693.32</v>
      </c>
      <c r="J894" s="3">
        <v>42436.91</v>
      </c>
      <c r="K894" s="3">
        <v>5191.5100000000011</v>
      </c>
      <c r="L894" s="3">
        <f t="shared" si="239"/>
        <v>382608.36</v>
      </c>
      <c r="M894" s="3">
        <v>0</v>
      </c>
      <c r="N894" s="3">
        <v>0</v>
      </c>
      <c r="O894" s="3">
        <v>0</v>
      </c>
      <c r="P894" s="3">
        <v>0</v>
      </c>
      <c r="Q894" s="3">
        <v>0</v>
      </c>
      <c r="R894" s="3">
        <f t="shared" si="240"/>
        <v>0</v>
      </c>
      <c r="S894" s="6">
        <f t="shared" si="241"/>
        <v>0</v>
      </c>
      <c r="T894" s="31" t="str">
        <f t="shared" si="242"/>
        <v>n.m.</v>
      </c>
      <c r="U894" s="6">
        <f t="shared" si="243"/>
        <v>3286.62</v>
      </c>
      <c r="V894" s="31" t="str">
        <f t="shared" si="244"/>
        <v>n.m.</v>
      </c>
      <c r="W894" s="6">
        <f t="shared" si="245"/>
        <v>331693.32</v>
      </c>
      <c r="X894" s="31" t="str">
        <f t="shared" si="246"/>
        <v>n.m.</v>
      </c>
      <c r="Y894" s="6">
        <f t="shared" si="247"/>
        <v>42436.91</v>
      </c>
      <c r="Z894" s="31" t="str">
        <f t="shared" si="248"/>
        <v>n.m.</v>
      </c>
      <c r="AA894" s="6">
        <f t="shared" si="249"/>
        <v>5191.5100000000011</v>
      </c>
      <c r="AB894" s="31" t="str">
        <f t="shared" si="250"/>
        <v>n.m.</v>
      </c>
      <c r="AC894" s="6">
        <f t="shared" si="251"/>
        <v>382608.36</v>
      </c>
      <c r="AD894" s="31" t="str">
        <f t="shared" si="252"/>
        <v>n.m.</v>
      </c>
    </row>
    <row r="895" spans="1:30" x14ac:dyDescent="0.25">
      <c r="A895" s="7">
        <f t="shared" si="238"/>
        <v>887</v>
      </c>
      <c r="B895" t="s">
        <v>1534</v>
      </c>
      <c r="C895" t="s">
        <v>1718</v>
      </c>
      <c r="D895" t="s">
        <v>1719</v>
      </c>
      <c r="E895" t="s">
        <v>2321</v>
      </c>
      <c r="F895" t="s">
        <v>2350</v>
      </c>
      <c r="G895" s="3"/>
      <c r="H895" s="3">
        <v>8691.59</v>
      </c>
      <c r="I895" s="3">
        <v>188169.67999999996</v>
      </c>
      <c r="J895" s="3">
        <v>176022.82</v>
      </c>
      <c r="K895" s="3">
        <v>8350.2499999999982</v>
      </c>
      <c r="L895" s="3">
        <f t="shared" si="239"/>
        <v>381234.33999999997</v>
      </c>
      <c r="M895" s="3">
        <v>0</v>
      </c>
      <c r="N895" s="3">
        <v>0</v>
      </c>
      <c r="O895" s="3">
        <v>0</v>
      </c>
      <c r="P895" s="3">
        <v>214901.34900000002</v>
      </c>
      <c r="Q895" s="3">
        <v>134451.60399999996</v>
      </c>
      <c r="R895" s="3">
        <f t="shared" si="240"/>
        <v>349352.95299999998</v>
      </c>
      <c r="S895" s="6">
        <f t="shared" si="241"/>
        <v>0</v>
      </c>
      <c r="T895" s="31" t="str">
        <f t="shared" si="242"/>
        <v>n.m.</v>
      </c>
      <c r="U895" s="6">
        <f t="shared" si="243"/>
        <v>8691.59</v>
      </c>
      <c r="V895" s="31" t="str">
        <f t="shared" si="244"/>
        <v>n.m.</v>
      </c>
      <c r="W895" s="6">
        <f t="shared" si="245"/>
        <v>188169.67999999996</v>
      </c>
      <c r="X895" s="31" t="str">
        <f t="shared" si="246"/>
        <v>n.m.</v>
      </c>
      <c r="Y895" s="6">
        <f t="shared" si="247"/>
        <v>-38878.52900000001</v>
      </c>
      <c r="Z895" s="31">
        <f t="shared" si="248"/>
        <v>-0.18091337807283847</v>
      </c>
      <c r="AA895" s="6">
        <f t="shared" si="249"/>
        <v>-126101.35399999996</v>
      </c>
      <c r="AB895" s="31">
        <f t="shared" si="250"/>
        <v>-0.93789400980296223</v>
      </c>
      <c r="AC895" s="6">
        <f t="shared" si="251"/>
        <v>31881.386999999988</v>
      </c>
      <c r="AD895" s="31">
        <f t="shared" si="252"/>
        <v>9.1258387044462708E-2</v>
      </c>
    </row>
    <row r="896" spans="1:30" x14ac:dyDescent="0.25">
      <c r="A896" s="7">
        <f t="shared" si="238"/>
        <v>888</v>
      </c>
      <c r="B896" t="s">
        <v>1534</v>
      </c>
      <c r="C896" t="s">
        <v>1720</v>
      </c>
      <c r="D896" t="s">
        <v>24</v>
      </c>
      <c r="E896" t="s">
        <v>2286</v>
      </c>
      <c r="F896" t="s">
        <v>2336</v>
      </c>
      <c r="G896" s="3"/>
      <c r="H896" s="3"/>
      <c r="I896" s="3">
        <v>337224.86</v>
      </c>
      <c r="J896" s="3">
        <v>25745.299999999996</v>
      </c>
      <c r="K896" s="3"/>
      <c r="L896" s="3">
        <f t="shared" si="239"/>
        <v>362970.16</v>
      </c>
      <c r="M896" s="3">
        <v>0</v>
      </c>
      <c r="N896" s="3">
        <v>0</v>
      </c>
      <c r="O896" s="3">
        <v>0</v>
      </c>
      <c r="P896" s="3">
        <v>0</v>
      </c>
      <c r="Q896" s="3">
        <v>0</v>
      </c>
      <c r="R896" s="3">
        <f t="shared" si="240"/>
        <v>0</v>
      </c>
      <c r="S896" s="6">
        <f t="shared" si="241"/>
        <v>0</v>
      </c>
      <c r="T896" s="31" t="str">
        <f t="shared" si="242"/>
        <v>n.m.</v>
      </c>
      <c r="U896" s="6">
        <f t="shared" si="243"/>
        <v>0</v>
      </c>
      <c r="V896" s="31" t="str">
        <f t="shared" si="244"/>
        <v>n.m.</v>
      </c>
      <c r="W896" s="6">
        <f t="shared" si="245"/>
        <v>337224.86</v>
      </c>
      <c r="X896" s="31" t="str">
        <f t="shared" si="246"/>
        <v>n.m.</v>
      </c>
      <c r="Y896" s="6">
        <f t="shared" si="247"/>
        <v>25745.299999999996</v>
      </c>
      <c r="Z896" s="31" t="str">
        <f t="shared" si="248"/>
        <v>n.m.</v>
      </c>
      <c r="AA896" s="6">
        <f t="shared" si="249"/>
        <v>0</v>
      </c>
      <c r="AB896" s="31" t="str">
        <f t="shared" si="250"/>
        <v>n.m.</v>
      </c>
      <c r="AC896" s="6">
        <f t="shared" si="251"/>
        <v>362970.16</v>
      </c>
      <c r="AD896" s="31" t="str">
        <f t="shared" si="252"/>
        <v>n.m.</v>
      </c>
    </row>
    <row r="897" spans="1:30" x14ac:dyDescent="0.25">
      <c r="A897" s="7">
        <f t="shared" si="238"/>
        <v>889</v>
      </c>
      <c r="B897" t="s">
        <v>1534</v>
      </c>
      <c r="C897" t="s">
        <v>1721</v>
      </c>
      <c r="D897" t="s">
        <v>1722</v>
      </c>
      <c r="E897" t="s">
        <v>2280</v>
      </c>
      <c r="F897" t="s">
        <v>2306</v>
      </c>
      <c r="G897" s="3">
        <v>12345.01</v>
      </c>
      <c r="H897" s="3">
        <v>5428.3100000000022</v>
      </c>
      <c r="I897" s="3">
        <v>173162.54999999993</v>
      </c>
      <c r="J897" s="3">
        <v>171950.33999999997</v>
      </c>
      <c r="K897" s="3"/>
      <c r="L897" s="3">
        <f t="shared" si="239"/>
        <v>362886.2099999999</v>
      </c>
      <c r="M897" s="3">
        <v>49240.101999999999</v>
      </c>
      <c r="N897" s="3">
        <v>37101.809000000001</v>
      </c>
      <c r="O897" s="3">
        <v>178927.73499999999</v>
      </c>
      <c r="P897" s="3">
        <v>0</v>
      </c>
      <c r="Q897" s="3">
        <v>0</v>
      </c>
      <c r="R897" s="3">
        <f t="shared" si="240"/>
        <v>265269.64599999995</v>
      </c>
      <c r="S897" s="6">
        <f t="shared" si="241"/>
        <v>-36895.091999999997</v>
      </c>
      <c r="T897" s="31">
        <f t="shared" si="242"/>
        <v>-0.74928951203228611</v>
      </c>
      <c r="U897" s="6">
        <f t="shared" si="243"/>
        <v>-31673.499</v>
      </c>
      <c r="V897" s="31">
        <f t="shared" si="244"/>
        <v>-0.85369150059502485</v>
      </c>
      <c r="W897" s="6">
        <f t="shared" si="245"/>
        <v>-5765.1850000000559</v>
      </c>
      <c r="X897" s="31">
        <f t="shared" si="246"/>
        <v>-3.2220745431109699E-2</v>
      </c>
      <c r="Y897" s="6">
        <f t="shared" si="247"/>
        <v>171950.33999999997</v>
      </c>
      <c r="Z897" s="31" t="str">
        <f t="shared" si="248"/>
        <v>n.m.</v>
      </c>
      <c r="AA897" s="6">
        <f t="shared" si="249"/>
        <v>0</v>
      </c>
      <c r="AB897" s="31" t="str">
        <f t="shared" si="250"/>
        <v>n.m.</v>
      </c>
      <c r="AC897" s="6">
        <f t="shared" si="251"/>
        <v>97616.563999999955</v>
      </c>
      <c r="AD897" s="31">
        <f t="shared" si="252"/>
        <v>0.36798995087436415</v>
      </c>
    </row>
    <row r="898" spans="1:30" x14ac:dyDescent="0.25">
      <c r="A898" s="7">
        <f t="shared" si="238"/>
        <v>890</v>
      </c>
      <c r="B898" t="s">
        <v>1534</v>
      </c>
      <c r="C898" t="s">
        <v>1723</v>
      </c>
      <c r="D898" t="s">
        <v>1724</v>
      </c>
      <c r="E898" t="s">
        <v>2317</v>
      </c>
      <c r="F898" t="s">
        <v>2335</v>
      </c>
      <c r="G898" s="3"/>
      <c r="H898" s="3"/>
      <c r="I898" s="3">
        <v>229072.18999999994</v>
      </c>
      <c r="J898" s="3">
        <v>129816.33000000003</v>
      </c>
      <c r="K898" s="3">
        <v>117.59</v>
      </c>
      <c r="L898" s="3">
        <f t="shared" si="239"/>
        <v>359006.11</v>
      </c>
      <c r="M898" s="3">
        <v>0</v>
      </c>
      <c r="N898" s="3">
        <v>0</v>
      </c>
      <c r="O898" s="3">
        <v>0</v>
      </c>
      <c r="P898" s="3">
        <v>0</v>
      </c>
      <c r="Q898" s="3">
        <v>0</v>
      </c>
      <c r="R898" s="3">
        <f t="shared" si="240"/>
        <v>0</v>
      </c>
      <c r="S898" s="6">
        <f t="shared" si="241"/>
        <v>0</v>
      </c>
      <c r="T898" s="31" t="str">
        <f t="shared" si="242"/>
        <v>n.m.</v>
      </c>
      <c r="U898" s="6">
        <f t="shared" si="243"/>
        <v>0</v>
      </c>
      <c r="V898" s="31" t="str">
        <f t="shared" si="244"/>
        <v>n.m.</v>
      </c>
      <c r="W898" s="6">
        <f t="shared" si="245"/>
        <v>229072.18999999994</v>
      </c>
      <c r="X898" s="31" t="str">
        <f t="shared" si="246"/>
        <v>n.m.</v>
      </c>
      <c r="Y898" s="6">
        <f t="shared" si="247"/>
        <v>129816.33000000003</v>
      </c>
      <c r="Z898" s="31" t="str">
        <f t="shared" si="248"/>
        <v>n.m.</v>
      </c>
      <c r="AA898" s="6">
        <f t="shared" si="249"/>
        <v>117.59</v>
      </c>
      <c r="AB898" s="31" t="str">
        <f t="shared" si="250"/>
        <v>n.m.</v>
      </c>
      <c r="AC898" s="6">
        <f t="shared" si="251"/>
        <v>359006.11</v>
      </c>
      <c r="AD898" s="31" t="str">
        <f t="shared" si="252"/>
        <v>n.m.</v>
      </c>
    </row>
    <row r="899" spans="1:30" x14ac:dyDescent="0.25">
      <c r="A899" s="7">
        <f t="shared" si="238"/>
        <v>891</v>
      </c>
      <c r="B899" t="s">
        <v>1534</v>
      </c>
      <c r="C899" t="s">
        <v>1725</v>
      </c>
      <c r="D899" t="s">
        <v>1726</v>
      </c>
      <c r="E899" t="s">
        <v>2335</v>
      </c>
      <c r="F899" t="s">
        <v>2350</v>
      </c>
      <c r="G899" s="3"/>
      <c r="H899" s="3"/>
      <c r="I899" s="3"/>
      <c r="J899" s="3"/>
      <c r="K899" s="3">
        <v>313088.7800000002</v>
      </c>
      <c r="L899" s="3">
        <f t="shared" si="239"/>
        <v>313088.7800000002</v>
      </c>
      <c r="M899" s="3">
        <v>0</v>
      </c>
      <c r="N899" s="3">
        <v>0</v>
      </c>
      <c r="O899" s="3">
        <v>0</v>
      </c>
      <c r="P899" s="3">
        <v>0</v>
      </c>
      <c r="Q899" s="3">
        <v>455158.30699999997</v>
      </c>
      <c r="R899" s="3">
        <f t="shared" si="240"/>
        <v>455158.30699999997</v>
      </c>
      <c r="S899" s="6">
        <f t="shared" si="241"/>
        <v>0</v>
      </c>
      <c r="T899" s="31" t="str">
        <f t="shared" si="242"/>
        <v>n.m.</v>
      </c>
      <c r="U899" s="6">
        <f t="shared" si="243"/>
        <v>0</v>
      </c>
      <c r="V899" s="31" t="str">
        <f t="shared" si="244"/>
        <v>n.m.</v>
      </c>
      <c r="W899" s="6">
        <f t="shared" si="245"/>
        <v>0</v>
      </c>
      <c r="X899" s="31" t="str">
        <f t="shared" si="246"/>
        <v>n.m.</v>
      </c>
      <c r="Y899" s="6">
        <f t="shared" si="247"/>
        <v>0</v>
      </c>
      <c r="Z899" s="31" t="str">
        <f t="shared" si="248"/>
        <v>n.m.</v>
      </c>
      <c r="AA899" s="6">
        <f t="shared" si="249"/>
        <v>-142069.52699999977</v>
      </c>
      <c r="AB899" s="31">
        <f t="shared" si="250"/>
        <v>-0.31213211934194091</v>
      </c>
      <c r="AC899" s="6">
        <f t="shared" si="251"/>
        <v>-142069.52699999977</v>
      </c>
      <c r="AD899" s="31">
        <f t="shared" si="252"/>
        <v>-0.31213211934194091</v>
      </c>
    </row>
    <row r="900" spans="1:30" x14ac:dyDescent="0.25">
      <c r="A900" s="7">
        <f t="shared" si="238"/>
        <v>892</v>
      </c>
      <c r="B900" t="s">
        <v>1534</v>
      </c>
      <c r="C900" t="s">
        <v>1727</v>
      </c>
      <c r="D900" t="s">
        <v>1728</v>
      </c>
      <c r="E900" t="s">
        <v>2287</v>
      </c>
      <c r="F900" t="s">
        <v>2350</v>
      </c>
      <c r="G900" s="3"/>
      <c r="H900" s="3"/>
      <c r="I900" s="3">
        <v>29060.529999999995</v>
      </c>
      <c r="J900" s="3">
        <v>153194.93999999994</v>
      </c>
      <c r="K900" s="3">
        <v>120071.60999999996</v>
      </c>
      <c r="L900" s="3">
        <f t="shared" si="239"/>
        <v>302327.0799999999</v>
      </c>
      <c r="M900" s="3">
        <v>0</v>
      </c>
      <c r="N900" s="3">
        <v>0</v>
      </c>
      <c r="O900" s="3">
        <v>0</v>
      </c>
      <c r="P900" s="3">
        <v>0</v>
      </c>
      <c r="Q900" s="3">
        <v>10473192.521</v>
      </c>
      <c r="R900" s="3">
        <f t="shared" si="240"/>
        <v>10473192.521</v>
      </c>
      <c r="S900" s="6">
        <f t="shared" si="241"/>
        <v>0</v>
      </c>
      <c r="T900" s="31" t="str">
        <f t="shared" si="242"/>
        <v>n.m.</v>
      </c>
      <c r="U900" s="6">
        <f t="shared" si="243"/>
        <v>0</v>
      </c>
      <c r="V900" s="31" t="str">
        <f t="shared" si="244"/>
        <v>n.m.</v>
      </c>
      <c r="W900" s="6">
        <f t="shared" si="245"/>
        <v>29060.529999999995</v>
      </c>
      <c r="X900" s="31" t="str">
        <f t="shared" si="246"/>
        <v>n.m.</v>
      </c>
      <c r="Y900" s="6">
        <f t="shared" si="247"/>
        <v>153194.93999999994</v>
      </c>
      <c r="Z900" s="31" t="str">
        <f t="shared" si="248"/>
        <v>n.m.</v>
      </c>
      <c r="AA900" s="6">
        <f t="shared" si="249"/>
        <v>-10353120.911</v>
      </c>
      <c r="AB900" s="31">
        <f t="shared" si="250"/>
        <v>-0.98853533822096351</v>
      </c>
      <c r="AC900" s="6">
        <f t="shared" si="251"/>
        <v>-10170865.441</v>
      </c>
      <c r="AD900" s="31">
        <f t="shared" si="252"/>
        <v>-0.97113324524553535</v>
      </c>
    </row>
    <row r="901" spans="1:30" x14ac:dyDescent="0.25">
      <c r="A901" s="7">
        <f t="shared" si="238"/>
        <v>893</v>
      </c>
      <c r="B901" t="s">
        <v>1534</v>
      </c>
      <c r="C901" t="s">
        <v>1729</v>
      </c>
      <c r="D901" t="s">
        <v>1730</v>
      </c>
      <c r="E901" t="s">
        <v>2349</v>
      </c>
      <c r="F901" t="s">
        <v>2300</v>
      </c>
      <c r="G901" s="3">
        <v>296766.51999999996</v>
      </c>
      <c r="H901" s="3"/>
      <c r="I901" s="3"/>
      <c r="J901" s="3"/>
      <c r="K901" s="3"/>
      <c r="L901" s="3">
        <f t="shared" si="239"/>
        <v>296766.51999999996</v>
      </c>
      <c r="M901" s="3">
        <v>0</v>
      </c>
      <c r="N901" s="3">
        <v>0</v>
      </c>
      <c r="O901" s="3">
        <v>0</v>
      </c>
      <c r="P901" s="3">
        <v>0</v>
      </c>
      <c r="Q901" s="3">
        <v>0</v>
      </c>
      <c r="R901" s="3">
        <f t="shared" si="240"/>
        <v>0</v>
      </c>
      <c r="S901" s="6">
        <f t="shared" si="241"/>
        <v>296766.51999999996</v>
      </c>
      <c r="T901" s="31" t="str">
        <f t="shared" si="242"/>
        <v>n.m.</v>
      </c>
      <c r="U901" s="6">
        <f t="shared" si="243"/>
        <v>0</v>
      </c>
      <c r="V901" s="31" t="str">
        <f t="shared" si="244"/>
        <v>n.m.</v>
      </c>
      <c r="W901" s="6">
        <f t="shared" si="245"/>
        <v>0</v>
      </c>
      <c r="X901" s="31" t="str">
        <f t="shared" si="246"/>
        <v>n.m.</v>
      </c>
      <c r="Y901" s="6">
        <f t="shared" si="247"/>
        <v>0</v>
      </c>
      <c r="Z901" s="31" t="str">
        <f t="shared" si="248"/>
        <v>n.m.</v>
      </c>
      <c r="AA901" s="6">
        <f t="shared" si="249"/>
        <v>0</v>
      </c>
      <c r="AB901" s="31" t="str">
        <f t="shared" si="250"/>
        <v>n.m.</v>
      </c>
      <c r="AC901" s="6">
        <f t="shared" si="251"/>
        <v>296766.51999999996</v>
      </c>
      <c r="AD901" s="31" t="str">
        <f t="shared" si="252"/>
        <v>n.m.</v>
      </c>
    </row>
    <row r="902" spans="1:30" x14ac:dyDescent="0.25">
      <c r="A902" s="7">
        <f t="shared" si="238"/>
        <v>894</v>
      </c>
      <c r="B902" t="s">
        <v>1534</v>
      </c>
      <c r="C902" t="s">
        <v>1731</v>
      </c>
      <c r="D902" t="s">
        <v>1732</v>
      </c>
      <c r="E902" t="s">
        <v>2312</v>
      </c>
      <c r="F902" t="s">
        <v>2338</v>
      </c>
      <c r="G902" s="3"/>
      <c r="H902" s="3"/>
      <c r="I902" s="3">
        <v>3909.8100000000004</v>
      </c>
      <c r="J902" s="3">
        <v>14283.079999999998</v>
      </c>
      <c r="K902" s="3">
        <v>277568.6100000001</v>
      </c>
      <c r="L902" s="3">
        <f t="shared" si="239"/>
        <v>295761.50000000012</v>
      </c>
      <c r="M902" s="3">
        <v>0</v>
      </c>
      <c r="N902" s="3">
        <v>0</v>
      </c>
      <c r="O902" s="3">
        <v>0</v>
      </c>
      <c r="P902" s="3">
        <v>0</v>
      </c>
      <c r="Q902" s="3">
        <v>183752.859</v>
      </c>
      <c r="R902" s="3">
        <f t="shared" si="240"/>
        <v>183752.859</v>
      </c>
      <c r="S902" s="6">
        <f t="shared" si="241"/>
        <v>0</v>
      </c>
      <c r="T902" s="31" t="str">
        <f t="shared" si="242"/>
        <v>n.m.</v>
      </c>
      <c r="U902" s="6">
        <f t="shared" si="243"/>
        <v>0</v>
      </c>
      <c r="V902" s="31" t="str">
        <f t="shared" si="244"/>
        <v>n.m.</v>
      </c>
      <c r="W902" s="6">
        <f t="shared" si="245"/>
        <v>3909.8100000000004</v>
      </c>
      <c r="X902" s="31" t="str">
        <f t="shared" si="246"/>
        <v>n.m.</v>
      </c>
      <c r="Y902" s="6">
        <f t="shared" si="247"/>
        <v>14283.079999999998</v>
      </c>
      <c r="Z902" s="31" t="str">
        <f t="shared" si="248"/>
        <v>n.m.</v>
      </c>
      <c r="AA902" s="6">
        <f t="shared" si="249"/>
        <v>93815.751000000106</v>
      </c>
      <c r="AB902" s="31">
        <f t="shared" si="250"/>
        <v>0.51055396640114381</v>
      </c>
      <c r="AC902" s="6">
        <f t="shared" si="251"/>
        <v>112008.64100000012</v>
      </c>
      <c r="AD902" s="31">
        <f t="shared" si="252"/>
        <v>0.60956135109712839</v>
      </c>
    </row>
    <row r="903" spans="1:30" x14ac:dyDescent="0.25">
      <c r="A903" s="7">
        <f t="shared" si="238"/>
        <v>895</v>
      </c>
      <c r="B903" t="s">
        <v>1534</v>
      </c>
      <c r="C903" t="s">
        <v>1733</v>
      </c>
      <c r="D903" t="s">
        <v>1734</v>
      </c>
      <c r="E903" t="s">
        <v>2349</v>
      </c>
      <c r="F903" t="s">
        <v>2284</v>
      </c>
      <c r="G903" s="3">
        <v>41407.900000000009</v>
      </c>
      <c r="H903" s="3">
        <v>251068.39000000004</v>
      </c>
      <c r="I903" s="3"/>
      <c r="J903" s="3"/>
      <c r="K903" s="3"/>
      <c r="L903" s="3">
        <f t="shared" si="239"/>
        <v>292476.29000000004</v>
      </c>
      <c r="M903" s="3">
        <v>0</v>
      </c>
      <c r="N903" s="3">
        <v>374728.277</v>
      </c>
      <c r="O903" s="3">
        <v>0</v>
      </c>
      <c r="P903" s="3">
        <v>0</v>
      </c>
      <c r="Q903" s="3">
        <v>0</v>
      </c>
      <c r="R903" s="3">
        <f t="shared" si="240"/>
        <v>374728.277</v>
      </c>
      <c r="S903" s="6">
        <f t="shared" si="241"/>
        <v>41407.900000000009</v>
      </c>
      <c r="T903" s="31" t="str">
        <f t="shared" si="242"/>
        <v>n.m.</v>
      </c>
      <c r="U903" s="6">
        <f t="shared" si="243"/>
        <v>-123659.88699999996</v>
      </c>
      <c r="V903" s="31">
        <f t="shared" si="244"/>
        <v>-0.32999881404733156</v>
      </c>
      <c r="W903" s="6">
        <f t="shared" si="245"/>
        <v>0</v>
      </c>
      <c r="X903" s="31" t="str">
        <f t="shared" si="246"/>
        <v>n.m.</v>
      </c>
      <c r="Y903" s="6">
        <f t="shared" si="247"/>
        <v>0</v>
      </c>
      <c r="Z903" s="31" t="str">
        <f t="shared" si="248"/>
        <v>n.m.</v>
      </c>
      <c r="AA903" s="6">
        <f t="shared" si="249"/>
        <v>0</v>
      </c>
      <c r="AB903" s="31" t="str">
        <f t="shared" si="250"/>
        <v>n.m.</v>
      </c>
      <c r="AC903" s="6">
        <f t="shared" si="251"/>
        <v>-82251.986999999965</v>
      </c>
      <c r="AD903" s="31">
        <f t="shared" si="252"/>
        <v>-0.21949767884743848</v>
      </c>
    </row>
    <row r="904" spans="1:30" x14ac:dyDescent="0.25">
      <c r="A904" s="7">
        <f t="shared" si="238"/>
        <v>896</v>
      </c>
      <c r="B904" t="s">
        <v>1534</v>
      </c>
      <c r="C904" t="s">
        <v>1735</v>
      </c>
      <c r="D904" t="s">
        <v>1736</v>
      </c>
      <c r="E904" t="s">
        <v>2319</v>
      </c>
      <c r="F904" t="s">
        <v>2350</v>
      </c>
      <c r="G904" s="3"/>
      <c r="H904" s="3"/>
      <c r="I904" s="3">
        <v>93262.04</v>
      </c>
      <c r="J904" s="3">
        <v>42152.549999999996</v>
      </c>
      <c r="K904" s="3">
        <v>155338.26999999993</v>
      </c>
      <c r="L904" s="3">
        <f t="shared" si="239"/>
        <v>290752.85999999993</v>
      </c>
      <c r="M904" s="3">
        <v>0</v>
      </c>
      <c r="N904" s="3">
        <v>0</v>
      </c>
      <c r="O904" s="3">
        <v>0</v>
      </c>
      <c r="P904" s="3">
        <v>0</v>
      </c>
      <c r="Q904" s="3">
        <v>0</v>
      </c>
      <c r="R904" s="3">
        <f t="shared" si="240"/>
        <v>0</v>
      </c>
      <c r="S904" s="6">
        <f t="shared" si="241"/>
        <v>0</v>
      </c>
      <c r="T904" s="31" t="str">
        <f t="shared" si="242"/>
        <v>n.m.</v>
      </c>
      <c r="U904" s="6">
        <f t="shared" si="243"/>
        <v>0</v>
      </c>
      <c r="V904" s="31" t="str">
        <f t="shared" si="244"/>
        <v>n.m.</v>
      </c>
      <c r="W904" s="6">
        <f t="shared" si="245"/>
        <v>93262.04</v>
      </c>
      <c r="X904" s="31" t="str">
        <f t="shared" si="246"/>
        <v>n.m.</v>
      </c>
      <c r="Y904" s="6">
        <f t="shared" si="247"/>
        <v>42152.549999999996</v>
      </c>
      <c r="Z904" s="31" t="str">
        <f t="shared" si="248"/>
        <v>n.m.</v>
      </c>
      <c r="AA904" s="6">
        <f t="shared" si="249"/>
        <v>155338.26999999993</v>
      </c>
      <c r="AB904" s="31" t="str">
        <f t="shared" si="250"/>
        <v>n.m.</v>
      </c>
      <c r="AC904" s="6">
        <f t="shared" si="251"/>
        <v>290752.85999999993</v>
      </c>
      <c r="AD904" s="31" t="str">
        <f t="shared" si="252"/>
        <v>n.m.</v>
      </c>
    </row>
    <row r="905" spans="1:30" x14ac:dyDescent="0.25">
      <c r="A905" s="7">
        <f t="shared" si="238"/>
        <v>897</v>
      </c>
      <c r="B905" t="s">
        <v>1534</v>
      </c>
      <c r="C905" t="s">
        <v>1737</v>
      </c>
      <c r="D905" t="s">
        <v>1738</v>
      </c>
      <c r="E905" t="s">
        <v>2307</v>
      </c>
      <c r="F905" t="s">
        <v>2306</v>
      </c>
      <c r="G905" s="3">
        <v>82869.720000000016</v>
      </c>
      <c r="H905" s="3">
        <v>5069.130000000001</v>
      </c>
      <c r="I905" s="3">
        <v>35082.43</v>
      </c>
      <c r="J905" s="3">
        <v>160984.99999999991</v>
      </c>
      <c r="K905" s="3"/>
      <c r="L905" s="3">
        <f t="shared" si="239"/>
        <v>284006.27999999991</v>
      </c>
      <c r="M905" s="3">
        <v>0</v>
      </c>
      <c r="N905" s="3">
        <v>0</v>
      </c>
      <c r="O905" s="3">
        <v>0</v>
      </c>
      <c r="P905" s="3">
        <v>0</v>
      </c>
      <c r="Q905" s="3">
        <v>0</v>
      </c>
      <c r="R905" s="3">
        <f t="shared" si="240"/>
        <v>0</v>
      </c>
      <c r="S905" s="6">
        <f t="shared" si="241"/>
        <v>82869.720000000016</v>
      </c>
      <c r="T905" s="31" t="str">
        <f t="shared" si="242"/>
        <v>n.m.</v>
      </c>
      <c r="U905" s="6">
        <f t="shared" si="243"/>
        <v>5069.130000000001</v>
      </c>
      <c r="V905" s="31" t="str">
        <f t="shared" si="244"/>
        <v>n.m.</v>
      </c>
      <c r="W905" s="6">
        <f t="shared" si="245"/>
        <v>35082.43</v>
      </c>
      <c r="X905" s="31" t="str">
        <f t="shared" si="246"/>
        <v>n.m.</v>
      </c>
      <c r="Y905" s="6">
        <f t="shared" si="247"/>
        <v>160984.99999999991</v>
      </c>
      <c r="Z905" s="31" t="str">
        <f t="shared" si="248"/>
        <v>n.m.</v>
      </c>
      <c r="AA905" s="6">
        <f t="shared" si="249"/>
        <v>0</v>
      </c>
      <c r="AB905" s="31" t="str">
        <f t="shared" si="250"/>
        <v>n.m.</v>
      </c>
      <c r="AC905" s="6">
        <f t="shared" si="251"/>
        <v>284006.27999999991</v>
      </c>
      <c r="AD905" s="31" t="str">
        <f t="shared" si="252"/>
        <v>n.m.</v>
      </c>
    </row>
    <row r="906" spans="1:30" x14ac:dyDescent="0.25">
      <c r="A906" s="7">
        <f t="shared" si="238"/>
        <v>898</v>
      </c>
      <c r="B906" t="s">
        <v>1534</v>
      </c>
      <c r="C906" t="s">
        <v>1739</v>
      </c>
      <c r="D906" t="s">
        <v>1740</v>
      </c>
      <c r="E906" t="s">
        <v>2321</v>
      </c>
      <c r="F906" t="s">
        <v>2337</v>
      </c>
      <c r="G906" s="3"/>
      <c r="H906" s="3">
        <v>16120.56</v>
      </c>
      <c r="I906" s="3">
        <v>281066.35999999987</v>
      </c>
      <c r="J906" s="3">
        <v>-15369.170000000011</v>
      </c>
      <c r="K906" s="3">
        <v>240.87999999999997</v>
      </c>
      <c r="L906" s="3">
        <f t="shared" si="239"/>
        <v>282058.62999999989</v>
      </c>
      <c r="M906" s="3">
        <v>0</v>
      </c>
      <c r="N906" s="3">
        <v>0</v>
      </c>
      <c r="O906" s="3">
        <v>0</v>
      </c>
      <c r="P906" s="3">
        <v>0</v>
      </c>
      <c r="Q906" s="3">
        <v>0</v>
      </c>
      <c r="R906" s="3">
        <f t="shared" si="240"/>
        <v>0</v>
      </c>
      <c r="S906" s="6">
        <f t="shared" si="241"/>
        <v>0</v>
      </c>
      <c r="T906" s="31" t="str">
        <f t="shared" si="242"/>
        <v>n.m.</v>
      </c>
      <c r="U906" s="6">
        <f t="shared" si="243"/>
        <v>16120.56</v>
      </c>
      <c r="V906" s="31" t="str">
        <f t="shared" si="244"/>
        <v>n.m.</v>
      </c>
      <c r="W906" s="6">
        <f t="shared" si="245"/>
        <v>281066.35999999987</v>
      </c>
      <c r="X906" s="31" t="str">
        <f t="shared" si="246"/>
        <v>n.m.</v>
      </c>
      <c r="Y906" s="6">
        <f t="shared" si="247"/>
        <v>-15369.170000000011</v>
      </c>
      <c r="Z906" s="31" t="str">
        <f t="shared" si="248"/>
        <v>n.m.</v>
      </c>
      <c r="AA906" s="6">
        <f t="shared" si="249"/>
        <v>240.87999999999997</v>
      </c>
      <c r="AB906" s="31" t="str">
        <f t="shared" si="250"/>
        <v>n.m.</v>
      </c>
      <c r="AC906" s="6">
        <f t="shared" si="251"/>
        <v>282058.62999999989</v>
      </c>
      <c r="AD906" s="31" t="str">
        <f t="shared" si="252"/>
        <v>n.m.</v>
      </c>
    </row>
    <row r="907" spans="1:30" x14ac:dyDescent="0.25">
      <c r="A907" s="7">
        <f t="shared" ref="A907:A970" si="253">A906+1</f>
        <v>899</v>
      </c>
      <c r="B907" t="s">
        <v>1534</v>
      </c>
      <c r="C907" t="s">
        <v>1741</v>
      </c>
      <c r="D907" t="s">
        <v>1742</v>
      </c>
      <c r="E907" t="s">
        <v>2312</v>
      </c>
      <c r="F907" t="s">
        <v>2338</v>
      </c>
      <c r="G907" s="3"/>
      <c r="H907" s="3"/>
      <c r="I907" s="3">
        <v>238825.37999999995</v>
      </c>
      <c r="J907" s="3">
        <v>13164.150000000003</v>
      </c>
      <c r="K907" s="3">
        <v>29096.05</v>
      </c>
      <c r="L907" s="3">
        <f t="shared" si="239"/>
        <v>281085.57999999996</v>
      </c>
      <c r="M907" s="3">
        <v>0</v>
      </c>
      <c r="N907" s="3">
        <v>0</v>
      </c>
      <c r="O907" s="3">
        <v>0</v>
      </c>
      <c r="P907" s="3">
        <v>0</v>
      </c>
      <c r="Q907" s="3">
        <v>0</v>
      </c>
      <c r="R907" s="3">
        <f t="shared" si="240"/>
        <v>0</v>
      </c>
      <c r="S907" s="6">
        <f t="shared" si="241"/>
        <v>0</v>
      </c>
      <c r="T907" s="31" t="str">
        <f t="shared" si="242"/>
        <v>n.m.</v>
      </c>
      <c r="U907" s="6">
        <f t="shared" si="243"/>
        <v>0</v>
      </c>
      <c r="V907" s="31" t="str">
        <f t="shared" si="244"/>
        <v>n.m.</v>
      </c>
      <c r="W907" s="6">
        <f t="shared" si="245"/>
        <v>238825.37999999995</v>
      </c>
      <c r="X907" s="31" t="str">
        <f t="shared" si="246"/>
        <v>n.m.</v>
      </c>
      <c r="Y907" s="6">
        <f t="shared" si="247"/>
        <v>13164.150000000003</v>
      </c>
      <c r="Z907" s="31" t="str">
        <f t="shared" si="248"/>
        <v>n.m.</v>
      </c>
      <c r="AA907" s="6">
        <f t="shared" si="249"/>
        <v>29096.05</v>
      </c>
      <c r="AB907" s="31" t="str">
        <f t="shared" si="250"/>
        <v>n.m.</v>
      </c>
      <c r="AC907" s="6">
        <f t="shared" si="251"/>
        <v>281085.57999999996</v>
      </c>
      <c r="AD907" s="31" t="str">
        <f t="shared" si="252"/>
        <v>n.m.</v>
      </c>
    </row>
    <row r="908" spans="1:30" x14ac:dyDescent="0.25">
      <c r="A908" s="7">
        <f t="shared" si="253"/>
        <v>900</v>
      </c>
      <c r="B908" t="s">
        <v>1534</v>
      </c>
      <c r="C908" t="s">
        <v>1743</v>
      </c>
      <c r="D908" t="s">
        <v>1744</v>
      </c>
      <c r="E908" t="s">
        <v>2326</v>
      </c>
      <c r="F908" t="s">
        <v>2340</v>
      </c>
      <c r="G908" s="3"/>
      <c r="H908" s="3"/>
      <c r="I908" s="3">
        <v>203099.72999999992</v>
      </c>
      <c r="J908" s="3">
        <v>80143.030000000028</v>
      </c>
      <c r="K908" s="3">
        <v>-3132.2200000000003</v>
      </c>
      <c r="L908" s="3">
        <f t="shared" si="239"/>
        <v>280110.53999999998</v>
      </c>
      <c r="M908" s="3">
        <v>0</v>
      </c>
      <c r="N908" s="3">
        <v>0</v>
      </c>
      <c r="O908" s="3">
        <v>0</v>
      </c>
      <c r="P908" s="3">
        <v>0</v>
      </c>
      <c r="Q908" s="3">
        <v>0</v>
      </c>
      <c r="R908" s="3">
        <f t="shared" si="240"/>
        <v>0</v>
      </c>
      <c r="S908" s="6">
        <f t="shared" si="241"/>
        <v>0</v>
      </c>
      <c r="T908" s="31" t="str">
        <f t="shared" si="242"/>
        <v>n.m.</v>
      </c>
      <c r="U908" s="6">
        <f t="shared" si="243"/>
        <v>0</v>
      </c>
      <c r="V908" s="31" t="str">
        <f t="shared" si="244"/>
        <v>n.m.</v>
      </c>
      <c r="W908" s="6">
        <f t="shared" si="245"/>
        <v>203099.72999999992</v>
      </c>
      <c r="X908" s="31" t="str">
        <f t="shared" si="246"/>
        <v>n.m.</v>
      </c>
      <c r="Y908" s="6">
        <f t="shared" si="247"/>
        <v>80143.030000000028</v>
      </c>
      <c r="Z908" s="31" t="str">
        <f t="shared" si="248"/>
        <v>n.m.</v>
      </c>
      <c r="AA908" s="6">
        <f t="shared" si="249"/>
        <v>-3132.2200000000003</v>
      </c>
      <c r="AB908" s="31" t="str">
        <f t="shared" si="250"/>
        <v>n.m.</v>
      </c>
      <c r="AC908" s="6">
        <f t="shared" si="251"/>
        <v>280110.53999999998</v>
      </c>
      <c r="AD908" s="31" t="str">
        <f t="shared" si="252"/>
        <v>n.m.</v>
      </c>
    </row>
    <row r="909" spans="1:30" x14ac:dyDescent="0.25">
      <c r="A909" s="7">
        <f t="shared" si="253"/>
        <v>901</v>
      </c>
      <c r="B909" t="s">
        <v>1534</v>
      </c>
      <c r="C909" t="s">
        <v>1745</v>
      </c>
      <c r="D909" t="s">
        <v>1746</v>
      </c>
      <c r="E909" t="s">
        <v>2304</v>
      </c>
      <c r="F909" t="s">
        <v>2350</v>
      </c>
      <c r="G909" s="3"/>
      <c r="H909" s="3">
        <v>3870.4</v>
      </c>
      <c r="I909" s="3">
        <v>34393.30000000001</v>
      </c>
      <c r="J909" s="3">
        <v>68845.73</v>
      </c>
      <c r="K909" s="3">
        <v>170634.34999999995</v>
      </c>
      <c r="L909" s="3">
        <f t="shared" si="239"/>
        <v>277743.77999999997</v>
      </c>
      <c r="M909" s="3">
        <v>63404.441999999995</v>
      </c>
      <c r="N909" s="3">
        <v>227805.11199999999</v>
      </c>
      <c r="O909" s="3">
        <v>243436.386</v>
      </c>
      <c r="P909" s="3">
        <v>97109.670000000013</v>
      </c>
      <c r="Q909" s="3">
        <v>0</v>
      </c>
      <c r="R909" s="3">
        <f t="shared" si="240"/>
        <v>631755.61</v>
      </c>
      <c r="S909" s="6">
        <f t="shared" si="241"/>
        <v>-63404.441999999995</v>
      </c>
      <c r="T909" s="31">
        <f t="shared" si="242"/>
        <v>-1</v>
      </c>
      <c r="U909" s="6">
        <f t="shared" si="243"/>
        <v>-223934.712</v>
      </c>
      <c r="V909" s="31">
        <f t="shared" si="244"/>
        <v>-0.98301003886163896</v>
      </c>
      <c r="W909" s="6">
        <f t="shared" si="245"/>
        <v>-209043.08599999998</v>
      </c>
      <c r="X909" s="31">
        <f t="shared" si="246"/>
        <v>-0.85871750495014321</v>
      </c>
      <c r="Y909" s="6">
        <f t="shared" si="247"/>
        <v>-28263.940000000017</v>
      </c>
      <c r="Z909" s="31">
        <f t="shared" si="248"/>
        <v>-0.29105175622571894</v>
      </c>
      <c r="AA909" s="6">
        <f t="shared" si="249"/>
        <v>170634.34999999995</v>
      </c>
      <c r="AB909" s="31" t="str">
        <f t="shared" si="250"/>
        <v>n.m.</v>
      </c>
      <c r="AC909" s="6">
        <f t="shared" si="251"/>
        <v>-354011.83</v>
      </c>
      <c r="AD909" s="31">
        <f t="shared" si="252"/>
        <v>-0.56036198871269227</v>
      </c>
    </row>
    <row r="910" spans="1:30" x14ac:dyDescent="0.25">
      <c r="A910" s="7">
        <f t="shared" si="253"/>
        <v>902</v>
      </c>
      <c r="B910" t="s">
        <v>1534</v>
      </c>
      <c r="C910" t="s">
        <v>1747</v>
      </c>
      <c r="D910" t="s">
        <v>1748</v>
      </c>
      <c r="E910" t="s">
        <v>2303</v>
      </c>
      <c r="F910" t="s">
        <v>2313</v>
      </c>
      <c r="G910" s="3">
        <v>10511.23</v>
      </c>
      <c r="H910" s="3">
        <v>127289.63000000005</v>
      </c>
      <c r="I910" s="3">
        <v>112715.07999999999</v>
      </c>
      <c r="J910" s="3">
        <v>21678.83</v>
      </c>
      <c r="K910" s="3"/>
      <c r="L910" s="3">
        <f t="shared" si="239"/>
        <v>272194.77</v>
      </c>
      <c r="M910" s="3">
        <v>0</v>
      </c>
      <c r="N910" s="3">
        <v>5952.187000000009</v>
      </c>
      <c r="O910" s="3">
        <v>0</v>
      </c>
      <c r="P910" s="3">
        <v>0</v>
      </c>
      <c r="Q910" s="3">
        <v>0</v>
      </c>
      <c r="R910" s="3">
        <f t="shared" si="240"/>
        <v>5952.187000000009</v>
      </c>
      <c r="S910" s="6">
        <f t="shared" si="241"/>
        <v>10511.23</v>
      </c>
      <c r="T910" s="31" t="str">
        <f t="shared" si="242"/>
        <v>n.m.</v>
      </c>
      <c r="U910" s="6">
        <f t="shared" si="243"/>
        <v>121337.44300000004</v>
      </c>
      <c r="V910" s="31">
        <f t="shared" si="244"/>
        <v>20.385354660396231</v>
      </c>
      <c r="W910" s="6">
        <f t="shared" si="245"/>
        <v>112715.07999999999</v>
      </c>
      <c r="X910" s="31" t="str">
        <f t="shared" si="246"/>
        <v>n.m.</v>
      </c>
      <c r="Y910" s="6">
        <f t="shared" si="247"/>
        <v>21678.83</v>
      </c>
      <c r="Z910" s="31" t="str">
        <f t="shared" si="248"/>
        <v>n.m.</v>
      </c>
      <c r="AA910" s="6">
        <f t="shared" si="249"/>
        <v>0</v>
      </c>
      <c r="AB910" s="31" t="str">
        <f t="shared" si="250"/>
        <v>n.m.</v>
      </c>
      <c r="AC910" s="6">
        <f t="shared" si="251"/>
        <v>266242.58299999998</v>
      </c>
      <c r="AD910" s="31">
        <f t="shared" si="252"/>
        <v>44.73021143320927</v>
      </c>
    </row>
    <row r="911" spans="1:30" x14ac:dyDescent="0.25">
      <c r="A911" s="7">
        <f t="shared" si="253"/>
        <v>903</v>
      </c>
      <c r="B911" t="s">
        <v>1534</v>
      </c>
      <c r="C911" t="s">
        <v>1749</v>
      </c>
      <c r="D911" t="s">
        <v>1750</v>
      </c>
      <c r="E911" t="s">
        <v>2317</v>
      </c>
      <c r="F911" t="s">
        <v>2350</v>
      </c>
      <c r="G911" s="3"/>
      <c r="H911" s="3"/>
      <c r="I911" s="3">
        <v>19561.309999999998</v>
      </c>
      <c r="J911" s="3">
        <v>237458.83</v>
      </c>
      <c r="K911" s="3">
        <v>11037.43</v>
      </c>
      <c r="L911" s="3">
        <f t="shared" si="239"/>
        <v>268057.57</v>
      </c>
      <c r="M911" s="3">
        <v>0</v>
      </c>
      <c r="N911" s="3">
        <v>0</v>
      </c>
      <c r="O911" s="3">
        <v>0</v>
      </c>
      <c r="P911" s="3">
        <v>0</v>
      </c>
      <c r="Q911" s="3">
        <v>0</v>
      </c>
      <c r="R911" s="3">
        <f t="shared" si="240"/>
        <v>0</v>
      </c>
      <c r="S911" s="6">
        <f t="shared" si="241"/>
        <v>0</v>
      </c>
      <c r="T911" s="31" t="str">
        <f t="shared" si="242"/>
        <v>n.m.</v>
      </c>
      <c r="U911" s="6">
        <f t="shared" si="243"/>
        <v>0</v>
      </c>
      <c r="V911" s="31" t="str">
        <f t="shared" si="244"/>
        <v>n.m.</v>
      </c>
      <c r="W911" s="6">
        <f t="shared" si="245"/>
        <v>19561.309999999998</v>
      </c>
      <c r="X911" s="31" t="str">
        <f t="shared" si="246"/>
        <v>n.m.</v>
      </c>
      <c r="Y911" s="6">
        <f t="shared" si="247"/>
        <v>237458.83</v>
      </c>
      <c r="Z911" s="31" t="str">
        <f t="shared" si="248"/>
        <v>n.m.</v>
      </c>
      <c r="AA911" s="6">
        <f t="shared" si="249"/>
        <v>11037.43</v>
      </c>
      <c r="AB911" s="31" t="str">
        <f t="shared" si="250"/>
        <v>n.m.</v>
      </c>
      <c r="AC911" s="6">
        <f t="shared" si="251"/>
        <v>268057.57</v>
      </c>
      <c r="AD911" s="31" t="str">
        <f t="shared" si="252"/>
        <v>n.m.</v>
      </c>
    </row>
    <row r="912" spans="1:30" x14ac:dyDescent="0.25">
      <c r="A912" s="7">
        <f t="shared" si="253"/>
        <v>904</v>
      </c>
      <c r="B912" t="s">
        <v>1534</v>
      </c>
      <c r="C912" t="s">
        <v>1751</v>
      </c>
      <c r="D912" t="s">
        <v>1752</v>
      </c>
      <c r="E912" t="s">
        <v>2317</v>
      </c>
      <c r="F912" t="s">
        <v>2350</v>
      </c>
      <c r="G912" s="3"/>
      <c r="H912" s="3"/>
      <c r="I912" s="3">
        <v>54478.489999999976</v>
      </c>
      <c r="J912" s="3">
        <v>191240.08000000007</v>
      </c>
      <c r="K912" s="3">
        <v>21020.17</v>
      </c>
      <c r="L912" s="3">
        <f t="shared" si="239"/>
        <v>266738.74000000005</v>
      </c>
      <c r="M912" s="3">
        <v>0</v>
      </c>
      <c r="N912" s="3">
        <v>0</v>
      </c>
      <c r="O912" s="3">
        <v>0</v>
      </c>
      <c r="P912" s="3">
        <v>739624.37300000002</v>
      </c>
      <c r="Q912" s="3">
        <v>252889.97500000001</v>
      </c>
      <c r="R912" s="3">
        <f t="shared" si="240"/>
        <v>992514.348</v>
      </c>
      <c r="S912" s="6">
        <f t="shared" si="241"/>
        <v>0</v>
      </c>
      <c r="T912" s="31" t="str">
        <f t="shared" si="242"/>
        <v>n.m.</v>
      </c>
      <c r="U912" s="6">
        <f t="shared" si="243"/>
        <v>0</v>
      </c>
      <c r="V912" s="31" t="str">
        <f t="shared" si="244"/>
        <v>n.m.</v>
      </c>
      <c r="W912" s="6">
        <f t="shared" si="245"/>
        <v>54478.489999999976</v>
      </c>
      <c r="X912" s="31" t="str">
        <f t="shared" si="246"/>
        <v>n.m.</v>
      </c>
      <c r="Y912" s="6">
        <f t="shared" si="247"/>
        <v>-548384.29299999995</v>
      </c>
      <c r="Z912" s="31">
        <f t="shared" si="248"/>
        <v>-0.74143621143215077</v>
      </c>
      <c r="AA912" s="6">
        <f t="shared" si="249"/>
        <v>-231869.80499999999</v>
      </c>
      <c r="AB912" s="31">
        <f t="shared" si="250"/>
        <v>-0.91688017684370438</v>
      </c>
      <c r="AC912" s="6">
        <f t="shared" si="251"/>
        <v>-725775.60800000001</v>
      </c>
      <c r="AD912" s="31">
        <f t="shared" si="252"/>
        <v>-0.73124948718625482</v>
      </c>
    </row>
    <row r="913" spans="1:30" x14ac:dyDescent="0.25">
      <c r="A913" s="7">
        <f t="shared" si="253"/>
        <v>905</v>
      </c>
      <c r="B913" t="s">
        <v>1534</v>
      </c>
      <c r="C913" t="s">
        <v>1753</v>
      </c>
      <c r="D913" t="s">
        <v>1754</v>
      </c>
      <c r="E913" t="s">
        <v>2288</v>
      </c>
      <c r="F913" t="s">
        <v>2350</v>
      </c>
      <c r="G913" s="3"/>
      <c r="H913" s="3">
        <v>53475.350000000013</v>
      </c>
      <c r="I913" s="3">
        <v>26713.329999999994</v>
      </c>
      <c r="J913" s="3">
        <v>97377.449999999983</v>
      </c>
      <c r="K913" s="3">
        <v>87526.790000000008</v>
      </c>
      <c r="L913" s="3">
        <f t="shared" si="239"/>
        <v>265092.92000000004</v>
      </c>
      <c r="M913" s="3">
        <v>0</v>
      </c>
      <c r="N913" s="3">
        <v>101411.61200000001</v>
      </c>
      <c r="O913" s="3">
        <v>71138.48</v>
      </c>
      <c r="P913" s="3">
        <v>6449.8909999999978</v>
      </c>
      <c r="Q913" s="3">
        <v>183906.25699999998</v>
      </c>
      <c r="R913" s="3">
        <f t="shared" si="240"/>
        <v>362906.24</v>
      </c>
      <c r="S913" s="6">
        <f t="shared" si="241"/>
        <v>0</v>
      </c>
      <c r="T913" s="31" t="str">
        <f t="shared" si="242"/>
        <v>n.m.</v>
      </c>
      <c r="U913" s="6">
        <f t="shared" si="243"/>
        <v>-47936.261999999995</v>
      </c>
      <c r="V913" s="31">
        <f t="shared" si="244"/>
        <v>-0.47269007024560455</v>
      </c>
      <c r="W913" s="6">
        <f t="shared" si="245"/>
        <v>-44425.15</v>
      </c>
      <c r="X913" s="31">
        <f t="shared" si="246"/>
        <v>-0.62448832193209647</v>
      </c>
      <c r="Y913" s="6">
        <f t="shared" si="247"/>
        <v>90927.558999999979</v>
      </c>
      <c r="Z913" s="31">
        <f t="shared" si="248"/>
        <v>14.097534206392016</v>
      </c>
      <c r="AA913" s="6">
        <f t="shared" si="249"/>
        <v>-96379.466999999975</v>
      </c>
      <c r="AB913" s="31">
        <f t="shared" si="250"/>
        <v>-0.52406844972109889</v>
      </c>
      <c r="AC913" s="6">
        <f t="shared" si="251"/>
        <v>-97813.319999999949</v>
      </c>
      <c r="AD913" s="31">
        <f t="shared" si="252"/>
        <v>-0.26952779869533228</v>
      </c>
    </row>
    <row r="914" spans="1:30" x14ac:dyDescent="0.25">
      <c r="A914" s="7">
        <f t="shared" si="253"/>
        <v>906</v>
      </c>
      <c r="B914" t="s">
        <v>1534</v>
      </c>
      <c r="C914" t="s">
        <v>1755</v>
      </c>
      <c r="D914" t="s">
        <v>1756</v>
      </c>
      <c r="E914" t="s">
        <v>2319</v>
      </c>
      <c r="F914" t="s">
        <v>2350</v>
      </c>
      <c r="G914" s="3"/>
      <c r="H914" s="3"/>
      <c r="I914" s="3">
        <v>43621.369999999995</v>
      </c>
      <c r="J914" s="3">
        <v>46892.460000000014</v>
      </c>
      <c r="K914" s="3">
        <v>171661.77</v>
      </c>
      <c r="L914" s="3">
        <f t="shared" si="239"/>
        <v>262175.59999999998</v>
      </c>
      <c r="M914" s="3">
        <v>0</v>
      </c>
      <c r="N914" s="3">
        <v>0</v>
      </c>
      <c r="O914" s="3">
        <v>0</v>
      </c>
      <c r="P914" s="3">
        <v>285610.98800000001</v>
      </c>
      <c r="Q914" s="3">
        <v>0</v>
      </c>
      <c r="R914" s="3">
        <f t="shared" si="240"/>
        <v>285610.98800000001</v>
      </c>
      <c r="S914" s="6">
        <f t="shared" si="241"/>
        <v>0</v>
      </c>
      <c r="T914" s="31" t="str">
        <f t="shared" si="242"/>
        <v>n.m.</v>
      </c>
      <c r="U914" s="6">
        <f t="shared" si="243"/>
        <v>0</v>
      </c>
      <c r="V914" s="31" t="str">
        <f t="shared" si="244"/>
        <v>n.m.</v>
      </c>
      <c r="W914" s="6">
        <f t="shared" si="245"/>
        <v>43621.369999999995</v>
      </c>
      <c r="X914" s="31" t="str">
        <f t="shared" si="246"/>
        <v>n.m.</v>
      </c>
      <c r="Y914" s="6">
        <f t="shared" si="247"/>
        <v>-238718.52799999999</v>
      </c>
      <c r="Z914" s="31">
        <f t="shared" si="248"/>
        <v>-0.83581703096100768</v>
      </c>
      <c r="AA914" s="6">
        <f t="shared" si="249"/>
        <v>171661.77</v>
      </c>
      <c r="AB914" s="31" t="str">
        <f t="shared" si="250"/>
        <v>n.m.</v>
      </c>
      <c r="AC914" s="6">
        <f t="shared" si="251"/>
        <v>-23435.388000000035</v>
      </c>
      <c r="AD914" s="31">
        <f t="shared" si="252"/>
        <v>-8.2053523795100045E-2</v>
      </c>
    </row>
    <row r="915" spans="1:30" x14ac:dyDescent="0.25">
      <c r="A915" s="7">
        <f t="shared" si="253"/>
        <v>907</v>
      </c>
      <c r="B915" t="s">
        <v>1534</v>
      </c>
      <c r="C915" t="s">
        <v>1757</v>
      </c>
      <c r="D915" t="s">
        <v>1758</v>
      </c>
      <c r="E915" t="s">
        <v>2333</v>
      </c>
      <c r="F915" t="s">
        <v>2339</v>
      </c>
      <c r="G915" s="3"/>
      <c r="H915" s="3"/>
      <c r="I915" s="3"/>
      <c r="J915" s="3">
        <v>164733.23000000001</v>
      </c>
      <c r="K915" s="3">
        <v>92470.61</v>
      </c>
      <c r="L915" s="3">
        <f t="shared" si="239"/>
        <v>257203.84000000003</v>
      </c>
      <c r="M915" s="3">
        <v>0</v>
      </c>
      <c r="N915" s="3">
        <v>0</v>
      </c>
      <c r="O915" s="3">
        <v>0</v>
      </c>
      <c r="P915" s="3">
        <v>0</v>
      </c>
      <c r="Q915" s="3">
        <v>0</v>
      </c>
      <c r="R915" s="3">
        <f t="shared" si="240"/>
        <v>0</v>
      </c>
      <c r="S915" s="6">
        <f t="shared" si="241"/>
        <v>0</v>
      </c>
      <c r="T915" s="31" t="str">
        <f t="shared" si="242"/>
        <v>n.m.</v>
      </c>
      <c r="U915" s="6">
        <f t="shared" si="243"/>
        <v>0</v>
      </c>
      <c r="V915" s="31" t="str">
        <f t="shared" si="244"/>
        <v>n.m.</v>
      </c>
      <c r="W915" s="6">
        <f t="shared" si="245"/>
        <v>0</v>
      </c>
      <c r="X915" s="31" t="str">
        <f t="shared" si="246"/>
        <v>n.m.</v>
      </c>
      <c r="Y915" s="6">
        <f t="shared" si="247"/>
        <v>164733.23000000001</v>
      </c>
      <c r="Z915" s="31" t="str">
        <f t="shared" si="248"/>
        <v>n.m.</v>
      </c>
      <c r="AA915" s="6">
        <f t="shared" si="249"/>
        <v>92470.61</v>
      </c>
      <c r="AB915" s="31" t="str">
        <f t="shared" si="250"/>
        <v>n.m.</v>
      </c>
      <c r="AC915" s="6">
        <f t="shared" si="251"/>
        <v>257203.84000000003</v>
      </c>
      <c r="AD915" s="31" t="str">
        <f t="shared" si="252"/>
        <v>n.m.</v>
      </c>
    </row>
    <row r="916" spans="1:30" x14ac:dyDescent="0.25">
      <c r="A916" s="7">
        <f t="shared" si="253"/>
        <v>908</v>
      </c>
      <c r="B916" t="s">
        <v>1534</v>
      </c>
      <c r="C916" t="s">
        <v>1759</v>
      </c>
      <c r="D916" t="s">
        <v>1760</v>
      </c>
      <c r="E916" t="s">
        <v>2328</v>
      </c>
      <c r="F916" t="s">
        <v>2350</v>
      </c>
      <c r="G916" s="3"/>
      <c r="H916" s="3"/>
      <c r="I916" s="3">
        <v>200465.77</v>
      </c>
      <c r="J916" s="3">
        <v>46889.45</v>
      </c>
      <c r="K916" s="3">
        <v>8507.5199999999968</v>
      </c>
      <c r="L916" s="3">
        <f t="shared" si="239"/>
        <v>255862.73999999996</v>
      </c>
      <c r="M916" s="3">
        <v>0</v>
      </c>
      <c r="N916" s="3">
        <v>0</v>
      </c>
      <c r="O916" s="3">
        <v>0</v>
      </c>
      <c r="P916" s="3">
        <v>0</v>
      </c>
      <c r="Q916" s="3">
        <v>6571.5769999999993</v>
      </c>
      <c r="R916" s="3">
        <f t="shared" si="240"/>
        <v>6571.5769999999993</v>
      </c>
      <c r="S916" s="6">
        <f t="shared" si="241"/>
        <v>0</v>
      </c>
      <c r="T916" s="31" t="str">
        <f t="shared" si="242"/>
        <v>n.m.</v>
      </c>
      <c r="U916" s="6">
        <f t="shared" si="243"/>
        <v>0</v>
      </c>
      <c r="V916" s="31" t="str">
        <f t="shared" si="244"/>
        <v>n.m.</v>
      </c>
      <c r="W916" s="6">
        <f t="shared" si="245"/>
        <v>200465.77</v>
      </c>
      <c r="X916" s="31" t="str">
        <f t="shared" si="246"/>
        <v>n.m.</v>
      </c>
      <c r="Y916" s="6">
        <f t="shared" si="247"/>
        <v>46889.45</v>
      </c>
      <c r="Z916" s="31" t="str">
        <f t="shared" si="248"/>
        <v>n.m.</v>
      </c>
      <c r="AA916" s="6">
        <f t="shared" si="249"/>
        <v>1935.9429999999975</v>
      </c>
      <c r="AB916" s="31">
        <f t="shared" si="250"/>
        <v>0.29459336777154066</v>
      </c>
      <c r="AC916" s="6">
        <f t="shared" si="251"/>
        <v>249291.16299999997</v>
      </c>
      <c r="AD916" s="31">
        <f t="shared" si="252"/>
        <v>37.934754930209294</v>
      </c>
    </row>
    <row r="917" spans="1:30" x14ac:dyDescent="0.25">
      <c r="A917" s="7">
        <f t="shared" si="253"/>
        <v>909</v>
      </c>
      <c r="B917" t="s">
        <v>1534</v>
      </c>
      <c r="C917" t="s">
        <v>1761</v>
      </c>
      <c r="D917" t="s">
        <v>1762</v>
      </c>
      <c r="E917" t="s">
        <v>2305</v>
      </c>
      <c r="F917" t="s">
        <v>2324</v>
      </c>
      <c r="G917" s="3"/>
      <c r="H917" s="3">
        <v>184733.54000000007</v>
      </c>
      <c r="I917" s="3">
        <v>54177.990000000013</v>
      </c>
      <c r="J917" s="3">
        <v>10395.369999999995</v>
      </c>
      <c r="K917" s="3"/>
      <c r="L917" s="3">
        <f t="shared" si="239"/>
        <v>249306.90000000008</v>
      </c>
      <c r="M917" s="3">
        <v>0</v>
      </c>
      <c r="N917" s="3">
        <v>0</v>
      </c>
      <c r="O917" s="3">
        <v>0</v>
      </c>
      <c r="P917" s="3">
        <v>0</v>
      </c>
      <c r="Q917" s="3">
        <v>0</v>
      </c>
      <c r="R917" s="3">
        <f t="shared" si="240"/>
        <v>0</v>
      </c>
      <c r="S917" s="6">
        <f t="shared" si="241"/>
        <v>0</v>
      </c>
      <c r="T917" s="31" t="str">
        <f t="shared" si="242"/>
        <v>n.m.</v>
      </c>
      <c r="U917" s="6">
        <f t="shared" si="243"/>
        <v>184733.54000000007</v>
      </c>
      <c r="V917" s="31" t="str">
        <f t="shared" si="244"/>
        <v>n.m.</v>
      </c>
      <c r="W917" s="6">
        <f t="shared" si="245"/>
        <v>54177.990000000013</v>
      </c>
      <c r="X917" s="31" t="str">
        <f t="shared" si="246"/>
        <v>n.m.</v>
      </c>
      <c r="Y917" s="6">
        <f t="shared" si="247"/>
        <v>10395.369999999995</v>
      </c>
      <c r="Z917" s="31" t="str">
        <f t="shared" si="248"/>
        <v>n.m.</v>
      </c>
      <c r="AA917" s="6">
        <f t="shared" si="249"/>
        <v>0</v>
      </c>
      <c r="AB917" s="31" t="str">
        <f t="shared" si="250"/>
        <v>n.m.</v>
      </c>
      <c r="AC917" s="6">
        <f t="shared" si="251"/>
        <v>249306.90000000008</v>
      </c>
      <c r="AD917" s="31" t="str">
        <f t="shared" si="252"/>
        <v>n.m.</v>
      </c>
    </row>
    <row r="918" spans="1:30" x14ac:dyDescent="0.25">
      <c r="A918" s="7">
        <f t="shared" si="253"/>
        <v>910</v>
      </c>
      <c r="B918" t="s">
        <v>1534</v>
      </c>
      <c r="C918" t="s">
        <v>1763</v>
      </c>
      <c r="D918" t="s">
        <v>1764</v>
      </c>
      <c r="E918" t="s">
        <v>2313</v>
      </c>
      <c r="F918" t="s">
        <v>2350</v>
      </c>
      <c r="G918" s="3"/>
      <c r="H918" s="3"/>
      <c r="I918" s="3"/>
      <c r="J918" s="3">
        <v>25128.300000000003</v>
      </c>
      <c r="K918" s="3">
        <v>223313.57600000006</v>
      </c>
      <c r="L918" s="3">
        <f t="shared" si="239"/>
        <v>248441.87600000005</v>
      </c>
      <c r="M918" s="3">
        <v>0</v>
      </c>
      <c r="N918" s="3">
        <v>0</v>
      </c>
      <c r="O918" s="3">
        <v>0</v>
      </c>
      <c r="P918" s="3">
        <v>0</v>
      </c>
      <c r="Q918" s="3">
        <v>0</v>
      </c>
      <c r="R918" s="3">
        <f t="shared" si="240"/>
        <v>0</v>
      </c>
      <c r="S918" s="6">
        <f t="shared" si="241"/>
        <v>0</v>
      </c>
      <c r="T918" s="31" t="str">
        <f t="shared" si="242"/>
        <v>n.m.</v>
      </c>
      <c r="U918" s="6">
        <f t="shared" si="243"/>
        <v>0</v>
      </c>
      <c r="V918" s="31" t="str">
        <f t="shared" si="244"/>
        <v>n.m.</v>
      </c>
      <c r="W918" s="6">
        <f t="shared" si="245"/>
        <v>0</v>
      </c>
      <c r="X918" s="31" t="str">
        <f t="shared" si="246"/>
        <v>n.m.</v>
      </c>
      <c r="Y918" s="6">
        <f t="shared" si="247"/>
        <v>25128.300000000003</v>
      </c>
      <c r="Z918" s="31" t="str">
        <f t="shared" si="248"/>
        <v>n.m.</v>
      </c>
      <c r="AA918" s="6">
        <f t="shared" si="249"/>
        <v>223313.57600000006</v>
      </c>
      <c r="AB918" s="31" t="str">
        <f t="shared" si="250"/>
        <v>n.m.</v>
      </c>
      <c r="AC918" s="6">
        <f t="shared" si="251"/>
        <v>248441.87600000005</v>
      </c>
      <c r="AD918" s="31" t="str">
        <f t="shared" si="252"/>
        <v>n.m.</v>
      </c>
    </row>
    <row r="919" spans="1:30" x14ac:dyDescent="0.25">
      <c r="A919" s="7">
        <f t="shared" si="253"/>
        <v>911</v>
      </c>
      <c r="B919" t="s">
        <v>1534</v>
      </c>
      <c r="C919" t="s">
        <v>1765</v>
      </c>
      <c r="D919" t="s">
        <v>1766</v>
      </c>
      <c r="E919" t="s">
        <v>2334</v>
      </c>
      <c r="F919" t="s">
        <v>2339</v>
      </c>
      <c r="G919" s="3"/>
      <c r="H919" s="3"/>
      <c r="I919" s="3"/>
      <c r="J919" s="3">
        <v>175518.61000000016</v>
      </c>
      <c r="K919" s="3">
        <v>72690.900000000009</v>
      </c>
      <c r="L919" s="3">
        <f t="shared" si="239"/>
        <v>248209.51000000018</v>
      </c>
      <c r="M919" s="3">
        <v>0</v>
      </c>
      <c r="N919" s="3">
        <v>0</v>
      </c>
      <c r="O919" s="3">
        <v>0</v>
      </c>
      <c r="P919" s="3">
        <v>0</v>
      </c>
      <c r="Q919" s="3">
        <v>0</v>
      </c>
      <c r="R919" s="3">
        <f t="shared" si="240"/>
        <v>0</v>
      </c>
      <c r="S919" s="6">
        <f t="shared" si="241"/>
        <v>0</v>
      </c>
      <c r="T919" s="31" t="str">
        <f t="shared" si="242"/>
        <v>n.m.</v>
      </c>
      <c r="U919" s="6">
        <f t="shared" si="243"/>
        <v>0</v>
      </c>
      <c r="V919" s="31" t="str">
        <f t="shared" si="244"/>
        <v>n.m.</v>
      </c>
      <c r="W919" s="6">
        <f t="shared" si="245"/>
        <v>0</v>
      </c>
      <c r="X919" s="31" t="str">
        <f t="shared" si="246"/>
        <v>n.m.</v>
      </c>
      <c r="Y919" s="6">
        <f t="shared" si="247"/>
        <v>175518.61000000016</v>
      </c>
      <c r="Z919" s="31" t="str">
        <f t="shared" si="248"/>
        <v>n.m.</v>
      </c>
      <c r="AA919" s="6">
        <f t="shared" si="249"/>
        <v>72690.900000000009</v>
      </c>
      <c r="AB919" s="31" t="str">
        <f t="shared" si="250"/>
        <v>n.m.</v>
      </c>
      <c r="AC919" s="6">
        <f t="shared" si="251"/>
        <v>248209.51000000018</v>
      </c>
      <c r="AD919" s="31" t="str">
        <f t="shared" si="252"/>
        <v>n.m.</v>
      </c>
    </row>
    <row r="920" spans="1:30" x14ac:dyDescent="0.25">
      <c r="A920" s="7">
        <f t="shared" si="253"/>
        <v>912</v>
      </c>
      <c r="B920" t="s">
        <v>1534</v>
      </c>
      <c r="C920" t="s">
        <v>1767</v>
      </c>
      <c r="D920" t="s">
        <v>1768</v>
      </c>
      <c r="E920" t="s">
        <v>2349</v>
      </c>
      <c r="F920" t="s">
        <v>2350</v>
      </c>
      <c r="G920" s="3">
        <v>392.25000000000006</v>
      </c>
      <c r="H920" s="3">
        <v>682.99</v>
      </c>
      <c r="I920" s="3">
        <v>5203.3999999999996</v>
      </c>
      <c r="J920" s="3">
        <v>6676.9299999999994</v>
      </c>
      <c r="K920" s="3">
        <v>234792.98999999979</v>
      </c>
      <c r="L920" s="3">
        <f t="shared" si="239"/>
        <v>247748.55999999979</v>
      </c>
      <c r="M920" s="3">
        <v>23001.988000000001</v>
      </c>
      <c r="N920" s="3">
        <v>-333.59500000000043</v>
      </c>
      <c r="O920" s="3">
        <v>0</v>
      </c>
      <c r="P920" s="3">
        <v>197236.43299999999</v>
      </c>
      <c r="Q920" s="3">
        <v>366127.50100000005</v>
      </c>
      <c r="R920" s="3">
        <f t="shared" si="240"/>
        <v>586032.32700000005</v>
      </c>
      <c r="S920" s="6">
        <f t="shared" si="241"/>
        <v>-22609.738000000001</v>
      </c>
      <c r="T920" s="31">
        <f t="shared" si="242"/>
        <v>-0.9829471261353584</v>
      </c>
      <c r="U920" s="6">
        <f t="shared" si="243"/>
        <v>1016.5850000000005</v>
      </c>
      <c r="V920" s="31">
        <f t="shared" si="244"/>
        <v>-3.0473628201861516</v>
      </c>
      <c r="W920" s="6">
        <f t="shared" si="245"/>
        <v>5203.3999999999996</v>
      </c>
      <c r="X920" s="31" t="str">
        <f t="shared" si="246"/>
        <v>n.m.</v>
      </c>
      <c r="Y920" s="6">
        <f t="shared" si="247"/>
        <v>-190559.503</v>
      </c>
      <c r="Z920" s="31">
        <f t="shared" si="248"/>
        <v>-0.96614758288596714</v>
      </c>
      <c r="AA920" s="6">
        <f t="shared" si="249"/>
        <v>-131334.51100000026</v>
      </c>
      <c r="AB920" s="31">
        <f t="shared" si="250"/>
        <v>-0.35871249944701705</v>
      </c>
      <c r="AC920" s="6">
        <f t="shared" si="251"/>
        <v>-338283.76700000023</v>
      </c>
      <c r="AD920" s="31">
        <f t="shared" si="252"/>
        <v>-0.57724420891887107</v>
      </c>
    </row>
    <row r="921" spans="1:30" x14ac:dyDescent="0.25">
      <c r="A921" s="7">
        <f t="shared" si="253"/>
        <v>913</v>
      </c>
      <c r="B921" t="s">
        <v>1534</v>
      </c>
      <c r="C921" t="s">
        <v>1769</v>
      </c>
      <c r="D921" t="s">
        <v>1770</v>
      </c>
      <c r="E921" t="s">
        <v>2342</v>
      </c>
      <c r="F921" t="s">
        <v>2350</v>
      </c>
      <c r="G921" s="3"/>
      <c r="H921" s="3"/>
      <c r="I921" s="3"/>
      <c r="J921" s="3">
        <v>183103.49</v>
      </c>
      <c r="K921" s="3">
        <v>43342.380000000005</v>
      </c>
      <c r="L921" s="3">
        <f t="shared" si="239"/>
        <v>226445.87</v>
      </c>
      <c r="M921" s="3">
        <v>0</v>
      </c>
      <c r="N921" s="3">
        <v>0</v>
      </c>
      <c r="O921" s="3">
        <v>0</v>
      </c>
      <c r="P921" s="3">
        <v>0</v>
      </c>
      <c r="Q921" s="3">
        <v>0</v>
      </c>
      <c r="R921" s="3">
        <f t="shared" si="240"/>
        <v>0</v>
      </c>
      <c r="S921" s="6">
        <f t="shared" si="241"/>
        <v>0</v>
      </c>
      <c r="T921" s="31" t="str">
        <f t="shared" si="242"/>
        <v>n.m.</v>
      </c>
      <c r="U921" s="6">
        <f t="shared" si="243"/>
        <v>0</v>
      </c>
      <c r="V921" s="31" t="str">
        <f t="shared" si="244"/>
        <v>n.m.</v>
      </c>
      <c r="W921" s="6">
        <f t="shared" si="245"/>
        <v>0</v>
      </c>
      <c r="X921" s="31" t="str">
        <f t="shared" si="246"/>
        <v>n.m.</v>
      </c>
      <c r="Y921" s="6">
        <f t="shared" si="247"/>
        <v>183103.49</v>
      </c>
      <c r="Z921" s="31" t="str">
        <f t="shared" si="248"/>
        <v>n.m.</v>
      </c>
      <c r="AA921" s="6">
        <f t="shared" si="249"/>
        <v>43342.380000000005</v>
      </c>
      <c r="AB921" s="31" t="str">
        <f t="shared" si="250"/>
        <v>n.m.</v>
      </c>
      <c r="AC921" s="6">
        <f t="shared" si="251"/>
        <v>226445.87</v>
      </c>
      <c r="AD921" s="31" t="str">
        <f t="shared" si="252"/>
        <v>n.m.</v>
      </c>
    </row>
    <row r="922" spans="1:30" x14ac:dyDescent="0.25">
      <c r="A922" s="7">
        <f t="shared" si="253"/>
        <v>914</v>
      </c>
      <c r="B922" t="s">
        <v>1534</v>
      </c>
      <c r="C922" t="s">
        <v>1771</v>
      </c>
      <c r="D922" t="s">
        <v>1772</v>
      </c>
      <c r="E922" t="s">
        <v>2326</v>
      </c>
      <c r="F922" t="s">
        <v>2350</v>
      </c>
      <c r="G922" s="3"/>
      <c r="H922" s="3"/>
      <c r="I922" s="3">
        <v>33260.79</v>
      </c>
      <c r="J922" s="3">
        <v>129797.23000000004</v>
      </c>
      <c r="K922" s="3">
        <v>61988.869999999995</v>
      </c>
      <c r="L922" s="3">
        <f t="shared" si="239"/>
        <v>225046.89000000004</v>
      </c>
      <c r="M922" s="3">
        <v>0</v>
      </c>
      <c r="N922" s="3">
        <v>0</v>
      </c>
      <c r="O922" s="3">
        <v>0</v>
      </c>
      <c r="P922" s="3">
        <v>0</v>
      </c>
      <c r="Q922" s="3">
        <v>1207.9170000001795</v>
      </c>
      <c r="R922" s="3">
        <f t="shared" si="240"/>
        <v>1207.9170000001795</v>
      </c>
      <c r="S922" s="6">
        <f t="shared" si="241"/>
        <v>0</v>
      </c>
      <c r="T922" s="31" t="str">
        <f t="shared" si="242"/>
        <v>n.m.</v>
      </c>
      <c r="U922" s="6">
        <f t="shared" si="243"/>
        <v>0</v>
      </c>
      <c r="V922" s="31" t="str">
        <f t="shared" si="244"/>
        <v>n.m.</v>
      </c>
      <c r="W922" s="6">
        <f t="shared" si="245"/>
        <v>33260.79</v>
      </c>
      <c r="X922" s="31" t="str">
        <f t="shared" si="246"/>
        <v>n.m.</v>
      </c>
      <c r="Y922" s="6">
        <f t="shared" si="247"/>
        <v>129797.23000000004</v>
      </c>
      <c r="Z922" s="31" t="str">
        <f t="shared" si="248"/>
        <v>n.m.</v>
      </c>
      <c r="AA922" s="6">
        <f t="shared" si="249"/>
        <v>60780.952999999819</v>
      </c>
      <c r="AB922" s="31">
        <f t="shared" si="250"/>
        <v>50.318815779553383</v>
      </c>
      <c r="AC922" s="6">
        <f t="shared" si="251"/>
        <v>223838.97299999985</v>
      </c>
      <c r="AD922" s="31">
        <f t="shared" si="252"/>
        <v>185.30989546464417</v>
      </c>
    </row>
    <row r="923" spans="1:30" x14ac:dyDescent="0.25">
      <c r="A923" s="7">
        <f t="shared" si="253"/>
        <v>915</v>
      </c>
      <c r="B923" t="s">
        <v>1534</v>
      </c>
      <c r="C923" t="s">
        <v>1773</v>
      </c>
      <c r="D923" t="s">
        <v>1774</v>
      </c>
      <c r="E923" t="s">
        <v>2349</v>
      </c>
      <c r="F923" t="s">
        <v>2299</v>
      </c>
      <c r="G923" s="3">
        <v>210415.8599999999</v>
      </c>
      <c r="H923" s="3">
        <v>1740.4400000000023</v>
      </c>
      <c r="I923" s="3">
        <v>268.95999999999998</v>
      </c>
      <c r="J923" s="3"/>
      <c r="K923" s="3"/>
      <c r="L923" s="3">
        <f t="shared" si="239"/>
        <v>212425.25999999989</v>
      </c>
      <c r="M923" s="3">
        <v>0</v>
      </c>
      <c r="N923" s="3">
        <v>0</v>
      </c>
      <c r="O923" s="3">
        <v>0</v>
      </c>
      <c r="P923" s="3">
        <v>0</v>
      </c>
      <c r="Q923" s="3">
        <v>0</v>
      </c>
      <c r="R923" s="3">
        <f t="shared" si="240"/>
        <v>0</v>
      </c>
      <c r="S923" s="6">
        <f t="shared" si="241"/>
        <v>210415.8599999999</v>
      </c>
      <c r="T923" s="31" t="str">
        <f t="shared" si="242"/>
        <v>n.m.</v>
      </c>
      <c r="U923" s="6">
        <f t="shared" si="243"/>
        <v>1740.4400000000023</v>
      </c>
      <c r="V923" s="31" t="str">
        <f t="shared" si="244"/>
        <v>n.m.</v>
      </c>
      <c r="W923" s="6">
        <f t="shared" si="245"/>
        <v>268.95999999999998</v>
      </c>
      <c r="X923" s="31" t="str">
        <f t="shared" si="246"/>
        <v>n.m.</v>
      </c>
      <c r="Y923" s="6">
        <f t="shared" si="247"/>
        <v>0</v>
      </c>
      <c r="Z923" s="31" t="str">
        <f t="shared" si="248"/>
        <v>n.m.</v>
      </c>
      <c r="AA923" s="6">
        <f t="shared" si="249"/>
        <v>0</v>
      </c>
      <c r="AB923" s="31" t="str">
        <f t="shared" si="250"/>
        <v>n.m.</v>
      </c>
      <c r="AC923" s="6">
        <f t="shared" si="251"/>
        <v>212425.25999999989</v>
      </c>
      <c r="AD923" s="31" t="str">
        <f t="shared" si="252"/>
        <v>n.m.</v>
      </c>
    </row>
    <row r="924" spans="1:30" x14ac:dyDescent="0.25">
      <c r="A924" s="7">
        <f t="shared" si="253"/>
        <v>916</v>
      </c>
      <c r="B924" t="s">
        <v>1534</v>
      </c>
      <c r="C924" t="s">
        <v>1775</v>
      </c>
      <c r="D924" t="s">
        <v>1776</v>
      </c>
      <c r="E924" t="s">
        <v>2306</v>
      </c>
      <c r="F924" t="s">
        <v>2350</v>
      </c>
      <c r="G924" s="3"/>
      <c r="H924" s="3"/>
      <c r="I924" s="3"/>
      <c r="J924" s="3">
        <v>23524.050000000003</v>
      </c>
      <c r="K924" s="3">
        <v>186915.48400000008</v>
      </c>
      <c r="L924" s="3">
        <f t="shared" si="239"/>
        <v>210439.5340000001</v>
      </c>
      <c r="M924" s="3">
        <v>0</v>
      </c>
      <c r="N924" s="3">
        <v>0</v>
      </c>
      <c r="O924" s="3">
        <v>0</v>
      </c>
      <c r="P924" s="3">
        <v>0</v>
      </c>
      <c r="Q924" s="3">
        <v>0</v>
      </c>
      <c r="R924" s="3">
        <f t="shared" si="240"/>
        <v>0</v>
      </c>
      <c r="S924" s="6">
        <f t="shared" si="241"/>
        <v>0</v>
      </c>
      <c r="T924" s="31" t="str">
        <f t="shared" si="242"/>
        <v>n.m.</v>
      </c>
      <c r="U924" s="6">
        <f t="shared" si="243"/>
        <v>0</v>
      </c>
      <c r="V924" s="31" t="str">
        <f t="shared" si="244"/>
        <v>n.m.</v>
      </c>
      <c r="W924" s="6">
        <f t="shared" si="245"/>
        <v>0</v>
      </c>
      <c r="X924" s="31" t="str">
        <f t="shared" si="246"/>
        <v>n.m.</v>
      </c>
      <c r="Y924" s="6">
        <f t="shared" si="247"/>
        <v>23524.050000000003</v>
      </c>
      <c r="Z924" s="31" t="str">
        <f t="shared" si="248"/>
        <v>n.m.</v>
      </c>
      <c r="AA924" s="6">
        <f t="shared" si="249"/>
        <v>186915.48400000008</v>
      </c>
      <c r="AB924" s="31" t="str">
        <f t="shared" si="250"/>
        <v>n.m.</v>
      </c>
      <c r="AC924" s="6">
        <f t="shared" si="251"/>
        <v>210439.5340000001</v>
      </c>
      <c r="AD924" s="31" t="str">
        <f t="shared" si="252"/>
        <v>n.m.</v>
      </c>
    </row>
    <row r="925" spans="1:30" x14ac:dyDescent="0.25">
      <c r="A925" s="7">
        <f t="shared" si="253"/>
        <v>917</v>
      </c>
      <c r="B925" t="s">
        <v>1534</v>
      </c>
      <c r="C925" t="s">
        <v>1777</v>
      </c>
      <c r="D925" t="s">
        <v>1778</v>
      </c>
      <c r="E925" t="s">
        <v>2305</v>
      </c>
      <c r="F925" t="s">
        <v>2324</v>
      </c>
      <c r="G925" s="3"/>
      <c r="H925" s="3">
        <v>138472.89999999997</v>
      </c>
      <c r="I925" s="3">
        <v>62923.720000000023</v>
      </c>
      <c r="J925" s="3">
        <v>8656.3100000000013</v>
      </c>
      <c r="K925" s="3"/>
      <c r="L925" s="3">
        <f t="shared" si="239"/>
        <v>210052.93</v>
      </c>
      <c r="M925" s="3">
        <v>0</v>
      </c>
      <c r="N925" s="3">
        <v>0</v>
      </c>
      <c r="O925" s="3">
        <v>0</v>
      </c>
      <c r="P925" s="3">
        <v>0</v>
      </c>
      <c r="Q925" s="3">
        <v>0</v>
      </c>
      <c r="R925" s="3">
        <f t="shared" si="240"/>
        <v>0</v>
      </c>
      <c r="S925" s="6">
        <f t="shared" si="241"/>
        <v>0</v>
      </c>
      <c r="T925" s="31" t="str">
        <f t="shared" si="242"/>
        <v>n.m.</v>
      </c>
      <c r="U925" s="6">
        <f t="shared" si="243"/>
        <v>138472.89999999997</v>
      </c>
      <c r="V925" s="31" t="str">
        <f t="shared" si="244"/>
        <v>n.m.</v>
      </c>
      <c r="W925" s="6">
        <f t="shared" si="245"/>
        <v>62923.720000000023</v>
      </c>
      <c r="X925" s="31" t="str">
        <f t="shared" si="246"/>
        <v>n.m.</v>
      </c>
      <c r="Y925" s="6">
        <f t="shared" si="247"/>
        <v>8656.3100000000013</v>
      </c>
      <c r="Z925" s="31" t="str">
        <f t="shared" si="248"/>
        <v>n.m.</v>
      </c>
      <c r="AA925" s="6">
        <f t="shared" si="249"/>
        <v>0</v>
      </c>
      <c r="AB925" s="31" t="str">
        <f t="shared" si="250"/>
        <v>n.m.</v>
      </c>
      <c r="AC925" s="6">
        <f t="shared" si="251"/>
        <v>210052.93</v>
      </c>
      <c r="AD925" s="31" t="str">
        <f t="shared" si="252"/>
        <v>n.m.</v>
      </c>
    </row>
    <row r="926" spans="1:30" x14ac:dyDescent="0.25">
      <c r="A926" s="7">
        <f t="shared" si="253"/>
        <v>918</v>
      </c>
      <c r="B926" t="s">
        <v>1534</v>
      </c>
      <c r="C926" t="s">
        <v>1779</v>
      </c>
      <c r="D926" t="s">
        <v>1780</v>
      </c>
      <c r="E926" t="s">
        <v>2349</v>
      </c>
      <c r="F926" t="s">
        <v>2304</v>
      </c>
      <c r="G926" s="3">
        <v>202791.03999999998</v>
      </c>
      <c r="H926" s="3">
        <v>4306.97</v>
      </c>
      <c r="I926" s="3"/>
      <c r="J926" s="3"/>
      <c r="K926" s="3"/>
      <c r="L926" s="3">
        <f t="shared" si="239"/>
        <v>207098.00999999998</v>
      </c>
      <c r="M926" s="3">
        <v>78953.991999999998</v>
      </c>
      <c r="N926" s="3">
        <v>0</v>
      </c>
      <c r="O926" s="3">
        <v>0</v>
      </c>
      <c r="P926" s="3">
        <v>0</v>
      </c>
      <c r="Q926" s="3">
        <v>0</v>
      </c>
      <c r="R926" s="3">
        <f t="shared" si="240"/>
        <v>78953.991999999998</v>
      </c>
      <c r="S926" s="6">
        <f t="shared" si="241"/>
        <v>123837.04799999998</v>
      </c>
      <c r="T926" s="31">
        <f t="shared" si="242"/>
        <v>1.5684710153731047</v>
      </c>
      <c r="U926" s="6">
        <f t="shared" si="243"/>
        <v>4306.97</v>
      </c>
      <c r="V926" s="31" t="str">
        <f t="shared" si="244"/>
        <v>n.m.</v>
      </c>
      <c r="W926" s="6">
        <f t="shared" si="245"/>
        <v>0</v>
      </c>
      <c r="X926" s="31" t="str">
        <f t="shared" si="246"/>
        <v>n.m.</v>
      </c>
      <c r="Y926" s="6">
        <f t="shared" si="247"/>
        <v>0</v>
      </c>
      <c r="Z926" s="31" t="str">
        <f t="shared" si="248"/>
        <v>n.m.</v>
      </c>
      <c r="AA926" s="6">
        <f t="shared" si="249"/>
        <v>0</v>
      </c>
      <c r="AB926" s="31" t="str">
        <f t="shared" si="250"/>
        <v>n.m.</v>
      </c>
      <c r="AC926" s="6">
        <f t="shared" si="251"/>
        <v>128144.01799999998</v>
      </c>
      <c r="AD926" s="31">
        <f t="shared" si="252"/>
        <v>1.6230213920025727</v>
      </c>
    </row>
    <row r="927" spans="1:30" x14ac:dyDescent="0.25">
      <c r="A927" s="7">
        <f t="shared" si="253"/>
        <v>919</v>
      </c>
      <c r="B927" t="s">
        <v>1534</v>
      </c>
      <c r="C927" t="s">
        <v>1781</v>
      </c>
      <c r="D927" t="s">
        <v>1782</v>
      </c>
      <c r="E927" t="s">
        <v>2349</v>
      </c>
      <c r="F927" t="s">
        <v>2305</v>
      </c>
      <c r="G927" s="3">
        <v>196600.76000000007</v>
      </c>
      <c r="H927" s="3">
        <v>18.420000000000002</v>
      </c>
      <c r="I927" s="3"/>
      <c r="J927" s="3"/>
      <c r="K927" s="3"/>
      <c r="L927" s="3">
        <f t="shared" si="239"/>
        <v>196619.18000000008</v>
      </c>
      <c r="M927" s="3">
        <v>0</v>
      </c>
      <c r="N927" s="3">
        <v>0</v>
      </c>
      <c r="O927" s="3">
        <v>0</v>
      </c>
      <c r="P927" s="3">
        <v>0</v>
      </c>
      <c r="Q927" s="3">
        <v>0</v>
      </c>
      <c r="R927" s="3">
        <f t="shared" si="240"/>
        <v>0</v>
      </c>
      <c r="S927" s="6">
        <f t="shared" si="241"/>
        <v>196600.76000000007</v>
      </c>
      <c r="T927" s="31" t="str">
        <f t="shared" si="242"/>
        <v>n.m.</v>
      </c>
      <c r="U927" s="6">
        <f t="shared" si="243"/>
        <v>18.420000000000002</v>
      </c>
      <c r="V927" s="31" t="str">
        <f t="shared" si="244"/>
        <v>n.m.</v>
      </c>
      <c r="W927" s="6">
        <f t="shared" si="245"/>
        <v>0</v>
      </c>
      <c r="X927" s="31" t="str">
        <f t="shared" si="246"/>
        <v>n.m.</v>
      </c>
      <c r="Y927" s="6">
        <f t="shared" si="247"/>
        <v>0</v>
      </c>
      <c r="Z927" s="31" t="str">
        <f t="shared" si="248"/>
        <v>n.m.</v>
      </c>
      <c r="AA927" s="6">
        <f t="shared" si="249"/>
        <v>0</v>
      </c>
      <c r="AB927" s="31" t="str">
        <f t="shared" si="250"/>
        <v>n.m.</v>
      </c>
      <c r="AC927" s="6">
        <f t="shared" si="251"/>
        <v>196619.18000000008</v>
      </c>
      <c r="AD927" s="31" t="str">
        <f t="shared" si="252"/>
        <v>n.m.</v>
      </c>
    </row>
    <row r="928" spans="1:30" x14ac:dyDescent="0.25">
      <c r="A928" s="7">
        <f t="shared" si="253"/>
        <v>920</v>
      </c>
      <c r="B928" t="s">
        <v>1534</v>
      </c>
      <c r="C928" t="s">
        <v>1783</v>
      </c>
      <c r="D928" t="s">
        <v>1784</v>
      </c>
      <c r="E928" t="s">
        <v>2304</v>
      </c>
      <c r="F928" t="s">
        <v>2313</v>
      </c>
      <c r="G928" s="3"/>
      <c r="H928" s="3">
        <v>1691.9499999999998</v>
      </c>
      <c r="I928" s="3">
        <v>38133.320000000007</v>
      </c>
      <c r="J928" s="3">
        <v>153218.38999999996</v>
      </c>
      <c r="K928" s="3"/>
      <c r="L928" s="3">
        <f t="shared" si="239"/>
        <v>193043.65999999997</v>
      </c>
      <c r="M928" s="3">
        <v>0</v>
      </c>
      <c r="N928" s="3">
        <v>0</v>
      </c>
      <c r="O928" s="3">
        <v>52565.894</v>
      </c>
      <c r="P928" s="3">
        <v>0</v>
      </c>
      <c r="Q928" s="3">
        <v>0</v>
      </c>
      <c r="R928" s="3">
        <f t="shared" si="240"/>
        <v>52565.894</v>
      </c>
      <c r="S928" s="6">
        <f t="shared" si="241"/>
        <v>0</v>
      </c>
      <c r="T928" s="31" t="str">
        <f t="shared" si="242"/>
        <v>n.m.</v>
      </c>
      <c r="U928" s="6">
        <f t="shared" si="243"/>
        <v>1691.9499999999998</v>
      </c>
      <c r="V928" s="31" t="str">
        <f t="shared" si="244"/>
        <v>n.m.</v>
      </c>
      <c r="W928" s="6">
        <f t="shared" si="245"/>
        <v>-14432.573999999993</v>
      </c>
      <c r="X928" s="31">
        <f t="shared" si="246"/>
        <v>-0.274561562674079</v>
      </c>
      <c r="Y928" s="6">
        <f t="shared" si="247"/>
        <v>153218.38999999996</v>
      </c>
      <c r="Z928" s="31" t="str">
        <f t="shared" si="248"/>
        <v>n.m.</v>
      </c>
      <c r="AA928" s="6">
        <f t="shared" si="249"/>
        <v>0</v>
      </c>
      <c r="AB928" s="31" t="str">
        <f t="shared" si="250"/>
        <v>n.m.</v>
      </c>
      <c r="AC928" s="6">
        <f t="shared" si="251"/>
        <v>140477.76599999997</v>
      </c>
      <c r="AD928" s="31">
        <f t="shared" si="252"/>
        <v>2.67241276254143</v>
      </c>
    </row>
    <row r="929" spans="1:30" x14ac:dyDescent="0.25">
      <c r="A929" s="7">
        <f t="shared" si="253"/>
        <v>921</v>
      </c>
      <c r="B929" t="s">
        <v>1534</v>
      </c>
      <c r="C929" t="s">
        <v>1785</v>
      </c>
      <c r="D929" t="s">
        <v>1786</v>
      </c>
      <c r="E929" t="s">
        <v>2314</v>
      </c>
      <c r="F929" t="s">
        <v>2350</v>
      </c>
      <c r="G929" s="3"/>
      <c r="H929" s="3"/>
      <c r="I929" s="3">
        <v>178691.37</v>
      </c>
      <c r="J929" s="3">
        <v>9354.3599999999988</v>
      </c>
      <c r="K929" s="3">
        <v>3255.8399999999965</v>
      </c>
      <c r="L929" s="3">
        <f t="shared" si="239"/>
        <v>191301.56999999998</v>
      </c>
      <c r="M929" s="3">
        <v>0</v>
      </c>
      <c r="N929" s="3">
        <v>0</v>
      </c>
      <c r="O929" s="3">
        <v>0</v>
      </c>
      <c r="P929" s="3">
        <v>0</v>
      </c>
      <c r="Q929" s="3">
        <v>492670.31000000006</v>
      </c>
      <c r="R929" s="3">
        <f t="shared" si="240"/>
        <v>492670.31000000006</v>
      </c>
      <c r="S929" s="6">
        <f t="shared" si="241"/>
        <v>0</v>
      </c>
      <c r="T929" s="31" t="str">
        <f t="shared" si="242"/>
        <v>n.m.</v>
      </c>
      <c r="U929" s="6">
        <f t="shared" si="243"/>
        <v>0</v>
      </c>
      <c r="V929" s="31" t="str">
        <f t="shared" si="244"/>
        <v>n.m.</v>
      </c>
      <c r="W929" s="6">
        <f t="shared" si="245"/>
        <v>178691.37</v>
      </c>
      <c r="X929" s="31" t="str">
        <f t="shared" si="246"/>
        <v>n.m.</v>
      </c>
      <c r="Y929" s="6">
        <f t="shared" si="247"/>
        <v>9354.3599999999988</v>
      </c>
      <c r="Z929" s="31" t="str">
        <f t="shared" si="248"/>
        <v>n.m.</v>
      </c>
      <c r="AA929" s="6">
        <f t="shared" si="249"/>
        <v>-489414.47000000009</v>
      </c>
      <c r="AB929" s="31">
        <f t="shared" si="250"/>
        <v>-0.99339144264650336</v>
      </c>
      <c r="AC929" s="6">
        <f t="shared" si="251"/>
        <v>-301368.74000000011</v>
      </c>
      <c r="AD929" s="31">
        <f t="shared" si="252"/>
        <v>-0.6117046915207861</v>
      </c>
    </row>
    <row r="930" spans="1:30" x14ac:dyDescent="0.25">
      <c r="A930" s="7">
        <f t="shared" si="253"/>
        <v>922</v>
      </c>
      <c r="B930" t="s">
        <v>1534</v>
      </c>
      <c r="C930" t="s">
        <v>1787</v>
      </c>
      <c r="D930" t="s">
        <v>1788</v>
      </c>
      <c r="E930" t="s">
        <v>2329</v>
      </c>
      <c r="F930" t="s">
        <v>2350</v>
      </c>
      <c r="G930" s="3"/>
      <c r="H930" s="3"/>
      <c r="I930" s="3"/>
      <c r="J930" s="3"/>
      <c r="K930" s="3">
        <v>184594.80800000019</v>
      </c>
      <c r="L930" s="3">
        <f t="shared" si="239"/>
        <v>184594.80800000019</v>
      </c>
      <c r="M930" s="3">
        <v>0</v>
      </c>
      <c r="N930" s="3">
        <v>0</v>
      </c>
      <c r="O930" s="3">
        <v>0</v>
      </c>
      <c r="P930" s="3">
        <v>0</v>
      </c>
      <c r="Q930" s="3">
        <v>0</v>
      </c>
      <c r="R930" s="3">
        <f t="shared" si="240"/>
        <v>0</v>
      </c>
      <c r="S930" s="6">
        <f t="shared" si="241"/>
        <v>0</v>
      </c>
      <c r="T930" s="31" t="str">
        <f t="shared" si="242"/>
        <v>n.m.</v>
      </c>
      <c r="U930" s="6">
        <f t="shared" si="243"/>
        <v>0</v>
      </c>
      <c r="V930" s="31" t="str">
        <f t="shared" si="244"/>
        <v>n.m.</v>
      </c>
      <c r="W930" s="6">
        <f t="shared" si="245"/>
        <v>0</v>
      </c>
      <c r="X930" s="31" t="str">
        <f t="shared" si="246"/>
        <v>n.m.</v>
      </c>
      <c r="Y930" s="6">
        <f t="shared" si="247"/>
        <v>0</v>
      </c>
      <c r="Z930" s="31" t="str">
        <f t="shared" si="248"/>
        <v>n.m.</v>
      </c>
      <c r="AA930" s="6">
        <f t="shared" si="249"/>
        <v>184594.80800000019</v>
      </c>
      <c r="AB930" s="31" t="str">
        <f t="shared" si="250"/>
        <v>n.m.</v>
      </c>
      <c r="AC930" s="6">
        <f t="shared" si="251"/>
        <v>184594.80800000019</v>
      </c>
      <c r="AD930" s="31" t="str">
        <f t="shared" si="252"/>
        <v>n.m.</v>
      </c>
    </row>
    <row r="931" spans="1:30" x14ac:dyDescent="0.25">
      <c r="A931" s="7">
        <f t="shared" si="253"/>
        <v>923</v>
      </c>
      <c r="B931" t="s">
        <v>1534</v>
      </c>
      <c r="C931" t="s">
        <v>1789</v>
      </c>
      <c r="D931" t="s">
        <v>1790</v>
      </c>
      <c r="E931" t="s">
        <v>2349</v>
      </c>
      <c r="F931" t="s">
        <v>2321</v>
      </c>
      <c r="G931" s="3">
        <v>162013.75999999998</v>
      </c>
      <c r="H931" s="3">
        <v>19937.939999999999</v>
      </c>
      <c r="I931" s="3"/>
      <c r="J931" s="3"/>
      <c r="K931" s="3"/>
      <c r="L931" s="3">
        <f t="shared" ref="L931:L994" si="254">SUM(G931:K931)</f>
        <v>181951.69999999998</v>
      </c>
      <c r="M931" s="3">
        <v>81694.335999999996</v>
      </c>
      <c r="N931" s="3">
        <v>77518.402000000002</v>
      </c>
      <c r="O931" s="3">
        <v>0</v>
      </c>
      <c r="P931" s="3">
        <v>0</v>
      </c>
      <c r="Q931" s="3">
        <v>0</v>
      </c>
      <c r="R931" s="3">
        <f t="shared" ref="R931:R994" si="255">SUM(M931:Q931)</f>
        <v>159212.73800000001</v>
      </c>
      <c r="S931" s="6">
        <f t="shared" si="241"/>
        <v>80319.423999999985</v>
      </c>
      <c r="T931" s="31">
        <f t="shared" si="242"/>
        <v>0.98317004498328975</v>
      </c>
      <c r="U931" s="6">
        <f t="shared" si="243"/>
        <v>-57580.462</v>
      </c>
      <c r="V931" s="31">
        <f t="shared" si="244"/>
        <v>-0.74279732959407496</v>
      </c>
      <c r="W931" s="6">
        <f t="shared" si="245"/>
        <v>0</v>
      </c>
      <c r="X931" s="31" t="str">
        <f t="shared" si="246"/>
        <v>n.m.</v>
      </c>
      <c r="Y931" s="6">
        <f t="shared" si="247"/>
        <v>0</v>
      </c>
      <c r="Z931" s="31" t="str">
        <f t="shared" si="248"/>
        <v>n.m.</v>
      </c>
      <c r="AA931" s="6">
        <f t="shared" si="249"/>
        <v>0</v>
      </c>
      <c r="AB931" s="31" t="str">
        <f t="shared" si="250"/>
        <v>n.m.</v>
      </c>
      <c r="AC931" s="6">
        <f t="shared" si="251"/>
        <v>22738.96199999997</v>
      </c>
      <c r="AD931" s="31">
        <f t="shared" si="252"/>
        <v>0.14282124838528917</v>
      </c>
    </row>
    <row r="932" spans="1:30" x14ac:dyDescent="0.25">
      <c r="A932" s="7">
        <f t="shared" si="253"/>
        <v>924</v>
      </c>
      <c r="B932" t="s">
        <v>1534</v>
      </c>
      <c r="C932" t="s">
        <v>1791</v>
      </c>
      <c r="D932" t="s">
        <v>1792</v>
      </c>
      <c r="E932" t="s">
        <v>2279</v>
      </c>
      <c r="F932" t="s">
        <v>2350</v>
      </c>
      <c r="G932" s="3"/>
      <c r="H932" s="3"/>
      <c r="I932" s="3"/>
      <c r="J932" s="3"/>
      <c r="K932" s="3">
        <v>180747.27999999994</v>
      </c>
      <c r="L932" s="3">
        <f t="shared" si="254"/>
        <v>180747.27999999994</v>
      </c>
      <c r="M932" s="3">
        <v>0</v>
      </c>
      <c r="N932" s="3">
        <v>0</v>
      </c>
      <c r="O932" s="3">
        <v>0</v>
      </c>
      <c r="P932" s="3">
        <v>0</v>
      </c>
      <c r="Q932" s="3">
        <v>0</v>
      </c>
      <c r="R932" s="3">
        <f t="shared" si="255"/>
        <v>0</v>
      </c>
      <c r="S932" s="6">
        <f t="shared" si="241"/>
        <v>0</v>
      </c>
      <c r="T932" s="31" t="str">
        <f t="shared" si="242"/>
        <v>n.m.</v>
      </c>
      <c r="U932" s="6">
        <f t="shared" si="243"/>
        <v>0</v>
      </c>
      <c r="V932" s="31" t="str">
        <f t="shared" si="244"/>
        <v>n.m.</v>
      </c>
      <c r="W932" s="6">
        <f t="shared" si="245"/>
        <v>0</v>
      </c>
      <c r="X932" s="31" t="str">
        <f t="shared" si="246"/>
        <v>n.m.</v>
      </c>
      <c r="Y932" s="6">
        <f t="shared" si="247"/>
        <v>0</v>
      </c>
      <c r="Z932" s="31" t="str">
        <f t="shared" si="248"/>
        <v>n.m.</v>
      </c>
      <c r="AA932" s="6">
        <f t="shared" si="249"/>
        <v>180747.27999999994</v>
      </c>
      <c r="AB932" s="31" t="str">
        <f t="shared" si="250"/>
        <v>n.m.</v>
      </c>
      <c r="AC932" s="6">
        <f t="shared" si="251"/>
        <v>180747.27999999994</v>
      </c>
      <c r="AD932" s="31" t="str">
        <f t="shared" si="252"/>
        <v>n.m.</v>
      </c>
    </row>
    <row r="933" spans="1:30" x14ac:dyDescent="0.25">
      <c r="A933" s="7">
        <f t="shared" si="253"/>
        <v>925</v>
      </c>
      <c r="B933" t="s">
        <v>1534</v>
      </c>
      <c r="C933" t="s">
        <v>1793</v>
      </c>
      <c r="D933" t="s">
        <v>1794</v>
      </c>
      <c r="E933" t="s">
        <v>2289</v>
      </c>
      <c r="F933" t="s">
        <v>2309</v>
      </c>
      <c r="G933" s="3">
        <v>657.13000000000011</v>
      </c>
      <c r="H933" s="3">
        <v>61892.59</v>
      </c>
      <c r="I933" s="3">
        <v>17685.29</v>
      </c>
      <c r="J933" s="3">
        <v>62344.130000000019</v>
      </c>
      <c r="K933" s="3">
        <v>31701.54</v>
      </c>
      <c r="L933" s="3">
        <f t="shared" si="254"/>
        <v>174280.68000000002</v>
      </c>
      <c r="M933" s="3">
        <v>0</v>
      </c>
      <c r="N933" s="3">
        <v>0</v>
      </c>
      <c r="O933" s="3">
        <v>0</v>
      </c>
      <c r="P933" s="3">
        <v>0</v>
      </c>
      <c r="Q933" s="3">
        <v>0</v>
      </c>
      <c r="R933" s="3">
        <f t="shared" si="255"/>
        <v>0</v>
      </c>
      <c r="S933" s="6">
        <f t="shared" si="241"/>
        <v>657.13000000000011</v>
      </c>
      <c r="T933" s="31" t="str">
        <f t="shared" si="242"/>
        <v>n.m.</v>
      </c>
      <c r="U933" s="6">
        <f t="shared" si="243"/>
        <v>61892.59</v>
      </c>
      <c r="V933" s="31" t="str">
        <f t="shared" si="244"/>
        <v>n.m.</v>
      </c>
      <c r="W933" s="6">
        <f t="shared" si="245"/>
        <v>17685.29</v>
      </c>
      <c r="X933" s="31" t="str">
        <f t="shared" si="246"/>
        <v>n.m.</v>
      </c>
      <c r="Y933" s="6">
        <f t="shared" si="247"/>
        <v>62344.130000000019</v>
      </c>
      <c r="Z933" s="31" t="str">
        <f t="shared" si="248"/>
        <v>n.m.</v>
      </c>
      <c r="AA933" s="6">
        <f t="shared" si="249"/>
        <v>31701.54</v>
      </c>
      <c r="AB933" s="31" t="str">
        <f t="shared" si="250"/>
        <v>n.m.</v>
      </c>
      <c r="AC933" s="6">
        <f t="shared" si="251"/>
        <v>174280.68000000002</v>
      </c>
      <c r="AD933" s="31" t="str">
        <f t="shared" si="252"/>
        <v>n.m.</v>
      </c>
    </row>
    <row r="934" spans="1:30" x14ac:dyDescent="0.25">
      <c r="A934" s="7">
        <f t="shared" si="253"/>
        <v>926</v>
      </c>
      <c r="B934" t="s">
        <v>1534</v>
      </c>
      <c r="C934" t="s">
        <v>1795</v>
      </c>
      <c r="D934" t="s">
        <v>1796</v>
      </c>
      <c r="E934" t="s">
        <v>2304</v>
      </c>
      <c r="F934" t="s">
        <v>2342</v>
      </c>
      <c r="G934" s="3"/>
      <c r="H934" s="3">
        <v>53932.270000000019</v>
      </c>
      <c r="I934" s="3">
        <v>103358.35</v>
      </c>
      <c r="J934" s="3">
        <v>560.55999999999995</v>
      </c>
      <c r="K934" s="3"/>
      <c r="L934" s="3">
        <f t="shared" si="254"/>
        <v>157851.18000000002</v>
      </c>
      <c r="M934" s="3">
        <v>0</v>
      </c>
      <c r="N934" s="3">
        <v>0</v>
      </c>
      <c r="O934" s="3">
        <v>0</v>
      </c>
      <c r="P934" s="3">
        <v>60960.177000000003</v>
      </c>
      <c r="Q934" s="3">
        <v>0</v>
      </c>
      <c r="R934" s="3">
        <f t="shared" si="255"/>
        <v>60960.177000000003</v>
      </c>
      <c r="S934" s="6">
        <f t="shared" si="241"/>
        <v>0</v>
      </c>
      <c r="T934" s="31" t="str">
        <f t="shared" si="242"/>
        <v>n.m.</v>
      </c>
      <c r="U934" s="6">
        <f t="shared" si="243"/>
        <v>53932.270000000019</v>
      </c>
      <c r="V934" s="31" t="str">
        <f t="shared" si="244"/>
        <v>n.m.</v>
      </c>
      <c r="W934" s="6">
        <f t="shared" si="245"/>
        <v>103358.35</v>
      </c>
      <c r="X934" s="31" t="str">
        <f t="shared" si="246"/>
        <v>n.m.</v>
      </c>
      <c r="Y934" s="6">
        <f t="shared" si="247"/>
        <v>-60399.617000000006</v>
      </c>
      <c r="Z934" s="31">
        <f t="shared" si="248"/>
        <v>-0.99080448864182269</v>
      </c>
      <c r="AA934" s="6">
        <f t="shared" si="249"/>
        <v>0</v>
      </c>
      <c r="AB934" s="31" t="str">
        <f t="shared" si="250"/>
        <v>n.m.</v>
      </c>
      <c r="AC934" s="6">
        <f t="shared" si="251"/>
        <v>96891.003000000026</v>
      </c>
      <c r="AD934" s="31">
        <f t="shared" si="252"/>
        <v>1.5894147256166926</v>
      </c>
    </row>
    <row r="935" spans="1:30" x14ac:dyDescent="0.25">
      <c r="A935" s="7">
        <f t="shared" si="253"/>
        <v>927</v>
      </c>
      <c r="B935" t="s">
        <v>1534</v>
      </c>
      <c r="C935" t="s">
        <v>1797</v>
      </c>
      <c r="D935" t="s">
        <v>1798</v>
      </c>
      <c r="E935" t="s">
        <v>2333</v>
      </c>
      <c r="F935" t="s">
        <v>2311</v>
      </c>
      <c r="G935" s="3"/>
      <c r="H935" s="3"/>
      <c r="I935" s="3"/>
      <c r="J935" s="3">
        <v>153717.72999999995</v>
      </c>
      <c r="K935" s="3">
        <v>3013.63</v>
      </c>
      <c r="L935" s="3">
        <f t="shared" si="254"/>
        <v>156731.35999999996</v>
      </c>
      <c r="M935" s="3">
        <v>0</v>
      </c>
      <c r="N935" s="3">
        <v>0</v>
      </c>
      <c r="O935" s="3">
        <v>0</v>
      </c>
      <c r="P935" s="3">
        <v>0</v>
      </c>
      <c r="Q935" s="3">
        <v>0</v>
      </c>
      <c r="R935" s="3">
        <f t="shared" si="255"/>
        <v>0</v>
      </c>
      <c r="S935" s="6">
        <f t="shared" si="241"/>
        <v>0</v>
      </c>
      <c r="T935" s="31" t="str">
        <f t="shared" si="242"/>
        <v>n.m.</v>
      </c>
      <c r="U935" s="6">
        <f t="shared" si="243"/>
        <v>0</v>
      </c>
      <c r="V935" s="31" t="str">
        <f t="shared" si="244"/>
        <v>n.m.</v>
      </c>
      <c r="W935" s="6">
        <f t="shared" si="245"/>
        <v>0</v>
      </c>
      <c r="X935" s="31" t="str">
        <f t="shared" si="246"/>
        <v>n.m.</v>
      </c>
      <c r="Y935" s="6">
        <f t="shared" si="247"/>
        <v>153717.72999999995</v>
      </c>
      <c r="Z935" s="31" t="str">
        <f t="shared" si="248"/>
        <v>n.m.</v>
      </c>
      <c r="AA935" s="6">
        <f t="shared" si="249"/>
        <v>3013.63</v>
      </c>
      <c r="AB935" s="31" t="str">
        <f t="shared" si="250"/>
        <v>n.m.</v>
      </c>
      <c r="AC935" s="6">
        <f t="shared" si="251"/>
        <v>156731.35999999996</v>
      </c>
      <c r="AD935" s="31" t="str">
        <f t="shared" si="252"/>
        <v>n.m.</v>
      </c>
    </row>
    <row r="936" spans="1:30" x14ac:dyDescent="0.25">
      <c r="A936" s="7">
        <f t="shared" si="253"/>
        <v>928</v>
      </c>
      <c r="B936" t="s">
        <v>1534</v>
      </c>
      <c r="C936" t="s">
        <v>1799</v>
      </c>
      <c r="D936" t="s">
        <v>1800</v>
      </c>
      <c r="E936" t="s">
        <v>2298</v>
      </c>
      <c r="F936" t="s">
        <v>2331</v>
      </c>
      <c r="G936" s="3"/>
      <c r="H936" s="3"/>
      <c r="I936" s="3">
        <v>147769.33000000002</v>
      </c>
      <c r="J936" s="3">
        <v>3176.9300000000003</v>
      </c>
      <c r="K936" s="3"/>
      <c r="L936" s="3">
        <f t="shared" si="254"/>
        <v>150946.26</v>
      </c>
      <c r="M936" s="3">
        <v>0</v>
      </c>
      <c r="N936" s="3">
        <v>0</v>
      </c>
      <c r="O936" s="3">
        <v>0</v>
      </c>
      <c r="P936" s="3">
        <v>0</v>
      </c>
      <c r="Q936" s="3">
        <v>0</v>
      </c>
      <c r="R936" s="3">
        <f t="shared" si="255"/>
        <v>0</v>
      </c>
      <c r="S936" s="6">
        <f t="shared" si="241"/>
        <v>0</v>
      </c>
      <c r="T936" s="31" t="str">
        <f t="shared" si="242"/>
        <v>n.m.</v>
      </c>
      <c r="U936" s="6">
        <f t="shared" si="243"/>
        <v>0</v>
      </c>
      <c r="V936" s="31" t="str">
        <f t="shared" si="244"/>
        <v>n.m.</v>
      </c>
      <c r="W936" s="6">
        <f t="shared" si="245"/>
        <v>147769.33000000002</v>
      </c>
      <c r="X936" s="31" t="str">
        <f t="shared" si="246"/>
        <v>n.m.</v>
      </c>
      <c r="Y936" s="6">
        <f t="shared" si="247"/>
        <v>3176.9300000000003</v>
      </c>
      <c r="Z936" s="31" t="str">
        <f t="shared" si="248"/>
        <v>n.m.</v>
      </c>
      <c r="AA936" s="6">
        <f t="shared" si="249"/>
        <v>0</v>
      </c>
      <c r="AB936" s="31" t="str">
        <f t="shared" si="250"/>
        <v>n.m.</v>
      </c>
      <c r="AC936" s="6">
        <f t="shared" si="251"/>
        <v>150946.26</v>
      </c>
      <c r="AD936" s="31" t="str">
        <f t="shared" si="252"/>
        <v>n.m.</v>
      </c>
    </row>
    <row r="937" spans="1:30" x14ac:dyDescent="0.25">
      <c r="A937" s="7">
        <f t="shared" si="253"/>
        <v>929</v>
      </c>
      <c r="B937" t="s">
        <v>1534</v>
      </c>
      <c r="C937" t="s">
        <v>1801</v>
      </c>
      <c r="D937" t="s">
        <v>1802</v>
      </c>
      <c r="E937" t="s">
        <v>2349</v>
      </c>
      <c r="F937" t="s">
        <v>2294</v>
      </c>
      <c r="G937" s="3">
        <v>2736.2599999999984</v>
      </c>
      <c r="H937" s="3">
        <v>136974.39999999999</v>
      </c>
      <c r="I937" s="3"/>
      <c r="J937" s="3"/>
      <c r="K937" s="3"/>
      <c r="L937" s="3">
        <f t="shared" si="254"/>
        <v>139710.66</v>
      </c>
      <c r="M937" s="3">
        <v>0</v>
      </c>
      <c r="N937" s="3">
        <v>0</v>
      </c>
      <c r="O937" s="3">
        <v>0</v>
      </c>
      <c r="P937" s="3">
        <v>0</v>
      </c>
      <c r="Q937" s="3">
        <v>0</v>
      </c>
      <c r="R937" s="3">
        <f t="shared" si="255"/>
        <v>0</v>
      </c>
      <c r="S937" s="6">
        <f t="shared" si="241"/>
        <v>2736.2599999999984</v>
      </c>
      <c r="T937" s="31" t="str">
        <f t="shared" si="242"/>
        <v>n.m.</v>
      </c>
      <c r="U937" s="6">
        <f t="shared" si="243"/>
        <v>136974.39999999999</v>
      </c>
      <c r="V937" s="31" t="str">
        <f t="shared" si="244"/>
        <v>n.m.</v>
      </c>
      <c r="W937" s="6">
        <f t="shared" si="245"/>
        <v>0</v>
      </c>
      <c r="X937" s="31" t="str">
        <f t="shared" si="246"/>
        <v>n.m.</v>
      </c>
      <c r="Y937" s="6">
        <f t="shared" si="247"/>
        <v>0</v>
      </c>
      <c r="Z937" s="31" t="str">
        <f t="shared" si="248"/>
        <v>n.m.</v>
      </c>
      <c r="AA937" s="6">
        <f t="shared" si="249"/>
        <v>0</v>
      </c>
      <c r="AB937" s="31" t="str">
        <f t="shared" si="250"/>
        <v>n.m.</v>
      </c>
      <c r="AC937" s="6">
        <f t="shared" si="251"/>
        <v>139710.66</v>
      </c>
      <c r="AD937" s="31" t="str">
        <f t="shared" si="252"/>
        <v>n.m.</v>
      </c>
    </row>
    <row r="938" spans="1:30" x14ac:dyDescent="0.25">
      <c r="A938" s="7">
        <f t="shared" si="253"/>
        <v>930</v>
      </c>
      <c r="B938" t="s">
        <v>1534</v>
      </c>
      <c r="C938" t="s">
        <v>1803</v>
      </c>
      <c r="D938" t="s">
        <v>1804</v>
      </c>
      <c r="E938" t="s">
        <v>2304</v>
      </c>
      <c r="F938" t="s">
        <v>2350</v>
      </c>
      <c r="G938" s="3"/>
      <c r="H938" s="3">
        <v>60034.680000000015</v>
      </c>
      <c r="I938" s="3">
        <v>14260.349999999997</v>
      </c>
      <c r="J938" s="3">
        <v>50469.329999999965</v>
      </c>
      <c r="K938" s="3">
        <v>8722.14</v>
      </c>
      <c r="L938" s="3">
        <f t="shared" si="254"/>
        <v>133486.5</v>
      </c>
      <c r="M938" s="3">
        <v>0</v>
      </c>
      <c r="N938" s="3">
        <v>0</v>
      </c>
      <c r="O938" s="3">
        <v>0</v>
      </c>
      <c r="P938" s="3">
        <v>140682.99400000001</v>
      </c>
      <c r="Q938" s="3">
        <v>0</v>
      </c>
      <c r="R938" s="3">
        <f t="shared" si="255"/>
        <v>140682.99400000001</v>
      </c>
      <c r="S938" s="6">
        <f t="shared" si="241"/>
        <v>0</v>
      </c>
      <c r="T938" s="31" t="str">
        <f t="shared" si="242"/>
        <v>n.m.</v>
      </c>
      <c r="U938" s="6">
        <f t="shared" si="243"/>
        <v>60034.680000000015</v>
      </c>
      <c r="V938" s="31" t="str">
        <f t="shared" si="244"/>
        <v>n.m.</v>
      </c>
      <c r="W938" s="6">
        <f t="shared" si="245"/>
        <v>14260.349999999997</v>
      </c>
      <c r="X938" s="31" t="str">
        <f t="shared" si="246"/>
        <v>n.m.</v>
      </c>
      <c r="Y938" s="6">
        <f t="shared" si="247"/>
        <v>-90213.664000000048</v>
      </c>
      <c r="Z938" s="31">
        <f t="shared" si="248"/>
        <v>-0.64125493376974929</v>
      </c>
      <c r="AA938" s="6">
        <f t="shared" si="249"/>
        <v>8722.14</v>
      </c>
      <c r="AB938" s="31" t="str">
        <f t="shared" si="250"/>
        <v>n.m.</v>
      </c>
      <c r="AC938" s="6">
        <f t="shared" si="251"/>
        <v>-7196.4940000000061</v>
      </c>
      <c r="AD938" s="31">
        <f t="shared" si="252"/>
        <v>-5.1153972455263541E-2</v>
      </c>
    </row>
    <row r="939" spans="1:30" x14ac:dyDescent="0.25">
      <c r="A939" s="7">
        <f t="shared" si="253"/>
        <v>931</v>
      </c>
      <c r="B939" t="s">
        <v>1534</v>
      </c>
      <c r="C939" t="s">
        <v>1805</v>
      </c>
      <c r="D939" t="s">
        <v>1806</v>
      </c>
      <c r="E939" t="s">
        <v>2319</v>
      </c>
      <c r="F939" t="s">
        <v>2350</v>
      </c>
      <c r="G939" s="3"/>
      <c r="H939" s="3"/>
      <c r="I939" s="3">
        <v>44584.959999999992</v>
      </c>
      <c r="J939" s="3">
        <v>32286.600000000006</v>
      </c>
      <c r="K939" s="3">
        <v>52416.609999999979</v>
      </c>
      <c r="L939" s="3">
        <f t="shared" si="254"/>
        <v>129288.16999999998</v>
      </c>
      <c r="M939" s="3">
        <v>0</v>
      </c>
      <c r="N939" s="3">
        <v>0</v>
      </c>
      <c r="O939" s="3">
        <v>0</v>
      </c>
      <c r="P939" s="3">
        <v>91283.251999999877</v>
      </c>
      <c r="Q939" s="3">
        <v>0</v>
      </c>
      <c r="R939" s="3">
        <f t="shared" si="255"/>
        <v>91283.251999999877</v>
      </c>
      <c r="S939" s="6">
        <f t="shared" si="241"/>
        <v>0</v>
      </c>
      <c r="T939" s="31" t="str">
        <f t="shared" si="242"/>
        <v>n.m.</v>
      </c>
      <c r="U939" s="6">
        <f t="shared" si="243"/>
        <v>0</v>
      </c>
      <c r="V939" s="31" t="str">
        <f t="shared" si="244"/>
        <v>n.m.</v>
      </c>
      <c r="W939" s="6">
        <f t="shared" si="245"/>
        <v>44584.959999999992</v>
      </c>
      <c r="X939" s="31" t="str">
        <f t="shared" si="246"/>
        <v>n.m.</v>
      </c>
      <c r="Y939" s="6">
        <f t="shared" si="247"/>
        <v>-58996.651999999871</v>
      </c>
      <c r="Z939" s="31">
        <f t="shared" si="248"/>
        <v>-0.6463031356507758</v>
      </c>
      <c r="AA939" s="6">
        <f t="shared" si="249"/>
        <v>52416.609999999979</v>
      </c>
      <c r="AB939" s="31" t="str">
        <f t="shared" si="250"/>
        <v>n.m.</v>
      </c>
      <c r="AC939" s="6">
        <f t="shared" si="251"/>
        <v>38004.918000000107</v>
      </c>
      <c r="AD939" s="31">
        <f t="shared" si="252"/>
        <v>0.41634053528242132</v>
      </c>
    </row>
    <row r="940" spans="1:30" x14ac:dyDescent="0.25">
      <c r="A940" s="7">
        <f t="shared" si="253"/>
        <v>932</v>
      </c>
      <c r="B940" t="s">
        <v>1534</v>
      </c>
      <c r="C940" t="s">
        <v>1807</v>
      </c>
      <c r="D940" t="s">
        <v>1808</v>
      </c>
      <c r="E940" t="s">
        <v>2312</v>
      </c>
      <c r="F940" t="s">
        <v>2330</v>
      </c>
      <c r="G940" s="3"/>
      <c r="H940" s="3"/>
      <c r="I940" s="3">
        <v>119086.57999999996</v>
      </c>
      <c r="J940" s="3">
        <v>3565.0399999999981</v>
      </c>
      <c r="K940" s="3"/>
      <c r="L940" s="3">
        <f t="shared" si="254"/>
        <v>122651.61999999995</v>
      </c>
      <c r="M940" s="3">
        <v>0</v>
      </c>
      <c r="N940" s="3">
        <v>0</v>
      </c>
      <c r="O940" s="3">
        <v>229036.43600000002</v>
      </c>
      <c r="P940" s="3">
        <v>14749.977000000001</v>
      </c>
      <c r="Q940" s="3">
        <v>0</v>
      </c>
      <c r="R940" s="3">
        <f t="shared" si="255"/>
        <v>243786.41300000003</v>
      </c>
      <c r="S940" s="6">
        <f t="shared" si="241"/>
        <v>0</v>
      </c>
      <c r="T940" s="31" t="str">
        <f t="shared" si="242"/>
        <v>n.m.</v>
      </c>
      <c r="U940" s="6">
        <f t="shared" si="243"/>
        <v>0</v>
      </c>
      <c r="V940" s="31" t="str">
        <f t="shared" si="244"/>
        <v>n.m.</v>
      </c>
      <c r="W940" s="6">
        <f t="shared" si="245"/>
        <v>-109949.85600000006</v>
      </c>
      <c r="X940" s="31">
        <f t="shared" si="246"/>
        <v>-0.48005399455307646</v>
      </c>
      <c r="Y940" s="6">
        <f t="shared" si="247"/>
        <v>-11184.937000000002</v>
      </c>
      <c r="Z940" s="31">
        <f t="shared" si="248"/>
        <v>-0.75830199599633286</v>
      </c>
      <c r="AA940" s="6">
        <f t="shared" si="249"/>
        <v>0</v>
      </c>
      <c r="AB940" s="31" t="str">
        <f t="shared" si="250"/>
        <v>n.m.</v>
      </c>
      <c r="AC940" s="6">
        <f t="shared" si="251"/>
        <v>-121134.79300000008</v>
      </c>
      <c r="AD940" s="31">
        <f t="shared" si="252"/>
        <v>-0.49688902473822472</v>
      </c>
    </row>
    <row r="941" spans="1:30" x14ac:dyDescent="0.25">
      <c r="A941" s="7">
        <f t="shared" si="253"/>
        <v>933</v>
      </c>
      <c r="B941" t="s">
        <v>1534</v>
      </c>
      <c r="C941" t="s">
        <v>1809</v>
      </c>
      <c r="D941" t="s">
        <v>1810</v>
      </c>
      <c r="E941" t="s">
        <v>2332</v>
      </c>
      <c r="F941" t="s">
        <v>2338</v>
      </c>
      <c r="G941" s="3"/>
      <c r="H941" s="3"/>
      <c r="I941" s="3">
        <v>21977.079999999991</v>
      </c>
      <c r="J941" s="3">
        <v>54126.390000000014</v>
      </c>
      <c r="K941" s="3">
        <v>35180.459999999992</v>
      </c>
      <c r="L941" s="3">
        <f t="shared" si="254"/>
        <v>111283.93</v>
      </c>
      <c r="M941" s="3">
        <v>0</v>
      </c>
      <c r="N941" s="3">
        <v>0</v>
      </c>
      <c r="O941" s="3">
        <v>0</v>
      </c>
      <c r="P941" s="3">
        <v>0</v>
      </c>
      <c r="Q941" s="3">
        <v>0</v>
      </c>
      <c r="R941" s="3">
        <f t="shared" si="255"/>
        <v>0</v>
      </c>
      <c r="S941" s="6">
        <f t="shared" si="241"/>
        <v>0</v>
      </c>
      <c r="T941" s="31" t="str">
        <f t="shared" si="242"/>
        <v>n.m.</v>
      </c>
      <c r="U941" s="6">
        <f t="shared" si="243"/>
        <v>0</v>
      </c>
      <c r="V941" s="31" t="str">
        <f t="shared" si="244"/>
        <v>n.m.</v>
      </c>
      <c r="W941" s="6">
        <f t="shared" si="245"/>
        <v>21977.079999999991</v>
      </c>
      <c r="X941" s="31" t="str">
        <f t="shared" si="246"/>
        <v>n.m.</v>
      </c>
      <c r="Y941" s="6">
        <f t="shared" si="247"/>
        <v>54126.390000000014</v>
      </c>
      <c r="Z941" s="31" t="str">
        <f t="shared" si="248"/>
        <v>n.m.</v>
      </c>
      <c r="AA941" s="6">
        <f t="shared" si="249"/>
        <v>35180.459999999992</v>
      </c>
      <c r="AB941" s="31" t="str">
        <f t="shared" si="250"/>
        <v>n.m.</v>
      </c>
      <c r="AC941" s="6">
        <f t="shared" si="251"/>
        <v>111283.93</v>
      </c>
      <c r="AD941" s="31" t="str">
        <f t="shared" si="252"/>
        <v>n.m.</v>
      </c>
    </row>
    <row r="942" spans="1:30" x14ac:dyDescent="0.25">
      <c r="A942" s="7">
        <f t="shared" si="253"/>
        <v>934</v>
      </c>
      <c r="B942" t="s">
        <v>1534</v>
      </c>
      <c r="C942" t="s">
        <v>1811</v>
      </c>
      <c r="D942" t="s">
        <v>1812</v>
      </c>
      <c r="E942" t="s">
        <v>2300</v>
      </c>
      <c r="F942" t="s">
        <v>2284</v>
      </c>
      <c r="G942" s="3">
        <v>98150.249999999971</v>
      </c>
      <c r="H942" s="3">
        <v>10894.59</v>
      </c>
      <c r="I942" s="3"/>
      <c r="J942" s="3"/>
      <c r="K942" s="3"/>
      <c r="L942" s="3">
        <f t="shared" si="254"/>
        <v>109044.83999999997</v>
      </c>
      <c r="M942" s="3">
        <v>0</v>
      </c>
      <c r="N942" s="3">
        <v>0</v>
      </c>
      <c r="O942" s="3">
        <v>0</v>
      </c>
      <c r="P942" s="3">
        <v>0</v>
      </c>
      <c r="Q942" s="3">
        <v>0</v>
      </c>
      <c r="R942" s="3">
        <f t="shared" si="255"/>
        <v>0</v>
      </c>
      <c r="S942" s="6">
        <f t="shared" si="241"/>
        <v>98150.249999999971</v>
      </c>
      <c r="T942" s="31" t="str">
        <f t="shared" si="242"/>
        <v>n.m.</v>
      </c>
      <c r="U942" s="6">
        <f t="shared" si="243"/>
        <v>10894.59</v>
      </c>
      <c r="V942" s="31" t="str">
        <f t="shared" si="244"/>
        <v>n.m.</v>
      </c>
      <c r="W942" s="6">
        <f t="shared" si="245"/>
        <v>0</v>
      </c>
      <c r="X942" s="31" t="str">
        <f t="shared" si="246"/>
        <v>n.m.</v>
      </c>
      <c r="Y942" s="6">
        <f t="shared" si="247"/>
        <v>0</v>
      </c>
      <c r="Z942" s="31" t="str">
        <f t="shared" si="248"/>
        <v>n.m.</v>
      </c>
      <c r="AA942" s="6">
        <f t="shared" si="249"/>
        <v>0</v>
      </c>
      <c r="AB942" s="31" t="str">
        <f t="shared" si="250"/>
        <v>n.m.</v>
      </c>
      <c r="AC942" s="6">
        <f t="shared" si="251"/>
        <v>109044.83999999997</v>
      </c>
      <c r="AD942" s="31" t="str">
        <f t="shared" si="252"/>
        <v>n.m.</v>
      </c>
    </row>
    <row r="943" spans="1:30" x14ac:dyDescent="0.25">
      <c r="A943" s="7">
        <f t="shared" si="253"/>
        <v>935</v>
      </c>
      <c r="B943" t="s">
        <v>1534</v>
      </c>
      <c r="C943" t="s">
        <v>1813</v>
      </c>
      <c r="D943" t="s">
        <v>1814</v>
      </c>
      <c r="E943" t="s">
        <v>2332</v>
      </c>
      <c r="F943" t="s">
        <v>2350</v>
      </c>
      <c r="G943" s="3"/>
      <c r="H943" s="3"/>
      <c r="I943" s="3">
        <v>15934.18</v>
      </c>
      <c r="J943" s="3">
        <v>63942.179999999993</v>
      </c>
      <c r="K943" s="3">
        <v>27961.349999999991</v>
      </c>
      <c r="L943" s="3">
        <f t="shared" si="254"/>
        <v>107837.70999999998</v>
      </c>
      <c r="M943" s="3">
        <v>0</v>
      </c>
      <c r="N943" s="3">
        <v>0</v>
      </c>
      <c r="O943" s="3">
        <v>0</v>
      </c>
      <c r="P943" s="3">
        <v>0</v>
      </c>
      <c r="Q943" s="3">
        <v>0</v>
      </c>
      <c r="R943" s="3">
        <f t="shared" si="255"/>
        <v>0</v>
      </c>
      <c r="S943" s="6">
        <f t="shared" si="241"/>
        <v>0</v>
      </c>
      <c r="T943" s="31" t="str">
        <f t="shared" si="242"/>
        <v>n.m.</v>
      </c>
      <c r="U943" s="6">
        <f t="shared" si="243"/>
        <v>0</v>
      </c>
      <c r="V943" s="31" t="str">
        <f t="shared" si="244"/>
        <v>n.m.</v>
      </c>
      <c r="W943" s="6">
        <f t="shared" si="245"/>
        <v>15934.18</v>
      </c>
      <c r="X943" s="31" t="str">
        <f t="shared" si="246"/>
        <v>n.m.</v>
      </c>
      <c r="Y943" s="6">
        <f t="shared" si="247"/>
        <v>63942.179999999993</v>
      </c>
      <c r="Z943" s="31" t="str">
        <f t="shared" si="248"/>
        <v>n.m.</v>
      </c>
      <c r="AA943" s="6">
        <f t="shared" si="249"/>
        <v>27961.349999999991</v>
      </c>
      <c r="AB943" s="31" t="str">
        <f t="shared" si="250"/>
        <v>n.m.</v>
      </c>
      <c r="AC943" s="6">
        <f t="shared" si="251"/>
        <v>107837.70999999998</v>
      </c>
      <c r="AD943" s="31" t="str">
        <f t="shared" si="252"/>
        <v>n.m.</v>
      </c>
    </row>
    <row r="944" spans="1:30" x14ac:dyDescent="0.25">
      <c r="A944" s="7">
        <f t="shared" si="253"/>
        <v>936</v>
      </c>
      <c r="B944" t="s">
        <v>1534</v>
      </c>
      <c r="C944" t="s">
        <v>1815</v>
      </c>
      <c r="D944" t="s">
        <v>1816</v>
      </c>
      <c r="E944" t="s">
        <v>2293</v>
      </c>
      <c r="F944" t="s">
        <v>2350</v>
      </c>
      <c r="G944" s="3"/>
      <c r="H944" s="3">
        <v>73821.450000000026</v>
      </c>
      <c r="I944" s="3">
        <v>16541.85000000002</v>
      </c>
      <c r="J944" s="3">
        <v>7293.7500000000009</v>
      </c>
      <c r="K944" s="3">
        <v>9273.3399999999983</v>
      </c>
      <c r="L944" s="3">
        <f t="shared" si="254"/>
        <v>106930.39000000004</v>
      </c>
      <c r="M944" s="3">
        <v>0</v>
      </c>
      <c r="N944" s="3">
        <v>0</v>
      </c>
      <c r="O944" s="3">
        <v>10059284.528000001</v>
      </c>
      <c r="P944" s="3">
        <v>229712.995</v>
      </c>
      <c r="Q944" s="3">
        <v>183059.48499999999</v>
      </c>
      <c r="R944" s="3">
        <f t="shared" si="255"/>
        <v>10472057.007999999</v>
      </c>
      <c r="S944" s="6">
        <f t="shared" si="241"/>
        <v>0</v>
      </c>
      <c r="T944" s="31" t="str">
        <f t="shared" si="242"/>
        <v>n.m.</v>
      </c>
      <c r="U944" s="6">
        <f t="shared" si="243"/>
        <v>73821.450000000026</v>
      </c>
      <c r="V944" s="31" t="str">
        <f t="shared" si="244"/>
        <v>n.m.</v>
      </c>
      <c r="W944" s="6">
        <f t="shared" si="245"/>
        <v>-10042742.678000001</v>
      </c>
      <c r="X944" s="31">
        <f t="shared" si="246"/>
        <v>-0.99835556396143732</v>
      </c>
      <c r="Y944" s="6">
        <f t="shared" si="247"/>
        <v>-222419.245</v>
      </c>
      <c r="Z944" s="31">
        <f t="shared" si="248"/>
        <v>-0.96824842234110442</v>
      </c>
      <c r="AA944" s="6">
        <f t="shared" si="249"/>
        <v>-173786.14499999999</v>
      </c>
      <c r="AB944" s="31">
        <f t="shared" si="250"/>
        <v>-0.94934247739197997</v>
      </c>
      <c r="AC944" s="6">
        <f t="shared" si="251"/>
        <v>-10365126.617999999</v>
      </c>
      <c r="AD944" s="31">
        <f t="shared" si="252"/>
        <v>-0.98978897938405874</v>
      </c>
    </row>
    <row r="945" spans="1:30" x14ac:dyDescent="0.25">
      <c r="A945" s="7">
        <f t="shared" si="253"/>
        <v>937</v>
      </c>
      <c r="B945" t="s">
        <v>1534</v>
      </c>
      <c r="C945" t="s">
        <v>1817</v>
      </c>
      <c r="D945" t="s">
        <v>1818</v>
      </c>
      <c r="E945" t="s">
        <v>2336</v>
      </c>
      <c r="F945" t="s">
        <v>2350</v>
      </c>
      <c r="G945" s="3"/>
      <c r="H945" s="3"/>
      <c r="I945" s="3"/>
      <c r="J945" s="3">
        <v>615.08000000000004</v>
      </c>
      <c r="K945" s="3">
        <v>101515.22999999992</v>
      </c>
      <c r="L945" s="3">
        <f t="shared" si="254"/>
        <v>102130.30999999992</v>
      </c>
      <c r="M945" s="3">
        <v>0</v>
      </c>
      <c r="N945" s="3">
        <v>0</v>
      </c>
      <c r="O945" s="3">
        <v>0</v>
      </c>
      <c r="P945" s="3">
        <v>0</v>
      </c>
      <c r="Q945" s="3">
        <v>22997.957999999999</v>
      </c>
      <c r="R945" s="3">
        <f t="shared" si="255"/>
        <v>22997.957999999999</v>
      </c>
      <c r="S945" s="6">
        <f t="shared" ref="S945:S1008" si="256">G945-M945</f>
        <v>0</v>
      </c>
      <c r="T945" s="31" t="str">
        <f t="shared" ref="T945:T1008" si="257">IFERROR(S945/M945,"n.m.")</f>
        <v>n.m.</v>
      </c>
      <c r="U945" s="6">
        <f t="shared" ref="U945:U1008" si="258">H945-N945</f>
        <v>0</v>
      </c>
      <c r="V945" s="31" t="str">
        <f t="shared" ref="V945:V1008" si="259">IFERROR(U945/N945,"n.m.")</f>
        <v>n.m.</v>
      </c>
      <c r="W945" s="6">
        <f t="shared" ref="W945:W1008" si="260">I945-O945</f>
        <v>0</v>
      </c>
      <c r="X945" s="31" t="str">
        <f t="shared" ref="X945:X1008" si="261">IFERROR(W945/O945,"n.m.")</f>
        <v>n.m.</v>
      </c>
      <c r="Y945" s="6">
        <f t="shared" ref="Y945:Y1008" si="262">J945-P945</f>
        <v>615.08000000000004</v>
      </c>
      <c r="Z945" s="31" t="str">
        <f t="shared" ref="Z945:Z1008" si="263">IFERROR(Y945/P945,"n.m.")</f>
        <v>n.m.</v>
      </c>
      <c r="AA945" s="6">
        <f t="shared" ref="AA945:AA1008" si="264">K945-Q945</f>
        <v>78517.271999999924</v>
      </c>
      <c r="AB945" s="31">
        <f t="shared" ref="AB945:AB1008" si="265">IFERROR(AA945/Q945,"n.m.")</f>
        <v>3.4140975472691935</v>
      </c>
      <c r="AC945" s="6">
        <f t="shared" ref="AC945:AC1008" si="266">L945-R945</f>
        <v>79132.351999999926</v>
      </c>
      <c r="AD945" s="31">
        <f t="shared" ref="AD945:AD1008" si="267">IFERROR(AC945/R945,"n.m.")</f>
        <v>3.4408425304542227</v>
      </c>
    </row>
    <row r="946" spans="1:30" x14ac:dyDescent="0.25">
      <c r="A946" s="7">
        <f t="shared" si="253"/>
        <v>938</v>
      </c>
      <c r="B946" t="s">
        <v>1534</v>
      </c>
      <c r="C946" t="s">
        <v>1819</v>
      </c>
      <c r="D946" t="s">
        <v>1820</v>
      </c>
      <c r="E946" t="s">
        <v>2319</v>
      </c>
      <c r="F946" t="s">
        <v>2350</v>
      </c>
      <c r="G946" s="3"/>
      <c r="H946" s="3"/>
      <c r="I946" s="3">
        <v>48959.789999999986</v>
      </c>
      <c r="J946" s="3">
        <v>11917.200000000004</v>
      </c>
      <c r="K946" s="3">
        <v>40290.910000000018</v>
      </c>
      <c r="L946" s="3">
        <f t="shared" si="254"/>
        <v>101167.90000000001</v>
      </c>
      <c r="M946" s="3">
        <v>0</v>
      </c>
      <c r="N946" s="3">
        <v>0</v>
      </c>
      <c r="O946" s="3">
        <v>0</v>
      </c>
      <c r="P946" s="3">
        <v>0</v>
      </c>
      <c r="Q946" s="3">
        <v>0</v>
      </c>
      <c r="R946" s="3">
        <f t="shared" si="255"/>
        <v>0</v>
      </c>
      <c r="S946" s="6">
        <f t="shared" si="256"/>
        <v>0</v>
      </c>
      <c r="T946" s="31" t="str">
        <f t="shared" si="257"/>
        <v>n.m.</v>
      </c>
      <c r="U946" s="6">
        <f t="shared" si="258"/>
        <v>0</v>
      </c>
      <c r="V946" s="31" t="str">
        <f t="shared" si="259"/>
        <v>n.m.</v>
      </c>
      <c r="W946" s="6">
        <f t="shared" si="260"/>
        <v>48959.789999999986</v>
      </c>
      <c r="X946" s="31" t="str">
        <f t="shared" si="261"/>
        <v>n.m.</v>
      </c>
      <c r="Y946" s="6">
        <f t="shared" si="262"/>
        <v>11917.200000000004</v>
      </c>
      <c r="Z946" s="31" t="str">
        <f t="shared" si="263"/>
        <v>n.m.</v>
      </c>
      <c r="AA946" s="6">
        <f t="shared" si="264"/>
        <v>40290.910000000018</v>
      </c>
      <c r="AB946" s="31" t="str">
        <f t="shared" si="265"/>
        <v>n.m.</v>
      </c>
      <c r="AC946" s="6">
        <f t="shared" si="266"/>
        <v>101167.90000000001</v>
      </c>
      <c r="AD946" s="31" t="str">
        <f t="shared" si="267"/>
        <v>n.m.</v>
      </c>
    </row>
    <row r="947" spans="1:30" x14ac:dyDescent="0.25">
      <c r="A947" s="7">
        <f t="shared" si="253"/>
        <v>939</v>
      </c>
      <c r="B947" t="s">
        <v>1534</v>
      </c>
      <c r="C947" t="s">
        <v>1821</v>
      </c>
      <c r="D947" t="s">
        <v>1822</v>
      </c>
      <c r="E947" t="s">
        <v>2343</v>
      </c>
      <c r="F947" t="s">
        <v>2350</v>
      </c>
      <c r="G947" s="3"/>
      <c r="H947" s="3"/>
      <c r="I947" s="3">
        <v>39895.569999999992</v>
      </c>
      <c r="J947" s="3">
        <v>42179.34</v>
      </c>
      <c r="K947" s="3">
        <v>18155.440000000002</v>
      </c>
      <c r="L947" s="3">
        <f t="shared" si="254"/>
        <v>100230.34999999999</v>
      </c>
      <c r="M947" s="3">
        <v>0</v>
      </c>
      <c r="N947" s="3">
        <v>0</v>
      </c>
      <c r="O947" s="3">
        <v>0</v>
      </c>
      <c r="P947" s="3">
        <v>0</v>
      </c>
      <c r="Q947" s="3">
        <v>183363.54400000002</v>
      </c>
      <c r="R947" s="3">
        <f t="shared" si="255"/>
        <v>183363.54400000002</v>
      </c>
      <c r="S947" s="6">
        <f t="shared" si="256"/>
        <v>0</v>
      </c>
      <c r="T947" s="31" t="str">
        <f t="shared" si="257"/>
        <v>n.m.</v>
      </c>
      <c r="U947" s="6">
        <f t="shared" si="258"/>
        <v>0</v>
      </c>
      <c r="V947" s="31" t="str">
        <f t="shared" si="259"/>
        <v>n.m.</v>
      </c>
      <c r="W947" s="6">
        <f t="shared" si="260"/>
        <v>39895.569999999992</v>
      </c>
      <c r="X947" s="31" t="str">
        <f t="shared" si="261"/>
        <v>n.m.</v>
      </c>
      <c r="Y947" s="6">
        <f t="shared" si="262"/>
        <v>42179.34</v>
      </c>
      <c r="Z947" s="31" t="str">
        <f t="shared" si="263"/>
        <v>n.m.</v>
      </c>
      <c r="AA947" s="6">
        <f t="shared" si="264"/>
        <v>-165208.10400000002</v>
      </c>
      <c r="AB947" s="31">
        <f t="shared" si="265"/>
        <v>-0.90098664323372812</v>
      </c>
      <c r="AC947" s="6">
        <f t="shared" si="266"/>
        <v>-83133.194000000032</v>
      </c>
      <c r="AD947" s="31">
        <f t="shared" si="267"/>
        <v>-0.45337907517756104</v>
      </c>
    </row>
    <row r="948" spans="1:30" x14ac:dyDescent="0.25">
      <c r="A948" s="7">
        <f t="shared" si="253"/>
        <v>940</v>
      </c>
      <c r="B948" t="s">
        <v>1534</v>
      </c>
      <c r="C948" t="s">
        <v>1823</v>
      </c>
      <c r="D948" t="s">
        <v>1824</v>
      </c>
      <c r="E948" t="s">
        <v>2326</v>
      </c>
      <c r="F948" t="s">
        <v>2350</v>
      </c>
      <c r="G948" s="3"/>
      <c r="H948" s="3"/>
      <c r="I948" s="3">
        <v>8367.06</v>
      </c>
      <c r="J948" s="3">
        <v>8134.2100000000019</v>
      </c>
      <c r="K948" s="3">
        <v>79063.439999999973</v>
      </c>
      <c r="L948" s="3">
        <f t="shared" si="254"/>
        <v>95564.709999999977</v>
      </c>
      <c r="M948" s="3">
        <v>0</v>
      </c>
      <c r="N948" s="3">
        <v>0</v>
      </c>
      <c r="O948" s="3">
        <v>0</v>
      </c>
      <c r="P948" s="3">
        <v>0</v>
      </c>
      <c r="Q948" s="3">
        <v>3136266.3600000003</v>
      </c>
      <c r="R948" s="3">
        <f t="shared" si="255"/>
        <v>3136266.3600000003</v>
      </c>
      <c r="S948" s="6">
        <f t="shared" si="256"/>
        <v>0</v>
      </c>
      <c r="T948" s="31" t="str">
        <f t="shared" si="257"/>
        <v>n.m.</v>
      </c>
      <c r="U948" s="6">
        <f t="shared" si="258"/>
        <v>0</v>
      </c>
      <c r="V948" s="31" t="str">
        <f t="shared" si="259"/>
        <v>n.m.</v>
      </c>
      <c r="W948" s="6">
        <f t="shared" si="260"/>
        <v>8367.06</v>
      </c>
      <c r="X948" s="31" t="str">
        <f t="shared" si="261"/>
        <v>n.m.</v>
      </c>
      <c r="Y948" s="6">
        <f t="shared" si="262"/>
        <v>8134.2100000000019</v>
      </c>
      <c r="Z948" s="31" t="str">
        <f t="shared" si="263"/>
        <v>n.m.</v>
      </c>
      <c r="AA948" s="6">
        <f t="shared" si="264"/>
        <v>-3057202.9200000004</v>
      </c>
      <c r="AB948" s="31">
        <f t="shared" si="265"/>
        <v>-0.97479058507007676</v>
      </c>
      <c r="AC948" s="6">
        <f t="shared" si="266"/>
        <v>-3040701.6500000004</v>
      </c>
      <c r="AD948" s="31">
        <f t="shared" si="267"/>
        <v>-0.96952914739040219</v>
      </c>
    </row>
    <row r="949" spans="1:30" x14ac:dyDescent="0.25">
      <c r="A949" s="7">
        <f t="shared" si="253"/>
        <v>941</v>
      </c>
      <c r="B949" t="s">
        <v>1534</v>
      </c>
      <c r="C949" t="s">
        <v>1825</v>
      </c>
      <c r="D949" t="s">
        <v>1826</v>
      </c>
      <c r="E949" t="s">
        <v>2329</v>
      </c>
      <c r="F949" t="s">
        <v>2350</v>
      </c>
      <c r="G949" s="3"/>
      <c r="H949" s="3"/>
      <c r="I949" s="3"/>
      <c r="J949" s="3"/>
      <c r="K949" s="3">
        <v>90105.69</v>
      </c>
      <c r="L949" s="3">
        <f t="shared" si="254"/>
        <v>90105.69</v>
      </c>
      <c r="M949" s="3">
        <v>0</v>
      </c>
      <c r="N949" s="3">
        <v>0</v>
      </c>
      <c r="O949" s="3">
        <v>0</v>
      </c>
      <c r="P949" s="3">
        <v>0</v>
      </c>
      <c r="Q949" s="3">
        <v>0</v>
      </c>
      <c r="R949" s="3">
        <f t="shared" si="255"/>
        <v>0</v>
      </c>
      <c r="S949" s="6">
        <f t="shared" si="256"/>
        <v>0</v>
      </c>
      <c r="T949" s="31" t="str">
        <f t="shared" si="257"/>
        <v>n.m.</v>
      </c>
      <c r="U949" s="6">
        <f t="shared" si="258"/>
        <v>0</v>
      </c>
      <c r="V949" s="31" t="str">
        <f t="shared" si="259"/>
        <v>n.m.</v>
      </c>
      <c r="W949" s="6">
        <f t="shared" si="260"/>
        <v>0</v>
      </c>
      <c r="X949" s="31" t="str">
        <f t="shared" si="261"/>
        <v>n.m.</v>
      </c>
      <c r="Y949" s="6">
        <f t="shared" si="262"/>
        <v>0</v>
      </c>
      <c r="Z949" s="31" t="str">
        <f t="shared" si="263"/>
        <v>n.m.</v>
      </c>
      <c r="AA949" s="6">
        <f t="shared" si="264"/>
        <v>90105.69</v>
      </c>
      <c r="AB949" s="31" t="str">
        <f t="shared" si="265"/>
        <v>n.m.</v>
      </c>
      <c r="AC949" s="6">
        <f t="shared" si="266"/>
        <v>90105.69</v>
      </c>
      <c r="AD949" s="31" t="str">
        <f t="shared" si="267"/>
        <v>n.m.</v>
      </c>
    </row>
    <row r="950" spans="1:30" x14ac:dyDescent="0.25">
      <c r="A950" s="7">
        <f t="shared" si="253"/>
        <v>942</v>
      </c>
      <c r="B950" t="s">
        <v>1534</v>
      </c>
      <c r="C950" t="s">
        <v>1827</v>
      </c>
      <c r="D950" t="s">
        <v>1828</v>
      </c>
      <c r="E950" t="s">
        <v>2287</v>
      </c>
      <c r="F950" t="s">
        <v>2350</v>
      </c>
      <c r="G950" s="3"/>
      <c r="H950" s="3"/>
      <c r="I950" s="3">
        <v>6435.9999999999991</v>
      </c>
      <c r="J950" s="3">
        <v>68946.51999999999</v>
      </c>
      <c r="K950" s="3">
        <v>5762.3500000000013</v>
      </c>
      <c r="L950" s="3">
        <f t="shared" si="254"/>
        <v>81144.87</v>
      </c>
      <c r="M950" s="3">
        <v>0</v>
      </c>
      <c r="N950" s="3">
        <v>0</v>
      </c>
      <c r="O950" s="3">
        <v>0</v>
      </c>
      <c r="P950" s="3">
        <v>0</v>
      </c>
      <c r="Q950" s="3">
        <v>3116953.0910000005</v>
      </c>
      <c r="R950" s="3">
        <f t="shared" si="255"/>
        <v>3116953.0910000005</v>
      </c>
      <c r="S950" s="6">
        <f t="shared" si="256"/>
        <v>0</v>
      </c>
      <c r="T950" s="31" t="str">
        <f t="shared" si="257"/>
        <v>n.m.</v>
      </c>
      <c r="U950" s="6">
        <f t="shared" si="258"/>
        <v>0</v>
      </c>
      <c r="V950" s="31" t="str">
        <f t="shared" si="259"/>
        <v>n.m.</v>
      </c>
      <c r="W950" s="6">
        <f t="shared" si="260"/>
        <v>6435.9999999999991</v>
      </c>
      <c r="X950" s="31" t="str">
        <f t="shared" si="261"/>
        <v>n.m.</v>
      </c>
      <c r="Y950" s="6">
        <f t="shared" si="262"/>
        <v>68946.51999999999</v>
      </c>
      <c r="Z950" s="31" t="str">
        <f t="shared" si="263"/>
        <v>n.m.</v>
      </c>
      <c r="AA950" s="6">
        <f t="shared" si="264"/>
        <v>-3111190.7410000004</v>
      </c>
      <c r="AB950" s="31">
        <f t="shared" si="265"/>
        <v>-0.99815128754531512</v>
      </c>
      <c r="AC950" s="6">
        <f t="shared" si="266"/>
        <v>-3035808.2210000004</v>
      </c>
      <c r="AD950" s="31">
        <f t="shared" si="267"/>
        <v>-0.97396660532546975</v>
      </c>
    </row>
    <row r="951" spans="1:30" x14ac:dyDescent="0.25">
      <c r="A951" s="7">
        <f t="shared" si="253"/>
        <v>943</v>
      </c>
      <c r="B951" t="s">
        <v>1534</v>
      </c>
      <c r="C951" t="s">
        <v>1829</v>
      </c>
      <c r="D951" t="s">
        <v>1830</v>
      </c>
      <c r="E951" t="s">
        <v>2283</v>
      </c>
      <c r="F951" t="s">
        <v>2350</v>
      </c>
      <c r="G951" s="3"/>
      <c r="H951" s="3">
        <v>1350.05</v>
      </c>
      <c r="I951" s="3">
        <v>9662.5899999999983</v>
      </c>
      <c r="J951" s="3">
        <v>39897.950000000004</v>
      </c>
      <c r="K951" s="3">
        <v>29581.079999999998</v>
      </c>
      <c r="L951" s="3">
        <f t="shared" si="254"/>
        <v>80491.67</v>
      </c>
      <c r="M951" s="3">
        <v>0</v>
      </c>
      <c r="N951" s="3">
        <v>0</v>
      </c>
      <c r="O951" s="3">
        <v>0</v>
      </c>
      <c r="P951" s="3">
        <v>0</v>
      </c>
      <c r="Q951" s="3">
        <v>0</v>
      </c>
      <c r="R951" s="3">
        <f t="shared" si="255"/>
        <v>0</v>
      </c>
      <c r="S951" s="6">
        <f t="shared" si="256"/>
        <v>0</v>
      </c>
      <c r="T951" s="31" t="str">
        <f t="shared" si="257"/>
        <v>n.m.</v>
      </c>
      <c r="U951" s="6">
        <f t="shared" si="258"/>
        <v>1350.05</v>
      </c>
      <c r="V951" s="31" t="str">
        <f t="shared" si="259"/>
        <v>n.m.</v>
      </c>
      <c r="W951" s="6">
        <f t="shared" si="260"/>
        <v>9662.5899999999983</v>
      </c>
      <c r="X951" s="31" t="str">
        <f t="shared" si="261"/>
        <v>n.m.</v>
      </c>
      <c r="Y951" s="6">
        <f t="shared" si="262"/>
        <v>39897.950000000004</v>
      </c>
      <c r="Z951" s="31" t="str">
        <f t="shared" si="263"/>
        <v>n.m.</v>
      </c>
      <c r="AA951" s="6">
        <f t="shared" si="264"/>
        <v>29581.079999999998</v>
      </c>
      <c r="AB951" s="31" t="str">
        <f t="shared" si="265"/>
        <v>n.m.</v>
      </c>
      <c r="AC951" s="6">
        <f t="shared" si="266"/>
        <v>80491.67</v>
      </c>
      <c r="AD951" s="31" t="str">
        <f t="shared" si="267"/>
        <v>n.m.</v>
      </c>
    </row>
    <row r="952" spans="1:30" x14ac:dyDescent="0.25">
      <c r="A952" s="7">
        <f t="shared" si="253"/>
        <v>944</v>
      </c>
      <c r="B952" t="s">
        <v>1534</v>
      </c>
      <c r="C952" t="s">
        <v>1831</v>
      </c>
      <c r="D952" t="s">
        <v>1832</v>
      </c>
      <c r="E952" t="s">
        <v>2312</v>
      </c>
      <c r="F952" t="s">
        <v>2350</v>
      </c>
      <c r="G952" s="3"/>
      <c r="H952" s="3"/>
      <c r="I952" s="3">
        <v>4127.8300000000008</v>
      </c>
      <c r="J952" s="3">
        <v>10080.790000000001</v>
      </c>
      <c r="K952" s="3">
        <v>64395.24000000002</v>
      </c>
      <c r="L952" s="3">
        <f t="shared" si="254"/>
        <v>78603.860000000015</v>
      </c>
      <c r="M952" s="3">
        <v>0</v>
      </c>
      <c r="N952" s="3">
        <v>0</v>
      </c>
      <c r="O952" s="3">
        <v>0</v>
      </c>
      <c r="P952" s="3">
        <v>0</v>
      </c>
      <c r="Q952" s="3">
        <v>54651.858</v>
      </c>
      <c r="R952" s="3">
        <f t="shared" si="255"/>
        <v>54651.858</v>
      </c>
      <c r="S952" s="6">
        <f t="shared" si="256"/>
        <v>0</v>
      </c>
      <c r="T952" s="31" t="str">
        <f t="shared" si="257"/>
        <v>n.m.</v>
      </c>
      <c r="U952" s="6">
        <f t="shared" si="258"/>
        <v>0</v>
      </c>
      <c r="V952" s="31" t="str">
        <f t="shared" si="259"/>
        <v>n.m.</v>
      </c>
      <c r="W952" s="6">
        <f t="shared" si="260"/>
        <v>4127.8300000000008</v>
      </c>
      <c r="X952" s="31" t="str">
        <f t="shared" si="261"/>
        <v>n.m.</v>
      </c>
      <c r="Y952" s="6">
        <f t="shared" si="262"/>
        <v>10080.790000000001</v>
      </c>
      <c r="Z952" s="31" t="str">
        <f t="shared" si="263"/>
        <v>n.m.</v>
      </c>
      <c r="AA952" s="6">
        <f t="shared" si="264"/>
        <v>9743.3820000000196</v>
      </c>
      <c r="AB952" s="31">
        <f t="shared" si="265"/>
        <v>0.17828089211532422</v>
      </c>
      <c r="AC952" s="6">
        <f t="shared" si="266"/>
        <v>23952.002000000015</v>
      </c>
      <c r="AD952" s="31">
        <f t="shared" si="267"/>
        <v>0.43826509978855643</v>
      </c>
    </row>
    <row r="953" spans="1:30" x14ac:dyDescent="0.25">
      <c r="A953" s="7">
        <f t="shared" si="253"/>
        <v>945</v>
      </c>
      <c r="B953" t="s">
        <v>1534</v>
      </c>
      <c r="C953" t="s">
        <v>1833</v>
      </c>
      <c r="D953" t="s">
        <v>1834</v>
      </c>
      <c r="E953" t="s">
        <v>2326</v>
      </c>
      <c r="F953" t="s">
        <v>2350</v>
      </c>
      <c r="G953" s="3"/>
      <c r="H953" s="3"/>
      <c r="I953" s="3">
        <v>7228.5499999999993</v>
      </c>
      <c r="J953" s="3">
        <v>51699.849999999984</v>
      </c>
      <c r="K953" s="3">
        <v>15626.410000000011</v>
      </c>
      <c r="L953" s="3">
        <f t="shared" si="254"/>
        <v>74554.81</v>
      </c>
      <c r="M953" s="3">
        <v>0</v>
      </c>
      <c r="N953" s="3">
        <v>0</v>
      </c>
      <c r="O953" s="3">
        <v>0</v>
      </c>
      <c r="P953" s="3">
        <v>0</v>
      </c>
      <c r="Q953" s="3">
        <v>0</v>
      </c>
      <c r="R953" s="3">
        <f t="shared" si="255"/>
        <v>0</v>
      </c>
      <c r="S953" s="6">
        <f t="shared" si="256"/>
        <v>0</v>
      </c>
      <c r="T953" s="31" t="str">
        <f t="shared" si="257"/>
        <v>n.m.</v>
      </c>
      <c r="U953" s="6">
        <f t="shared" si="258"/>
        <v>0</v>
      </c>
      <c r="V953" s="31" t="str">
        <f t="shared" si="259"/>
        <v>n.m.</v>
      </c>
      <c r="W953" s="6">
        <f t="shared" si="260"/>
        <v>7228.5499999999993</v>
      </c>
      <c r="X953" s="31" t="str">
        <f t="shared" si="261"/>
        <v>n.m.</v>
      </c>
      <c r="Y953" s="6">
        <f t="shared" si="262"/>
        <v>51699.849999999984</v>
      </c>
      <c r="Z953" s="31" t="str">
        <f t="shared" si="263"/>
        <v>n.m.</v>
      </c>
      <c r="AA953" s="6">
        <f t="shared" si="264"/>
        <v>15626.410000000011</v>
      </c>
      <c r="AB953" s="31" t="str">
        <f t="shared" si="265"/>
        <v>n.m.</v>
      </c>
      <c r="AC953" s="6">
        <f t="shared" si="266"/>
        <v>74554.81</v>
      </c>
      <c r="AD953" s="31" t="str">
        <f t="shared" si="267"/>
        <v>n.m.</v>
      </c>
    </row>
    <row r="954" spans="1:30" x14ac:dyDescent="0.25">
      <c r="A954" s="7">
        <f t="shared" si="253"/>
        <v>946</v>
      </c>
      <c r="B954" t="s">
        <v>1534</v>
      </c>
      <c r="C954" t="s">
        <v>1835</v>
      </c>
      <c r="D954" t="s">
        <v>1836</v>
      </c>
      <c r="E954" t="s">
        <v>2349</v>
      </c>
      <c r="F954" t="s">
        <v>2350</v>
      </c>
      <c r="G954" s="3">
        <v>33680.049999999988</v>
      </c>
      <c r="H954" s="3">
        <v>11370.35</v>
      </c>
      <c r="I954" s="3">
        <v>23270.780000000017</v>
      </c>
      <c r="J954" s="3">
        <v>3125.6</v>
      </c>
      <c r="K954" s="3">
        <v>2228.2600000000002</v>
      </c>
      <c r="L954" s="3">
        <f t="shared" si="254"/>
        <v>73675.040000000008</v>
      </c>
      <c r="M954" s="3">
        <v>0</v>
      </c>
      <c r="N954" s="3">
        <v>0</v>
      </c>
      <c r="O954" s="3">
        <v>0</v>
      </c>
      <c r="P954" s="3">
        <v>0</v>
      </c>
      <c r="Q954" s="3">
        <v>0</v>
      </c>
      <c r="R954" s="3">
        <f t="shared" si="255"/>
        <v>0</v>
      </c>
      <c r="S954" s="6">
        <f t="shared" si="256"/>
        <v>33680.049999999988</v>
      </c>
      <c r="T954" s="31" t="str">
        <f t="shared" si="257"/>
        <v>n.m.</v>
      </c>
      <c r="U954" s="6">
        <f t="shared" si="258"/>
        <v>11370.35</v>
      </c>
      <c r="V954" s="31" t="str">
        <f t="shared" si="259"/>
        <v>n.m.</v>
      </c>
      <c r="W954" s="6">
        <f t="shared" si="260"/>
        <v>23270.780000000017</v>
      </c>
      <c r="X954" s="31" t="str">
        <f t="shared" si="261"/>
        <v>n.m.</v>
      </c>
      <c r="Y954" s="6">
        <f t="shared" si="262"/>
        <v>3125.6</v>
      </c>
      <c r="Z954" s="31" t="str">
        <f t="shared" si="263"/>
        <v>n.m.</v>
      </c>
      <c r="AA954" s="6">
        <f t="shared" si="264"/>
        <v>2228.2600000000002</v>
      </c>
      <c r="AB954" s="31" t="str">
        <f t="shared" si="265"/>
        <v>n.m.</v>
      </c>
      <c r="AC954" s="6">
        <f t="shared" si="266"/>
        <v>73675.040000000008</v>
      </c>
      <c r="AD954" s="31" t="str">
        <f t="shared" si="267"/>
        <v>n.m.</v>
      </c>
    </row>
    <row r="955" spans="1:30" x14ac:dyDescent="0.25">
      <c r="A955" s="7">
        <f t="shared" si="253"/>
        <v>947</v>
      </c>
      <c r="B955" t="s">
        <v>1534</v>
      </c>
      <c r="C955" t="s">
        <v>1837</v>
      </c>
      <c r="D955" t="s">
        <v>1838</v>
      </c>
      <c r="E955" t="s">
        <v>2286</v>
      </c>
      <c r="F955" t="s">
        <v>2331</v>
      </c>
      <c r="G955" s="3"/>
      <c r="H955" s="3"/>
      <c r="I955" s="3">
        <v>41286.310000000005</v>
      </c>
      <c r="J955" s="3">
        <v>29983.79</v>
      </c>
      <c r="K955" s="3"/>
      <c r="L955" s="3">
        <f t="shared" si="254"/>
        <v>71270.100000000006</v>
      </c>
      <c r="M955" s="3">
        <v>0</v>
      </c>
      <c r="N955" s="3">
        <v>0</v>
      </c>
      <c r="O955" s="3">
        <v>116189.98999999999</v>
      </c>
      <c r="P955" s="3">
        <v>0</v>
      </c>
      <c r="Q955" s="3">
        <v>0</v>
      </c>
      <c r="R955" s="3">
        <f t="shared" si="255"/>
        <v>116189.98999999999</v>
      </c>
      <c r="S955" s="6">
        <f t="shared" si="256"/>
        <v>0</v>
      </c>
      <c r="T955" s="31" t="str">
        <f t="shared" si="257"/>
        <v>n.m.</v>
      </c>
      <c r="U955" s="6">
        <f t="shared" si="258"/>
        <v>0</v>
      </c>
      <c r="V955" s="31" t="str">
        <f t="shared" si="259"/>
        <v>n.m.</v>
      </c>
      <c r="W955" s="6">
        <f t="shared" si="260"/>
        <v>-74903.679999999993</v>
      </c>
      <c r="X955" s="31">
        <f t="shared" si="261"/>
        <v>-0.64466551722743071</v>
      </c>
      <c r="Y955" s="6">
        <f t="shared" si="262"/>
        <v>29983.79</v>
      </c>
      <c r="Z955" s="31" t="str">
        <f t="shared" si="263"/>
        <v>n.m.</v>
      </c>
      <c r="AA955" s="6">
        <f t="shared" si="264"/>
        <v>0</v>
      </c>
      <c r="AB955" s="31" t="str">
        <f t="shared" si="265"/>
        <v>n.m.</v>
      </c>
      <c r="AC955" s="6">
        <f t="shared" si="266"/>
        <v>-44919.889999999985</v>
      </c>
      <c r="AD955" s="31">
        <f t="shared" si="267"/>
        <v>-0.38660722838516459</v>
      </c>
    </row>
    <row r="956" spans="1:30" x14ac:dyDescent="0.25">
      <c r="A956" s="7">
        <f t="shared" si="253"/>
        <v>948</v>
      </c>
      <c r="B956" t="s">
        <v>1534</v>
      </c>
      <c r="C956" t="s">
        <v>1839</v>
      </c>
      <c r="D956" t="s">
        <v>1840</v>
      </c>
      <c r="E956" t="s">
        <v>2311</v>
      </c>
      <c r="F956" t="s">
        <v>2350</v>
      </c>
      <c r="G956" s="3"/>
      <c r="H956" s="3"/>
      <c r="I956" s="3"/>
      <c r="J956" s="3"/>
      <c r="K956" s="3">
        <v>71239.759999999951</v>
      </c>
      <c r="L956" s="3">
        <f t="shared" si="254"/>
        <v>71239.759999999951</v>
      </c>
      <c r="M956" s="3">
        <v>0</v>
      </c>
      <c r="N956" s="3">
        <v>0</v>
      </c>
      <c r="O956" s="3">
        <v>0</v>
      </c>
      <c r="P956" s="3">
        <v>0</v>
      </c>
      <c r="Q956" s="3">
        <v>0</v>
      </c>
      <c r="R956" s="3">
        <f t="shared" si="255"/>
        <v>0</v>
      </c>
      <c r="S956" s="6">
        <f t="shared" si="256"/>
        <v>0</v>
      </c>
      <c r="T956" s="31" t="str">
        <f t="shared" si="257"/>
        <v>n.m.</v>
      </c>
      <c r="U956" s="6">
        <f t="shared" si="258"/>
        <v>0</v>
      </c>
      <c r="V956" s="31" t="str">
        <f t="shared" si="259"/>
        <v>n.m.</v>
      </c>
      <c r="W956" s="6">
        <f t="shared" si="260"/>
        <v>0</v>
      </c>
      <c r="X956" s="31" t="str">
        <f t="shared" si="261"/>
        <v>n.m.</v>
      </c>
      <c r="Y956" s="6">
        <f t="shared" si="262"/>
        <v>0</v>
      </c>
      <c r="Z956" s="31" t="str">
        <f t="shared" si="263"/>
        <v>n.m.</v>
      </c>
      <c r="AA956" s="6">
        <f t="shared" si="264"/>
        <v>71239.759999999951</v>
      </c>
      <c r="AB956" s="31" t="str">
        <f t="shared" si="265"/>
        <v>n.m.</v>
      </c>
      <c r="AC956" s="6">
        <f t="shared" si="266"/>
        <v>71239.759999999951</v>
      </c>
      <c r="AD956" s="31" t="str">
        <f t="shared" si="267"/>
        <v>n.m.</v>
      </c>
    </row>
    <row r="957" spans="1:30" x14ac:dyDescent="0.25">
      <c r="A957" s="7">
        <f t="shared" si="253"/>
        <v>949</v>
      </c>
      <c r="B957" t="s">
        <v>1534</v>
      </c>
      <c r="C957" t="s">
        <v>1841</v>
      </c>
      <c r="D957" t="s">
        <v>1842</v>
      </c>
      <c r="E957" t="s">
        <v>2332</v>
      </c>
      <c r="F957" t="s">
        <v>2350</v>
      </c>
      <c r="G957" s="3"/>
      <c r="H957" s="3"/>
      <c r="I957" s="3">
        <v>1596.44</v>
      </c>
      <c r="J957" s="3">
        <v>37260.07999999998</v>
      </c>
      <c r="K957" s="3">
        <v>29772.290000000008</v>
      </c>
      <c r="L957" s="3">
        <f t="shared" si="254"/>
        <v>68628.81</v>
      </c>
      <c r="M957" s="3">
        <v>0</v>
      </c>
      <c r="N957" s="3">
        <v>0</v>
      </c>
      <c r="O957" s="3">
        <v>0</v>
      </c>
      <c r="P957" s="3">
        <v>21340.364000000001</v>
      </c>
      <c r="Q957" s="3">
        <v>0</v>
      </c>
      <c r="R957" s="3">
        <f t="shared" si="255"/>
        <v>21340.364000000001</v>
      </c>
      <c r="S957" s="6">
        <f t="shared" si="256"/>
        <v>0</v>
      </c>
      <c r="T957" s="31" t="str">
        <f t="shared" si="257"/>
        <v>n.m.</v>
      </c>
      <c r="U957" s="6">
        <f t="shared" si="258"/>
        <v>0</v>
      </c>
      <c r="V957" s="31" t="str">
        <f t="shared" si="259"/>
        <v>n.m.</v>
      </c>
      <c r="W957" s="6">
        <f t="shared" si="260"/>
        <v>1596.44</v>
      </c>
      <c r="X957" s="31" t="str">
        <f t="shared" si="261"/>
        <v>n.m.</v>
      </c>
      <c r="Y957" s="6">
        <f t="shared" si="262"/>
        <v>15919.715999999979</v>
      </c>
      <c r="Z957" s="31">
        <f t="shared" si="263"/>
        <v>0.74599083689481482</v>
      </c>
      <c r="AA957" s="6">
        <f t="shared" si="264"/>
        <v>29772.290000000008</v>
      </c>
      <c r="AB957" s="31" t="str">
        <f t="shared" si="265"/>
        <v>n.m.</v>
      </c>
      <c r="AC957" s="6">
        <f t="shared" si="266"/>
        <v>47288.445999999996</v>
      </c>
      <c r="AD957" s="31">
        <f t="shared" si="267"/>
        <v>2.215915623557311</v>
      </c>
    </row>
    <row r="958" spans="1:30" x14ac:dyDescent="0.25">
      <c r="A958" s="7">
        <f t="shared" si="253"/>
        <v>950</v>
      </c>
      <c r="B958" t="s">
        <v>1534</v>
      </c>
      <c r="C958" t="s">
        <v>1843</v>
      </c>
      <c r="D958" t="s">
        <v>1844</v>
      </c>
      <c r="E958" t="s">
        <v>2343</v>
      </c>
      <c r="F958" t="s">
        <v>2350</v>
      </c>
      <c r="G958" s="3"/>
      <c r="H958" s="3"/>
      <c r="I958" s="3">
        <v>8222.2200000000012</v>
      </c>
      <c r="J958" s="3">
        <v>52732.61</v>
      </c>
      <c r="K958" s="3">
        <v>7092.29</v>
      </c>
      <c r="L958" s="3">
        <f t="shared" si="254"/>
        <v>68047.12</v>
      </c>
      <c r="M958" s="3">
        <v>0</v>
      </c>
      <c r="N958" s="3">
        <v>0</v>
      </c>
      <c r="O958" s="3">
        <v>0</v>
      </c>
      <c r="P958" s="3">
        <v>0</v>
      </c>
      <c r="Q958" s="3">
        <v>0</v>
      </c>
      <c r="R958" s="3">
        <f t="shared" si="255"/>
        <v>0</v>
      </c>
      <c r="S958" s="6">
        <f t="shared" si="256"/>
        <v>0</v>
      </c>
      <c r="T958" s="31" t="str">
        <f t="shared" si="257"/>
        <v>n.m.</v>
      </c>
      <c r="U958" s="6">
        <f t="shared" si="258"/>
        <v>0</v>
      </c>
      <c r="V958" s="31" t="str">
        <f t="shared" si="259"/>
        <v>n.m.</v>
      </c>
      <c r="W958" s="6">
        <f t="shared" si="260"/>
        <v>8222.2200000000012</v>
      </c>
      <c r="X958" s="31" t="str">
        <f t="shared" si="261"/>
        <v>n.m.</v>
      </c>
      <c r="Y958" s="6">
        <f t="shared" si="262"/>
        <v>52732.61</v>
      </c>
      <c r="Z958" s="31" t="str">
        <f t="shared" si="263"/>
        <v>n.m.</v>
      </c>
      <c r="AA958" s="6">
        <f t="shared" si="264"/>
        <v>7092.29</v>
      </c>
      <c r="AB958" s="31" t="str">
        <f t="shared" si="265"/>
        <v>n.m.</v>
      </c>
      <c r="AC958" s="6">
        <f t="shared" si="266"/>
        <v>68047.12</v>
      </c>
      <c r="AD958" s="31" t="str">
        <f t="shared" si="267"/>
        <v>n.m.</v>
      </c>
    </row>
    <row r="959" spans="1:30" x14ac:dyDescent="0.25">
      <c r="A959" s="7">
        <f t="shared" si="253"/>
        <v>951</v>
      </c>
      <c r="B959" t="s">
        <v>1534</v>
      </c>
      <c r="C959" t="s">
        <v>1845</v>
      </c>
      <c r="D959" t="s">
        <v>332</v>
      </c>
      <c r="E959" t="s">
        <v>2343</v>
      </c>
      <c r="F959" t="s">
        <v>2350</v>
      </c>
      <c r="G959" s="3"/>
      <c r="H959" s="3"/>
      <c r="I959" s="3">
        <v>28139.730000000003</v>
      </c>
      <c r="J959" s="3">
        <v>35173.910000000018</v>
      </c>
      <c r="K959" s="3">
        <v>2953.17</v>
      </c>
      <c r="L959" s="3">
        <f t="shared" si="254"/>
        <v>66266.810000000027</v>
      </c>
      <c r="M959" s="3">
        <v>0</v>
      </c>
      <c r="N959" s="3">
        <v>0</v>
      </c>
      <c r="O959" s="3">
        <v>0</v>
      </c>
      <c r="P959" s="3">
        <v>0</v>
      </c>
      <c r="Q959" s="3">
        <v>0</v>
      </c>
      <c r="R959" s="3">
        <f t="shared" si="255"/>
        <v>0</v>
      </c>
      <c r="S959" s="6">
        <f t="shared" si="256"/>
        <v>0</v>
      </c>
      <c r="T959" s="31" t="str">
        <f t="shared" si="257"/>
        <v>n.m.</v>
      </c>
      <c r="U959" s="6">
        <f t="shared" si="258"/>
        <v>0</v>
      </c>
      <c r="V959" s="31" t="str">
        <f t="shared" si="259"/>
        <v>n.m.</v>
      </c>
      <c r="W959" s="6">
        <f t="shared" si="260"/>
        <v>28139.730000000003</v>
      </c>
      <c r="X959" s="31" t="str">
        <f t="shared" si="261"/>
        <v>n.m.</v>
      </c>
      <c r="Y959" s="6">
        <f t="shared" si="262"/>
        <v>35173.910000000018</v>
      </c>
      <c r="Z959" s="31" t="str">
        <f t="shared" si="263"/>
        <v>n.m.</v>
      </c>
      <c r="AA959" s="6">
        <f t="shared" si="264"/>
        <v>2953.17</v>
      </c>
      <c r="AB959" s="31" t="str">
        <f t="shared" si="265"/>
        <v>n.m.</v>
      </c>
      <c r="AC959" s="6">
        <f t="shared" si="266"/>
        <v>66266.810000000027</v>
      </c>
      <c r="AD959" s="31" t="str">
        <f t="shared" si="267"/>
        <v>n.m.</v>
      </c>
    </row>
    <row r="960" spans="1:30" x14ac:dyDescent="0.25">
      <c r="A960" s="7">
        <f t="shared" si="253"/>
        <v>952</v>
      </c>
      <c r="B960" t="s">
        <v>1534</v>
      </c>
      <c r="C960" t="s">
        <v>1846</v>
      </c>
      <c r="D960" t="s">
        <v>1847</v>
      </c>
      <c r="E960" t="s">
        <v>2299</v>
      </c>
      <c r="F960" t="s">
        <v>2331</v>
      </c>
      <c r="G960" s="3"/>
      <c r="H960" s="3"/>
      <c r="I960" s="3">
        <v>66182.720000000001</v>
      </c>
      <c r="J960" s="3">
        <v>-361.89999999999964</v>
      </c>
      <c r="K960" s="3"/>
      <c r="L960" s="3">
        <f t="shared" si="254"/>
        <v>65820.820000000007</v>
      </c>
      <c r="M960" s="3">
        <v>0</v>
      </c>
      <c r="N960" s="3">
        <v>0</v>
      </c>
      <c r="O960" s="3">
        <v>0</v>
      </c>
      <c r="P960" s="3">
        <v>0</v>
      </c>
      <c r="Q960" s="3">
        <v>0</v>
      </c>
      <c r="R960" s="3">
        <f t="shared" si="255"/>
        <v>0</v>
      </c>
      <c r="S960" s="6">
        <f t="shared" si="256"/>
        <v>0</v>
      </c>
      <c r="T960" s="31" t="str">
        <f t="shared" si="257"/>
        <v>n.m.</v>
      </c>
      <c r="U960" s="6">
        <f t="shared" si="258"/>
        <v>0</v>
      </c>
      <c r="V960" s="31" t="str">
        <f t="shared" si="259"/>
        <v>n.m.</v>
      </c>
      <c r="W960" s="6">
        <f t="shared" si="260"/>
        <v>66182.720000000001</v>
      </c>
      <c r="X960" s="31" t="str">
        <f t="shared" si="261"/>
        <v>n.m.</v>
      </c>
      <c r="Y960" s="6">
        <f t="shared" si="262"/>
        <v>-361.89999999999964</v>
      </c>
      <c r="Z960" s="31" t="str">
        <f t="shared" si="263"/>
        <v>n.m.</v>
      </c>
      <c r="AA960" s="6">
        <f t="shared" si="264"/>
        <v>0</v>
      </c>
      <c r="AB960" s="31" t="str">
        <f t="shared" si="265"/>
        <v>n.m.</v>
      </c>
      <c r="AC960" s="6">
        <f t="shared" si="266"/>
        <v>65820.820000000007</v>
      </c>
      <c r="AD960" s="31" t="str">
        <f t="shared" si="267"/>
        <v>n.m.</v>
      </c>
    </row>
    <row r="961" spans="1:30" x14ac:dyDescent="0.25">
      <c r="A961" s="7">
        <f t="shared" si="253"/>
        <v>953</v>
      </c>
      <c r="B961" t="s">
        <v>1534</v>
      </c>
      <c r="C961" t="s">
        <v>1848</v>
      </c>
      <c r="D961" t="s">
        <v>1849</v>
      </c>
      <c r="E961" t="s">
        <v>2349</v>
      </c>
      <c r="F961" t="s">
        <v>2350</v>
      </c>
      <c r="G961" s="3">
        <v>4579.91</v>
      </c>
      <c r="H961" s="3">
        <v>43591.149999999994</v>
      </c>
      <c r="I961" s="3">
        <v>7160.9400000000014</v>
      </c>
      <c r="J961" s="3"/>
      <c r="K961" s="3">
        <v>10464.66</v>
      </c>
      <c r="L961" s="3">
        <f t="shared" si="254"/>
        <v>65796.66</v>
      </c>
      <c r="M961" s="3">
        <v>0</v>
      </c>
      <c r="N961" s="3">
        <v>0</v>
      </c>
      <c r="O961" s="3">
        <v>0</v>
      </c>
      <c r="P961" s="3">
        <v>0</v>
      </c>
      <c r="Q961" s="3">
        <v>0</v>
      </c>
      <c r="R961" s="3">
        <f t="shared" si="255"/>
        <v>0</v>
      </c>
      <c r="S961" s="6">
        <f t="shared" si="256"/>
        <v>4579.91</v>
      </c>
      <c r="T961" s="31" t="str">
        <f t="shared" si="257"/>
        <v>n.m.</v>
      </c>
      <c r="U961" s="6">
        <f t="shared" si="258"/>
        <v>43591.149999999994</v>
      </c>
      <c r="V961" s="31" t="str">
        <f t="shared" si="259"/>
        <v>n.m.</v>
      </c>
      <c r="W961" s="6">
        <f t="shared" si="260"/>
        <v>7160.9400000000014</v>
      </c>
      <c r="X961" s="31" t="str">
        <f t="shared" si="261"/>
        <v>n.m.</v>
      </c>
      <c r="Y961" s="6">
        <f t="shared" si="262"/>
        <v>0</v>
      </c>
      <c r="Z961" s="31" t="str">
        <f t="shared" si="263"/>
        <v>n.m.</v>
      </c>
      <c r="AA961" s="6">
        <f t="shared" si="264"/>
        <v>10464.66</v>
      </c>
      <c r="AB961" s="31" t="str">
        <f t="shared" si="265"/>
        <v>n.m.</v>
      </c>
      <c r="AC961" s="6">
        <f t="shared" si="266"/>
        <v>65796.66</v>
      </c>
      <c r="AD961" s="31" t="str">
        <f t="shared" si="267"/>
        <v>n.m.</v>
      </c>
    </row>
    <row r="962" spans="1:30" x14ac:dyDescent="0.25">
      <c r="A962" s="7">
        <f t="shared" si="253"/>
        <v>954</v>
      </c>
      <c r="B962" t="s">
        <v>1534</v>
      </c>
      <c r="C962" t="s">
        <v>1850</v>
      </c>
      <c r="D962" t="s">
        <v>1851</v>
      </c>
      <c r="E962" t="s">
        <v>2297</v>
      </c>
      <c r="F962" t="s">
        <v>2294</v>
      </c>
      <c r="G962" s="3">
        <v>62153.86</v>
      </c>
      <c r="H962" s="3">
        <v>3510.1999999999994</v>
      </c>
      <c r="I962" s="3"/>
      <c r="J962" s="3"/>
      <c r="K962" s="3"/>
      <c r="L962" s="3">
        <f t="shared" si="254"/>
        <v>65664.06</v>
      </c>
      <c r="M962" s="3">
        <v>0</v>
      </c>
      <c r="N962" s="3">
        <v>0</v>
      </c>
      <c r="O962" s="3">
        <v>0</v>
      </c>
      <c r="P962" s="3">
        <v>0</v>
      </c>
      <c r="Q962" s="3">
        <v>0</v>
      </c>
      <c r="R962" s="3">
        <f t="shared" si="255"/>
        <v>0</v>
      </c>
      <c r="S962" s="6">
        <f t="shared" si="256"/>
        <v>62153.86</v>
      </c>
      <c r="T962" s="31" t="str">
        <f t="shared" si="257"/>
        <v>n.m.</v>
      </c>
      <c r="U962" s="6">
        <f t="shared" si="258"/>
        <v>3510.1999999999994</v>
      </c>
      <c r="V962" s="31" t="str">
        <f t="shared" si="259"/>
        <v>n.m.</v>
      </c>
      <c r="W962" s="6">
        <f t="shared" si="260"/>
        <v>0</v>
      </c>
      <c r="X962" s="31" t="str">
        <f t="shared" si="261"/>
        <v>n.m.</v>
      </c>
      <c r="Y962" s="6">
        <f t="shared" si="262"/>
        <v>0</v>
      </c>
      <c r="Z962" s="31" t="str">
        <f t="shared" si="263"/>
        <v>n.m.</v>
      </c>
      <c r="AA962" s="6">
        <f t="shared" si="264"/>
        <v>0</v>
      </c>
      <c r="AB962" s="31" t="str">
        <f t="shared" si="265"/>
        <v>n.m.</v>
      </c>
      <c r="AC962" s="6">
        <f t="shared" si="266"/>
        <v>65664.06</v>
      </c>
      <c r="AD962" s="31" t="str">
        <f t="shared" si="267"/>
        <v>n.m.</v>
      </c>
    </row>
    <row r="963" spans="1:30" x14ac:dyDescent="0.25">
      <c r="A963" s="7">
        <f t="shared" si="253"/>
        <v>955</v>
      </c>
      <c r="B963" t="s">
        <v>1534</v>
      </c>
      <c r="C963" t="s">
        <v>1852</v>
      </c>
      <c r="D963" t="s">
        <v>1853</v>
      </c>
      <c r="E963" t="s">
        <v>2349</v>
      </c>
      <c r="F963" t="s">
        <v>2299</v>
      </c>
      <c r="G963" s="3">
        <v>45291.94000000001</v>
      </c>
      <c r="H963" s="3">
        <v>20293.73</v>
      </c>
      <c r="I963" s="3">
        <v>9.76</v>
      </c>
      <c r="J963" s="3"/>
      <c r="K963" s="3"/>
      <c r="L963" s="3">
        <f t="shared" si="254"/>
        <v>65595.430000000008</v>
      </c>
      <c r="M963" s="3">
        <v>41375.764000000003</v>
      </c>
      <c r="N963" s="3">
        <v>0</v>
      </c>
      <c r="O963" s="3">
        <v>0</v>
      </c>
      <c r="P963" s="3">
        <v>0</v>
      </c>
      <c r="Q963" s="3">
        <v>0</v>
      </c>
      <c r="R963" s="3">
        <f t="shared" si="255"/>
        <v>41375.764000000003</v>
      </c>
      <c r="S963" s="6">
        <f t="shared" si="256"/>
        <v>3916.1760000000068</v>
      </c>
      <c r="T963" s="31">
        <f t="shared" si="257"/>
        <v>9.4649031737516834E-2</v>
      </c>
      <c r="U963" s="6">
        <f t="shared" si="258"/>
        <v>20293.73</v>
      </c>
      <c r="V963" s="31" t="str">
        <f t="shared" si="259"/>
        <v>n.m.</v>
      </c>
      <c r="W963" s="6">
        <f t="shared" si="260"/>
        <v>9.76</v>
      </c>
      <c r="X963" s="31" t="str">
        <f t="shared" si="261"/>
        <v>n.m.</v>
      </c>
      <c r="Y963" s="6">
        <f t="shared" si="262"/>
        <v>0</v>
      </c>
      <c r="Z963" s="31" t="str">
        <f t="shared" si="263"/>
        <v>n.m.</v>
      </c>
      <c r="AA963" s="6">
        <f t="shared" si="264"/>
        <v>0</v>
      </c>
      <c r="AB963" s="31" t="str">
        <f t="shared" si="265"/>
        <v>n.m.</v>
      </c>
      <c r="AC963" s="6">
        <f t="shared" si="266"/>
        <v>24219.666000000005</v>
      </c>
      <c r="AD963" s="31">
        <f t="shared" si="267"/>
        <v>0.58535876219711624</v>
      </c>
    </row>
    <row r="964" spans="1:30" x14ac:dyDescent="0.25">
      <c r="A964" s="7">
        <f t="shared" si="253"/>
        <v>956</v>
      </c>
      <c r="B964" t="s">
        <v>1534</v>
      </c>
      <c r="C964" t="s">
        <v>1854</v>
      </c>
      <c r="D964" t="s">
        <v>1855</v>
      </c>
      <c r="E964" t="s">
        <v>2334</v>
      </c>
      <c r="F964" t="s">
        <v>2350</v>
      </c>
      <c r="G964" s="3"/>
      <c r="H964" s="3"/>
      <c r="I964" s="3"/>
      <c r="J964" s="3">
        <v>7775.8200000000006</v>
      </c>
      <c r="K964" s="3">
        <v>56643.649999999994</v>
      </c>
      <c r="L964" s="3">
        <f t="shared" si="254"/>
        <v>64419.469999999994</v>
      </c>
      <c r="M964" s="3">
        <v>0</v>
      </c>
      <c r="N964" s="3">
        <v>0</v>
      </c>
      <c r="O964" s="3">
        <v>0</v>
      </c>
      <c r="P964" s="3">
        <v>0</v>
      </c>
      <c r="Q964" s="3">
        <v>0</v>
      </c>
      <c r="R964" s="3">
        <f t="shared" si="255"/>
        <v>0</v>
      </c>
      <c r="S964" s="6">
        <f t="shared" si="256"/>
        <v>0</v>
      </c>
      <c r="T964" s="31" t="str">
        <f t="shared" si="257"/>
        <v>n.m.</v>
      </c>
      <c r="U964" s="6">
        <f t="shared" si="258"/>
        <v>0</v>
      </c>
      <c r="V964" s="31" t="str">
        <f t="shared" si="259"/>
        <v>n.m.</v>
      </c>
      <c r="W964" s="6">
        <f t="shared" si="260"/>
        <v>0</v>
      </c>
      <c r="X964" s="31" t="str">
        <f t="shared" si="261"/>
        <v>n.m.</v>
      </c>
      <c r="Y964" s="6">
        <f t="shared" si="262"/>
        <v>7775.8200000000006</v>
      </c>
      <c r="Z964" s="31" t="str">
        <f t="shared" si="263"/>
        <v>n.m.</v>
      </c>
      <c r="AA964" s="6">
        <f t="shared" si="264"/>
        <v>56643.649999999994</v>
      </c>
      <c r="AB964" s="31" t="str">
        <f t="shared" si="265"/>
        <v>n.m.</v>
      </c>
      <c r="AC964" s="6">
        <f t="shared" si="266"/>
        <v>64419.469999999994</v>
      </c>
      <c r="AD964" s="31" t="str">
        <f t="shared" si="267"/>
        <v>n.m.</v>
      </c>
    </row>
    <row r="965" spans="1:30" x14ac:dyDescent="0.25">
      <c r="A965" s="7">
        <f t="shared" si="253"/>
        <v>957</v>
      </c>
      <c r="B965" t="s">
        <v>1534</v>
      </c>
      <c r="C965" t="s">
        <v>1856</v>
      </c>
      <c r="D965" t="s">
        <v>1857</v>
      </c>
      <c r="E965" t="s">
        <v>2330</v>
      </c>
      <c r="F965" t="s">
        <v>2311</v>
      </c>
      <c r="G965" s="3"/>
      <c r="H965" s="3"/>
      <c r="I965" s="3"/>
      <c r="J965" s="3">
        <v>62081.159999999945</v>
      </c>
      <c r="K965" s="3">
        <v>65.05</v>
      </c>
      <c r="L965" s="3">
        <f t="shared" si="254"/>
        <v>62146.209999999948</v>
      </c>
      <c r="M965" s="3">
        <v>0</v>
      </c>
      <c r="N965" s="3">
        <v>0</v>
      </c>
      <c r="O965" s="3">
        <v>0</v>
      </c>
      <c r="P965" s="3">
        <v>0</v>
      </c>
      <c r="Q965" s="3">
        <v>0</v>
      </c>
      <c r="R965" s="3">
        <f t="shared" si="255"/>
        <v>0</v>
      </c>
      <c r="S965" s="6">
        <f t="shared" si="256"/>
        <v>0</v>
      </c>
      <c r="T965" s="31" t="str">
        <f t="shared" si="257"/>
        <v>n.m.</v>
      </c>
      <c r="U965" s="6">
        <f t="shared" si="258"/>
        <v>0</v>
      </c>
      <c r="V965" s="31" t="str">
        <f t="shared" si="259"/>
        <v>n.m.</v>
      </c>
      <c r="W965" s="6">
        <f t="shared" si="260"/>
        <v>0</v>
      </c>
      <c r="X965" s="31" t="str">
        <f t="shared" si="261"/>
        <v>n.m.</v>
      </c>
      <c r="Y965" s="6">
        <f t="shared" si="262"/>
        <v>62081.159999999945</v>
      </c>
      <c r="Z965" s="31" t="str">
        <f t="shared" si="263"/>
        <v>n.m.</v>
      </c>
      <c r="AA965" s="6">
        <f t="shared" si="264"/>
        <v>65.05</v>
      </c>
      <c r="AB965" s="31" t="str">
        <f t="shared" si="265"/>
        <v>n.m.</v>
      </c>
      <c r="AC965" s="6">
        <f t="shared" si="266"/>
        <v>62146.209999999948</v>
      </c>
      <c r="AD965" s="31" t="str">
        <f t="shared" si="267"/>
        <v>n.m.</v>
      </c>
    </row>
    <row r="966" spans="1:30" x14ac:dyDescent="0.25">
      <c r="A966" s="7">
        <f t="shared" si="253"/>
        <v>958</v>
      </c>
      <c r="B966" t="s">
        <v>1534</v>
      </c>
      <c r="C966" t="s">
        <v>1858</v>
      </c>
      <c r="D966" t="s">
        <v>1859</v>
      </c>
      <c r="E966" t="s">
        <v>2320</v>
      </c>
      <c r="F966" t="s">
        <v>2311</v>
      </c>
      <c r="G966" s="3"/>
      <c r="H966" s="3"/>
      <c r="I966" s="3"/>
      <c r="J966" s="3">
        <v>54911.459999999992</v>
      </c>
      <c r="K966" s="3">
        <v>-1101.7</v>
      </c>
      <c r="L966" s="3">
        <f t="shared" si="254"/>
        <v>53809.759999999995</v>
      </c>
      <c r="M966" s="3">
        <v>0</v>
      </c>
      <c r="N966" s="3">
        <v>0</v>
      </c>
      <c r="O966" s="3">
        <v>0</v>
      </c>
      <c r="P966" s="3">
        <v>0</v>
      </c>
      <c r="Q966" s="3">
        <v>0</v>
      </c>
      <c r="R966" s="3">
        <f t="shared" si="255"/>
        <v>0</v>
      </c>
      <c r="S966" s="6">
        <f t="shared" si="256"/>
        <v>0</v>
      </c>
      <c r="T966" s="31" t="str">
        <f t="shared" si="257"/>
        <v>n.m.</v>
      </c>
      <c r="U966" s="6">
        <f t="shared" si="258"/>
        <v>0</v>
      </c>
      <c r="V966" s="31" t="str">
        <f t="shared" si="259"/>
        <v>n.m.</v>
      </c>
      <c r="W966" s="6">
        <f t="shared" si="260"/>
        <v>0</v>
      </c>
      <c r="X966" s="31" t="str">
        <f t="shared" si="261"/>
        <v>n.m.</v>
      </c>
      <c r="Y966" s="6">
        <f t="shared" si="262"/>
        <v>54911.459999999992</v>
      </c>
      <c r="Z966" s="31" t="str">
        <f t="shared" si="263"/>
        <v>n.m.</v>
      </c>
      <c r="AA966" s="6">
        <f t="shared" si="264"/>
        <v>-1101.7</v>
      </c>
      <c r="AB966" s="31" t="str">
        <f t="shared" si="265"/>
        <v>n.m.</v>
      </c>
      <c r="AC966" s="6">
        <f t="shared" si="266"/>
        <v>53809.759999999995</v>
      </c>
      <c r="AD966" s="31" t="str">
        <f t="shared" si="267"/>
        <v>n.m.</v>
      </c>
    </row>
    <row r="967" spans="1:30" x14ac:dyDescent="0.25">
      <c r="A967" s="7">
        <f t="shared" si="253"/>
        <v>959</v>
      </c>
      <c r="B967" t="s">
        <v>1534</v>
      </c>
      <c r="C967" t="s">
        <v>1860</v>
      </c>
      <c r="D967" t="s">
        <v>1861</v>
      </c>
      <c r="E967" t="s">
        <v>2338</v>
      </c>
      <c r="F967" t="s">
        <v>2350</v>
      </c>
      <c r="G967" s="3"/>
      <c r="H967" s="3"/>
      <c r="I967" s="3"/>
      <c r="J967" s="3"/>
      <c r="K967" s="3">
        <v>50615.360000000008</v>
      </c>
      <c r="L967" s="3">
        <f t="shared" si="254"/>
        <v>50615.360000000008</v>
      </c>
      <c r="M967" s="3">
        <v>0</v>
      </c>
      <c r="N967" s="3">
        <v>0</v>
      </c>
      <c r="O967" s="3">
        <v>0</v>
      </c>
      <c r="P967" s="3">
        <v>0</v>
      </c>
      <c r="Q967" s="3">
        <v>0</v>
      </c>
      <c r="R967" s="3">
        <f t="shared" si="255"/>
        <v>0</v>
      </c>
      <c r="S967" s="6">
        <f t="shared" si="256"/>
        <v>0</v>
      </c>
      <c r="T967" s="31" t="str">
        <f t="shared" si="257"/>
        <v>n.m.</v>
      </c>
      <c r="U967" s="6">
        <f t="shared" si="258"/>
        <v>0</v>
      </c>
      <c r="V967" s="31" t="str">
        <f t="shared" si="259"/>
        <v>n.m.</v>
      </c>
      <c r="W967" s="6">
        <f t="shared" si="260"/>
        <v>0</v>
      </c>
      <c r="X967" s="31" t="str">
        <f t="shared" si="261"/>
        <v>n.m.</v>
      </c>
      <c r="Y967" s="6">
        <f t="shared" si="262"/>
        <v>0</v>
      </c>
      <c r="Z967" s="31" t="str">
        <f t="shared" si="263"/>
        <v>n.m.</v>
      </c>
      <c r="AA967" s="6">
        <f t="shared" si="264"/>
        <v>50615.360000000008</v>
      </c>
      <c r="AB967" s="31" t="str">
        <f t="shared" si="265"/>
        <v>n.m.</v>
      </c>
      <c r="AC967" s="6">
        <f t="shared" si="266"/>
        <v>50615.360000000008</v>
      </c>
      <c r="AD967" s="31" t="str">
        <f t="shared" si="267"/>
        <v>n.m.</v>
      </c>
    </row>
    <row r="968" spans="1:30" x14ac:dyDescent="0.25">
      <c r="A968" s="7">
        <f t="shared" si="253"/>
        <v>960</v>
      </c>
      <c r="B968" t="s">
        <v>1534</v>
      </c>
      <c r="C968" t="s">
        <v>1862</v>
      </c>
      <c r="D968" t="s">
        <v>1863</v>
      </c>
      <c r="E968" t="s">
        <v>2326</v>
      </c>
      <c r="F968" t="s">
        <v>2350</v>
      </c>
      <c r="G968" s="3"/>
      <c r="H968" s="3"/>
      <c r="I968" s="3">
        <v>26880.47</v>
      </c>
      <c r="J968" s="3">
        <v>16833.870000000006</v>
      </c>
      <c r="K968" s="3">
        <v>6560.9500000000016</v>
      </c>
      <c r="L968" s="3">
        <f t="shared" si="254"/>
        <v>50275.290000000015</v>
      </c>
      <c r="M968" s="3">
        <v>0</v>
      </c>
      <c r="N968" s="3">
        <v>0</v>
      </c>
      <c r="O968" s="3">
        <v>0</v>
      </c>
      <c r="P968" s="3">
        <v>0</v>
      </c>
      <c r="Q968" s="3">
        <v>3678127.2820000006</v>
      </c>
      <c r="R968" s="3">
        <f t="shared" si="255"/>
        <v>3678127.2820000006</v>
      </c>
      <c r="S968" s="6">
        <f t="shared" si="256"/>
        <v>0</v>
      </c>
      <c r="T968" s="31" t="str">
        <f t="shared" si="257"/>
        <v>n.m.</v>
      </c>
      <c r="U968" s="6">
        <f t="shared" si="258"/>
        <v>0</v>
      </c>
      <c r="V968" s="31" t="str">
        <f t="shared" si="259"/>
        <v>n.m.</v>
      </c>
      <c r="W968" s="6">
        <f t="shared" si="260"/>
        <v>26880.47</v>
      </c>
      <c r="X968" s="31" t="str">
        <f t="shared" si="261"/>
        <v>n.m.</v>
      </c>
      <c r="Y968" s="6">
        <f t="shared" si="262"/>
        <v>16833.870000000006</v>
      </c>
      <c r="Z968" s="31" t="str">
        <f t="shared" si="263"/>
        <v>n.m.</v>
      </c>
      <c r="AA968" s="6">
        <f t="shared" si="264"/>
        <v>-3671566.3320000004</v>
      </c>
      <c r="AB968" s="31">
        <f t="shared" si="265"/>
        <v>-0.99821622540576338</v>
      </c>
      <c r="AC968" s="6">
        <f t="shared" si="266"/>
        <v>-3627851.9920000006</v>
      </c>
      <c r="AD968" s="31">
        <f t="shared" si="267"/>
        <v>-0.98633128052799124</v>
      </c>
    </row>
    <row r="969" spans="1:30" x14ac:dyDescent="0.25">
      <c r="A969" s="7">
        <f t="shared" si="253"/>
        <v>961</v>
      </c>
      <c r="B969" t="s">
        <v>1534</v>
      </c>
      <c r="C969" t="s">
        <v>1864</v>
      </c>
      <c r="D969" t="s">
        <v>1865</v>
      </c>
      <c r="E969" t="s">
        <v>2308</v>
      </c>
      <c r="F969" t="s">
        <v>2305</v>
      </c>
      <c r="G969" s="3">
        <v>48961</v>
      </c>
      <c r="H969" s="3">
        <v>320.82</v>
      </c>
      <c r="I969" s="3"/>
      <c r="J969" s="3"/>
      <c r="K969" s="3"/>
      <c r="L969" s="3">
        <f t="shared" si="254"/>
        <v>49281.82</v>
      </c>
      <c r="M969" s="3">
        <v>0</v>
      </c>
      <c r="N969" s="3">
        <v>0</v>
      </c>
      <c r="O969" s="3">
        <v>0</v>
      </c>
      <c r="P969" s="3">
        <v>0</v>
      </c>
      <c r="Q969" s="3">
        <v>0</v>
      </c>
      <c r="R969" s="3">
        <f t="shared" si="255"/>
        <v>0</v>
      </c>
      <c r="S969" s="6">
        <f t="shared" si="256"/>
        <v>48961</v>
      </c>
      <c r="T969" s="31" t="str">
        <f t="shared" si="257"/>
        <v>n.m.</v>
      </c>
      <c r="U969" s="6">
        <f t="shared" si="258"/>
        <v>320.82</v>
      </c>
      <c r="V969" s="31" t="str">
        <f t="shared" si="259"/>
        <v>n.m.</v>
      </c>
      <c r="W969" s="6">
        <f t="shared" si="260"/>
        <v>0</v>
      </c>
      <c r="X969" s="31" t="str">
        <f t="shared" si="261"/>
        <v>n.m.</v>
      </c>
      <c r="Y969" s="6">
        <f t="shared" si="262"/>
        <v>0</v>
      </c>
      <c r="Z969" s="31" t="str">
        <f t="shared" si="263"/>
        <v>n.m.</v>
      </c>
      <c r="AA969" s="6">
        <f t="shared" si="264"/>
        <v>0</v>
      </c>
      <c r="AB969" s="31" t="str">
        <f t="shared" si="265"/>
        <v>n.m.</v>
      </c>
      <c r="AC969" s="6">
        <f t="shared" si="266"/>
        <v>49281.82</v>
      </c>
      <c r="AD969" s="31" t="str">
        <f t="shared" si="267"/>
        <v>n.m.</v>
      </c>
    </row>
    <row r="970" spans="1:30" x14ac:dyDescent="0.25">
      <c r="A970" s="7">
        <f t="shared" si="253"/>
        <v>962</v>
      </c>
      <c r="B970" t="s">
        <v>1534</v>
      </c>
      <c r="C970" t="s">
        <v>1866</v>
      </c>
      <c r="D970" t="s">
        <v>1867</v>
      </c>
      <c r="E970" t="s">
        <v>2337</v>
      </c>
      <c r="F970" t="s">
        <v>2350</v>
      </c>
      <c r="G970" s="3"/>
      <c r="H970" s="3"/>
      <c r="I970" s="3"/>
      <c r="J970" s="3"/>
      <c r="K970" s="3">
        <v>48563.399999999987</v>
      </c>
      <c r="L970" s="3">
        <f t="shared" si="254"/>
        <v>48563.399999999987</v>
      </c>
      <c r="M970" s="3">
        <v>0</v>
      </c>
      <c r="N970" s="3">
        <v>0</v>
      </c>
      <c r="O970" s="3">
        <v>0</v>
      </c>
      <c r="P970" s="3">
        <v>0</v>
      </c>
      <c r="Q970" s="3">
        <v>0</v>
      </c>
      <c r="R970" s="3">
        <f t="shared" si="255"/>
        <v>0</v>
      </c>
      <c r="S970" s="6">
        <f t="shared" si="256"/>
        <v>0</v>
      </c>
      <c r="T970" s="31" t="str">
        <f t="shared" si="257"/>
        <v>n.m.</v>
      </c>
      <c r="U970" s="6">
        <f t="shared" si="258"/>
        <v>0</v>
      </c>
      <c r="V970" s="31" t="str">
        <f t="shared" si="259"/>
        <v>n.m.</v>
      </c>
      <c r="W970" s="6">
        <f t="shared" si="260"/>
        <v>0</v>
      </c>
      <c r="X970" s="31" t="str">
        <f t="shared" si="261"/>
        <v>n.m.</v>
      </c>
      <c r="Y970" s="6">
        <f t="shared" si="262"/>
        <v>0</v>
      </c>
      <c r="Z970" s="31" t="str">
        <f t="shared" si="263"/>
        <v>n.m.</v>
      </c>
      <c r="AA970" s="6">
        <f t="shared" si="264"/>
        <v>48563.399999999987</v>
      </c>
      <c r="AB970" s="31" t="str">
        <f t="shared" si="265"/>
        <v>n.m.</v>
      </c>
      <c r="AC970" s="6">
        <f t="shared" si="266"/>
        <v>48563.399999999987</v>
      </c>
      <c r="AD970" s="31" t="str">
        <f t="shared" si="267"/>
        <v>n.m.</v>
      </c>
    </row>
    <row r="971" spans="1:30" x14ac:dyDescent="0.25">
      <c r="A971" s="7">
        <f t="shared" ref="A971:A1034" si="268">A970+1</f>
        <v>963</v>
      </c>
      <c r="B971" t="s">
        <v>1534</v>
      </c>
      <c r="C971" t="s">
        <v>1868</v>
      </c>
      <c r="D971" t="s">
        <v>1869</v>
      </c>
      <c r="E971" t="s">
        <v>2306</v>
      </c>
      <c r="F971" t="s">
        <v>2350</v>
      </c>
      <c r="G971" s="3"/>
      <c r="H971" s="3"/>
      <c r="I971" s="3"/>
      <c r="J971" s="3">
        <v>756.00000000000023</v>
      </c>
      <c r="K971" s="3">
        <v>46430.200000000012</v>
      </c>
      <c r="L971" s="3">
        <f t="shared" si="254"/>
        <v>47186.200000000012</v>
      </c>
      <c r="M971" s="3">
        <v>0</v>
      </c>
      <c r="N971" s="3">
        <v>0</v>
      </c>
      <c r="O971" s="3">
        <v>0</v>
      </c>
      <c r="P971" s="3">
        <v>0</v>
      </c>
      <c r="Q971" s="3">
        <v>0</v>
      </c>
      <c r="R971" s="3">
        <f t="shared" si="255"/>
        <v>0</v>
      </c>
      <c r="S971" s="6">
        <f t="shared" si="256"/>
        <v>0</v>
      </c>
      <c r="T971" s="31" t="str">
        <f t="shared" si="257"/>
        <v>n.m.</v>
      </c>
      <c r="U971" s="6">
        <f t="shared" si="258"/>
        <v>0</v>
      </c>
      <c r="V971" s="31" t="str">
        <f t="shared" si="259"/>
        <v>n.m.</v>
      </c>
      <c r="W971" s="6">
        <f t="shared" si="260"/>
        <v>0</v>
      </c>
      <c r="X971" s="31" t="str">
        <f t="shared" si="261"/>
        <v>n.m.</v>
      </c>
      <c r="Y971" s="6">
        <f t="shared" si="262"/>
        <v>756.00000000000023</v>
      </c>
      <c r="Z971" s="31" t="str">
        <f t="shared" si="263"/>
        <v>n.m.</v>
      </c>
      <c r="AA971" s="6">
        <f t="shared" si="264"/>
        <v>46430.200000000012</v>
      </c>
      <c r="AB971" s="31" t="str">
        <f t="shared" si="265"/>
        <v>n.m.</v>
      </c>
      <c r="AC971" s="6">
        <f t="shared" si="266"/>
        <v>47186.200000000012</v>
      </c>
      <c r="AD971" s="31" t="str">
        <f t="shared" si="267"/>
        <v>n.m.</v>
      </c>
    </row>
    <row r="972" spans="1:30" x14ac:dyDescent="0.25">
      <c r="A972" s="7">
        <f t="shared" si="268"/>
        <v>964</v>
      </c>
      <c r="B972" t="s">
        <v>1534</v>
      </c>
      <c r="C972" t="s">
        <v>1870</v>
      </c>
      <c r="D972" t="s">
        <v>1670</v>
      </c>
      <c r="E972" t="s">
        <v>2293</v>
      </c>
      <c r="F972" t="s">
        <v>2314</v>
      </c>
      <c r="G972" s="3"/>
      <c r="H972" s="3">
        <v>45500.340000000004</v>
      </c>
      <c r="I972" s="3">
        <v>-158.66000000000011</v>
      </c>
      <c r="J972" s="3"/>
      <c r="K972" s="3"/>
      <c r="L972" s="3">
        <f t="shared" si="254"/>
        <v>45341.68</v>
      </c>
      <c r="M972" s="3">
        <v>0</v>
      </c>
      <c r="N972" s="3">
        <v>0</v>
      </c>
      <c r="O972" s="3">
        <v>0</v>
      </c>
      <c r="P972" s="3">
        <v>0</v>
      </c>
      <c r="Q972" s="3">
        <v>0</v>
      </c>
      <c r="R972" s="3">
        <f t="shared" si="255"/>
        <v>0</v>
      </c>
      <c r="S972" s="6">
        <f t="shared" si="256"/>
        <v>0</v>
      </c>
      <c r="T972" s="31" t="str">
        <f t="shared" si="257"/>
        <v>n.m.</v>
      </c>
      <c r="U972" s="6">
        <f t="shared" si="258"/>
        <v>45500.340000000004</v>
      </c>
      <c r="V972" s="31" t="str">
        <f t="shared" si="259"/>
        <v>n.m.</v>
      </c>
      <c r="W972" s="6">
        <f t="shared" si="260"/>
        <v>-158.66000000000011</v>
      </c>
      <c r="X972" s="31" t="str">
        <f t="shared" si="261"/>
        <v>n.m.</v>
      </c>
      <c r="Y972" s="6">
        <f t="shared" si="262"/>
        <v>0</v>
      </c>
      <c r="Z972" s="31" t="str">
        <f t="shared" si="263"/>
        <v>n.m.</v>
      </c>
      <c r="AA972" s="6">
        <f t="shared" si="264"/>
        <v>0</v>
      </c>
      <c r="AB972" s="31" t="str">
        <f t="shared" si="265"/>
        <v>n.m.</v>
      </c>
      <c r="AC972" s="6">
        <f t="shared" si="266"/>
        <v>45341.68</v>
      </c>
      <c r="AD972" s="31" t="str">
        <f t="shared" si="267"/>
        <v>n.m.</v>
      </c>
    </row>
    <row r="973" spans="1:30" x14ac:dyDescent="0.25">
      <c r="A973" s="7">
        <f t="shared" si="268"/>
        <v>965</v>
      </c>
      <c r="B973" t="s">
        <v>1534</v>
      </c>
      <c r="C973" t="s">
        <v>1871</v>
      </c>
      <c r="D973" t="s">
        <v>1872</v>
      </c>
      <c r="E973" t="s">
        <v>2317</v>
      </c>
      <c r="F973" t="s">
        <v>2320</v>
      </c>
      <c r="G973" s="3"/>
      <c r="H973" s="3"/>
      <c r="I973" s="3">
        <v>45608.68</v>
      </c>
      <c r="J973" s="3">
        <v>-623.89</v>
      </c>
      <c r="K973" s="3"/>
      <c r="L973" s="3">
        <f t="shared" si="254"/>
        <v>44984.79</v>
      </c>
      <c r="M973" s="3">
        <v>0</v>
      </c>
      <c r="N973" s="3">
        <v>0</v>
      </c>
      <c r="O973" s="3">
        <v>0</v>
      </c>
      <c r="P973" s="3">
        <v>0</v>
      </c>
      <c r="Q973" s="3">
        <v>0</v>
      </c>
      <c r="R973" s="3">
        <f t="shared" si="255"/>
        <v>0</v>
      </c>
      <c r="S973" s="6">
        <f t="shared" si="256"/>
        <v>0</v>
      </c>
      <c r="T973" s="31" t="str">
        <f t="shared" si="257"/>
        <v>n.m.</v>
      </c>
      <c r="U973" s="6">
        <f t="shared" si="258"/>
        <v>0</v>
      </c>
      <c r="V973" s="31" t="str">
        <f t="shared" si="259"/>
        <v>n.m.</v>
      </c>
      <c r="W973" s="6">
        <f t="shared" si="260"/>
        <v>45608.68</v>
      </c>
      <c r="X973" s="31" t="str">
        <f t="shared" si="261"/>
        <v>n.m.</v>
      </c>
      <c r="Y973" s="6">
        <f t="shared" si="262"/>
        <v>-623.89</v>
      </c>
      <c r="Z973" s="31" t="str">
        <f t="shared" si="263"/>
        <v>n.m.</v>
      </c>
      <c r="AA973" s="6">
        <f t="shared" si="264"/>
        <v>0</v>
      </c>
      <c r="AB973" s="31" t="str">
        <f t="shared" si="265"/>
        <v>n.m.</v>
      </c>
      <c r="AC973" s="6">
        <f t="shared" si="266"/>
        <v>44984.79</v>
      </c>
      <c r="AD973" s="31" t="str">
        <f t="shared" si="267"/>
        <v>n.m.</v>
      </c>
    </row>
    <row r="974" spans="1:30" x14ac:dyDescent="0.25">
      <c r="A974" s="7">
        <f t="shared" si="268"/>
        <v>966</v>
      </c>
      <c r="B974" t="s">
        <v>1534</v>
      </c>
      <c r="C974" t="s">
        <v>1873</v>
      </c>
      <c r="D974" t="s">
        <v>1874</v>
      </c>
      <c r="E974" t="s">
        <v>2317</v>
      </c>
      <c r="F974" t="s">
        <v>2330</v>
      </c>
      <c r="G974" s="3"/>
      <c r="H974" s="3"/>
      <c r="I974" s="3">
        <v>43873.490000000013</v>
      </c>
      <c r="J974" s="3">
        <v>905.37999999999988</v>
      </c>
      <c r="K974" s="3"/>
      <c r="L974" s="3">
        <f t="shared" si="254"/>
        <v>44778.87000000001</v>
      </c>
      <c r="M974" s="3">
        <v>0</v>
      </c>
      <c r="N974" s="3">
        <v>0</v>
      </c>
      <c r="O974" s="3">
        <v>0</v>
      </c>
      <c r="P974" s="3">
        <v>0</v>
      </c>
      <c r="Q974" s="3">
        <v>0</v>
      </c>
      <c r="R974" s="3">
        <f t="shared" si="255"/>
        <v>0</v>
      </c>
      <c r="S974" s="6">
        <f t="shared" si="256"/>
        <v>0</v>
      </c>
      <c r="T974" s="31" t="str">
        <f t="shared" si="257"/>
        <v>n.m.</v>
      </c>
      <c r="U974" s="6">
        <f t="shared" si="258"/>
        <v>0</v>
      </c>
      <c r="V974" s="31" t="str">
        <f t="shared" si="259"/>
        <v>n.m.</v>
      </c>
      <c r="W974" s="6">
        <f t="shared" si="260"/>
        <v>43873.490000000013</v>
      </c>
      <c r="X974" s="31" t="str">
        <f t="shared" si="261"/>
        <v>n.m.</v>
      </c>
      <c r="Y974" s="6">
        <f t="shared" si="262"/>
        <v>905.37999999999988</v>
      </c>
      <c r="Z974" s="31" t="str">
        <f t="shared" si="263"/>
        <v>n.m.</v>
      </c>
      <c r="AA974" s="6">
        <f t="shared" si="264"/>
        <v>0</v>
      </c>
      <c r="AB974" s="31" t="str">
        <f t="shared" si="265"/>
        <v>n.m.</v>
      </c>
      <c r="AC974" s="6">
        <f t="shared" si="266"/>
        <v>44778.87000000001</v>
      </c>
      <c r="AD974" s="31" t="str">
        <f t="shared" si="267"/>
        <v>n.m.</v>
      </c>
    </row>
    <row r="975" spans="1:30" x14ac:dyDescent="0.25">
      <c r="A975" s="7">
        <f t="shared" si="268"/>
        <v>967</v>
      </c>
      <c r="B975" t="s">
        <v>1534</v>
      </c>
      <c r="C975" t="s">
        <v>1875</v>
      </c>
      <c r="D975" t="s">
        <v>1876</v>
      </c>
      <c r="E975" t="s">
        <v>2349</v>
      </c>
      <c r="F975" t="s">
        <v>2297</v>
      </c>
      <c r="G975" s="3">
        <v>44354.859999999986</v>
      </c>
      <c r="H975" s="3"/>
      <c r="I975" s="3"/>
      <c r="J975" s="3"/>
      <c r="K975" s="3"/>
      <c r="L975" s="3">
        <f t="shared" si="254"/>
        <v>44354.859999999986</v>
      </c>
      <c r="M975" s="3">
        <v>173595.29199999999</v>
      </c>
      <c r="N975" s="3">
        <v>0</v>
      </c>
      <c r="O975" s="3">
        <v>0</v>
      </c>
      <c r="P975" s="3">
        <v>0</v>
      </c>
      <c r="Q975" s="3">
        <v>0</v>
      </c>
      <c r="R975" s="3">
        <f t="shared" si="255"/>
        <v>173595.29199999999</v>
      </c>
      <c r="S975" s="6">
        <f t="shared" si="256"/>
        <v>-129240.432</v>
      </c>
      <c r="T975" s="31">
        <f t="shared" si="257"/>
        <v>-0.74449272506768216</v>
      </c>
      <c r="U975" s="6">
        <f t="shared" si="258"/>
        <v>0</v>
      </c>
      <c r="V975" s="31" t="str">
        <f t="shared" si="259"/>
        <v>n.m.</v>
      </c>
      <c r="W975" s="6">
        <f t="shared" si="260"/>
        <v>0</v>
      </c>
      <c r="X975" s="31" t="str">
        <f t="shared" si="261"/>
        <v>n.m.</v>
      </c>
      <c r="Y975" s="6">
        <f t="shared" si="262"/>
        <v>0</v>
      </c>
      <c r="Z975" s="31" t="str">
        <f t="shared" si="263"/>
        <v>n.m.</v>
      </c>
      <c r="AA975" s="6">
        <f t="shared" si="264"/>
        <v>0</v>
      </c>
      <c r="AB975" s="31" t="str">
        <f t="shared" si="265"/>
        <v>n.m.</v>
      </c>
      <c r="AC975" s="6">
        <f t="shared" si="266"/>
        <v>-129240.432</v>
      </c>
      <c r="AD975" s="31">
        <f t="shared" si="267"/>
        <v>-0.74449272506768216</v>
      </c>
    </row>
    <row r="976" spans="1:30" x14ac:dyDescent="0.25">
      <c r="A976" s="7">
        <f t="shared" si="268"/>
        <v>968</v>
      </c>
      <c r="B976" t="s">
        <v>1534</v>
      </c>
      <c r="C976" t="s">
        <v>1877</v>
      </c>
      <c r="D976" t="s">
        <v>1878</v>
      </c>
      <c r="E976" t="s">
        <v>2287</v>
      </c>
      <c r="F976" t="s">
        <v>2350</v>
      </c>
      <c r="G976" s="3"/>
      <c r="H976" s="3"/>
      <c r="I976" s="3">
        <v>4242.91</v>
      </c>
      <c r="J976" s="3">
        <v>33774.11</v>
      </c>
      <c r="K976" s="3">
        <v>4315.5299999999961</v>
      </c>
      <c r="L976" s="3">
        <f t="shared" si="254"/>
        <v>42332.55</v>
      </c>
      <c r="M976" s="3">
        <v>0</v>
      </c>
      <c r="N976" s="3">
        <v>0</v>
      </c>
      <c r="O976" s="3">
        <v>0</v>
      </c>
      <c r="P976" s="3">
        <v>0</v>
      </c>
      <c r="Q976" s="3">
        <v>1530205.1860000005</v>
      </c>
      <c r="R976" s="3">
        <f t="shared" si="255"/>
        <v>1530205.1860000005</v>
      </c>
      <c r="S976" s="6">
        <f t="shared" si="256"/>
        <v>0</v>
      </c>
      <c r="T976" s="31" t="str">
        <f t="shared" si="257"/>
        <v>n.m.</v>
      </c>
      <c r="U976" s="6">
        <f t="shared" si="258"/>
        <v>0</v>
      </c>
      <c r="V976" s="31" t="str">
        <f t="shared" si="259"/>
        <v>n.m.</v>
      </c>
      <c r="W976" s="6">
        <f t="shared" si="260"/>
        <v>4242.91</v>
      </c>
      <c r="X976" s="31" t="str">
        <f t="shared" si="261"/>
        <v>n.m.</v>
      </c>
      <c r="Y976" s="6">
        <f t="shared" si="262"/>
        <v>33774.11</v>
      </c>
      <c r="Z976" s="31" t="str">
        <f t="shared" si="263"/>
        <v>n.m.</v>
      </c>
      <c r="AA976" s="6">
        <f t="shared" si="264"/>
        <v>-1525889.6560000004</v>
      </c>
      <c r="AB976" s="31">
        <f t="shared" si="265"/>
        <v>-0.99717977037361838</v>
      </c>
      <c r="AC976" s="6">
        <f t="shared" si="266"/>
        <v>-1487872.6360000004</v>
      </c>
      <c r="AD976" s="31">
        <f t="shared" si="267"/>
        <v>-0.97233537672770631</v>
      </c>
    </row>
    <row r="977" spans="1:30" x14ac:dyDescent="0.25">
      <c r="A977" s="7">
        <f t="shared" si="268"/>
        <v>969</v>
      </c>
      <c r="B977" t="s">
        <v>1534</v>
      </c>
      <c r="C977" t="s">
        <v>1879</v>
      </c>
      <c r="D977" t="s">
        <v>1880</v>
      </c>
      <c r="E977" t="s">
        <v>2283</v>
      </c>
      <c r="F977" t="s">
        <v>2320</v>
      </c>
      <c r="G977" s="3"/>
      <c r="H977" s="3">
        <v>7641.28</v>
      </c>
      <c r="I977" s="3">
        <v>34539.209999999985</v>
      </c>
      <c r="J977" s="3">
        <v>0.41000000000000003</v>
      </c>
      <c r="K977" s="3"/>
      <c r="L977" s="3">
        <f t="shared" si="254"/>
        <v>42180.899999999987</v>
      </c>
      <c r="M977" s="3">
        <v>0</v>
      </c>
      <c r="N977" s="3">
        <v>0</v>
      </c>
      <c r="O977" s="3">
        <v>0</v>
      </c>
      <c r="P977" s="3">
        <v>0</v>
      </c>
      <c r="Q977" s="3">
        <v>0</v>
      </c>
      <c r="R977" s="3">
        <f t="shared" si="255"/>
        <v>0</v>
      </c>
      <c r="S977" s="6">
        <f t="shared" si="256"/>
        <v>0</v>
      </c>
      <c r="T977" s="31" t="str">
        <f t="shared" si="257"/>
        <v>n.m.</v>
      </c>
      <c r="U977" s="6">
        <f t="shared" si="258"/>
        <v>7641.28</v>
      </c>
      <c r="V977" s="31" t="str">
        <f t="shared" si="259"/>
        <v>n.m.</v>
      </c>
      <c r="W977" s="6">
        <f t="shared" si="260"/>
        <v>34539.209999999985</v>
      </c>
      <c r="X977" s="31" t="str">
        <f t="shared" si="261"/>
        <v>n.m.</v>
      </c>
      <c r="Y977" s="6">
        <f t="shared" si="262"/>
        <v>0.41000000000000003</v>
      </c>
      <c r="Z977" s="31" t="str">
        <f t="shared" si="263"/>
        <v>n.m.</v>
      </c>
      <c r="AA977" s="6">
        <f t="shared" si="264"/>
        <v>0</v>
      </c>
      <c r="AB977" s="31" t="str">
        <f t="shared" si="265"/>
        <v>n.m.</v>
      </c>
      <c r="AC977" s="6">
        <f t="shared" si="266"/>
        <v>42180.899999999987</v>
      </c>
      <c r="AD977" s="31" t="str">
        <f t="shared" si="267"/>
        <v>n.m.</v>
      </c>
    </row>
    <row r="978" spans="1:30" x14ac:dyDescent="0.25">
      <c r="A978" s="7">
        <f t="shared" si="268"/>
        <v>970</v>
      </c>
      <c r="B978" t="s">
        <v>1534</v>
      </c>
      <c r="C978" t="s">
        <v>1881</v>
      </c>
      <c r="D978" t="s">
        <v>1882</v>
      </c>
      <c r="E978" t="s">
        <v>2281</v>
      </c>
      <c r="F978" t="s">
        <v>2350</v>
      </c>
      <c r="G978" s="3"/>
      <c r="H978" s="3">
        <v>24646.720000000001</v>
      </c>
      <c r="I978" s="3">
        <v>13536.550000000003</v>
      </c>
      <c r="J978" s="3">
        <v>1763.3900000000003</v>
      </c>
      <c r="K978" s="3">
        <v>1863.26</v>
      </c>
      <c r="L978" s="3">
        <f t="shared" si="254"/>
        <v>41809.920000000006</v>
      </c>
      <c r="M978" s="3">
        <v>0</v>
      </c>
      <c r="N978" s="3">
        <v>0</v>
      </c>
      <c r="O978" s="3">
        <v>0</v>
      </c>
      <c r="P978" s="3">
        <v>189018.80500000002</v>
      </c>
      <c r="Q978" s="3">
        <v>165351.83899999998</v>
      </c>
      <c r="R978" s="3">
        <f t="shared" si="255"/>
        <v>354370.64399999997</v>
      </c>
      <c r="S978" s="6">
        <f t="shared" si="256"/>
        <v>0</v>
      </c>
      <c r="T978" s="31" t="str">
        <f t="shared" si="257"/>
        <v>n.m.</v>
      </c>
      <c r="U978" s="6">
        <f t="shared" si="258"/>
        <v>24646.720000000001</v>
      </c>
      <c r="V978" s="31" t="str">
        <f t="shared" si="259"/>
        <v>n.m.</v>
      </c>
      <c r="W978" s="6">
        <f t="shared" si="260"/>
        <v>13536.550000000003</v>
      </c>
      <c r="X978" s="31" t="str">
        <f t="shared" si="261"/>
        <v>n.m.</v>
      </c>
      <c r="Y978" s="6">
        <f t="shared" si="262"/>
        <v>-187255.41500000001</v>
      </c>
      <c r="Z978" s="31">
        <f t="shared" si="263"/>
        <v>-0.99067082240838411</v>
      </c>
      <c r="AA978" s="6">
        <f t="shared" si="264"/>
        <v>-163488.57899999997</v>
      </c>
      <c r="AB978" s="31">
        <f t="shared" si="265"/>
        <v>-0.98873154353003589</v>
      </c>
      <c r="AC978" s="6">
        <f t="shared" si="266"/>
        <v>-312560.72399999999</v>
      </c>
      <c r="AD978" s="31">
        <f t="shared" si="267"/>
        <v>-0.88201641217210991</v>
      </c>
    </row>
    <row r="979" spans="1:30" x14ac:dyDescent="0.25">
      <c r="A979" s="7">
        <f t="shared" si="268"/>
        <v>971</v>
      </c>
      <c r="B979" t="s">
        <v>1534</v>
      </c>
      <c r="C979" t="s">
        <v>1883</v>
      </c>
      <c r="D979" t="s">
        <v>1884</v>
      </c>
      <c r="E979" t="s">
        <v>2317</v>
      </c>
      <c r="F979" t="s">
        <v>2333</v>
      </c>
      <c r="G979" s="3"/>
      <c r="H979" s="3"/>
      <c r="I979" s="3">
        <v>43316.549999999996</v>
      </c>
      <c r="J979" s="3">
        <v>-1625.1599999999999</v>
      </c>
      <c r="K979" s="3"/>
      <c r="L979" s="3">
        <f t="shared" si="254"/>
        <v>41691.39</v>
      </c>
      <c r="M979" s="3">
        <v>0</v>
      </c>
      <c r="N979" s="3">
        <v>0</v>
      </c>
      <c r="O979" s="3">
        <v>0</v>
      </c>
      <c r="P979" s="3">
        <v>0</v>
      </c>
      <c r="Q979" s="3">
        <v>0</v>
      </c>
      <c r="R979" s="3">
        <f t="shared" si="255"/>
        <v>0</v>
      </c>
      <c r="S979" s="6">
        <f t="shared" si="256"/>
        <v>0</v>
      </c>
      <c r="T979" s="31" t="str">
        <f t="shared" si="257"/>
        <v>n.m.</v>
      </c>
      <c r="U979" s="6">
        <f t="shared" si="258"/>
        <v>0</v>
      </c>
      <c r="V979" s="31" t="str">
        <f t="shared" si="259"/>
        <v>n.m.</v>
      </c>
      <c r="W979" s="6">
        <f t="shared" si="260"/>
        <v>43316.549999999996</v>
      </c>
      <c r="X979" s="31" t="str">
        <f t="shared" si="261"/>
        <v>n.m.</v>
      </c>
      <c r="Y979" s="6">
        <f t="shared" si="262"/>
        <v>-1625.1599999999999</v>
      </c>
      <c r="Z979" s="31" t="str">
        <f t="shared" si="263"/>
        <v>n.m.</v>
      </c>
      <c r="AA979" s="6">
        <f t="shared" si="264"/>
        <v>0</v>
      </c>
      <c r="AB979" s="31" t="str">
        <f t="shared" si="265"/>
        <v>n.m.</v>
      </c>
      <c r="AC979" s="6">
        <f t="shared" si="266"/>
        <v>41691.39</v>
      </c>
      <c r="AD979" s="31" t="str">
        <f t="shared" si="267"/>
        <v>n.m.</v>
      </c>
    </row>
    <row r="980" spans="1:30" x14ac:dyDescent="0.25">
      <c r="A980" s="7">
        <f t="shared" si="268"/>
        <v>972</v>
      </c>
      <c r="B980" t="s">
        <v>1534</v>
      </c>
      <c r="C980" t="s">
        <v>1885</v>
      </c>
      <c r="D980" t="s">
        <v>1886</v>
      </c>
      <c r="E980" t="s">
        <v>2299</v>
      </c>
      <c r="F980" t="s">
        <v>2320</v>
      </c>
      <c r="G980" s="3"/>
      <c r="H980" s="3"/>
      <c r="I980" s="3">
        <v>37336.500000000007</v>
      </c>
      <c r="J980" s="3">
        <v>614.12</v>
      </c>
      <c r="K980" s="3"/>
      <c r="L980" s="3">
        <f t="shared" si="254"/>
        <v>37950.62000000001</v>
      </c>
      <c r="M980" s="3">
        <v>0</v>
      </c>
      <c r="N980" s="3">
        <v>0</v>
      </c>
      <c r="O980" s="3">
        <v>0</v>
      </c>
      <c r="P980" s="3">
        <v>0</v>
      </c>
      <c r="Q980" s="3">
        <v>0</v>
      </c>
      <c r="R980" s="3">
        <f t="shared" si="255"/>
        <v>0</v>
      </c>
      <c r="S980" s="6">
        <f t="shared" si="256"/>
        <v>0</v>
      </c>
      <c r="T980" s="31" t="str">
        <f t="shared" si="257"/>
        <v>n.m.</v>
      </c>
      <c r="U980" s="6">
        <f t="shared" si="258"/>
        <v>0</v>
      </c>
      <c r="V980" s="31" t="str">
        <f t="shared" si="259"/>
        <v>n.m.</v>
      </c>
      <c r="W980" s="6">
        <f t="shared" si="260"/>
        <v>37336.500000000007</v>
      </c>
      <c r="X980" s="31" t="str">
        <f t="shared" si="261"/>
        <v>n.m.</v>
      </c>
      <c r="Y980" s="6">
        <f t="shared" si="262"/>
        <v>614.12</v>
      </c>
      <c r="Z980" s="31" t="str">
        <f t="shared" si="263"/>
        <v>n.m.</v>
      </c>
      <c r="AA980" s="6">
        <f t="shared" si="264"/>
        <v>0</v>
      </c>
      <c r="AB980" s="31" t="str">
        <f t="shared" si="265"/>
        <v>n.m.</v>
      </c>
      <c r="AC980" s="6">
        <f t="shared" si="266"/>
        <v>37950.62000000001</v>
      </c>
      <c r="AD980" s="31" t="str">
        <f t="shared" si="267"/>
        <v>n.m.</v>
      </c>
    </row>
    <row r="981" spans="1:30" x14ac:dyDescent="0.25">
      <c r="A981" s="7">
        <f t="shared" si="268"/>
        <v>973</v>
      </c>
      <c r="B981" t="s">
        <v>1534</v>
      </c>
      <c r="C981" t="s">
        <v>1887</v>
      </c>
      <c r="D981" t="s">
        <v>1888</v>
      </c>
      <c r="E981" t="s">
        <v>2321</v>
      </c>
      <c r="F981" t="s">
        <v>2342</v>
      </c>
      <c r="G981" s="3"/>
      <c r="H981" s="3">
        <v>402.90999999999997</v>
      </c>
      <c r="I981" s="3">
        <v>32901.240000000005</v>
      </c>
      <c r="J981" s="3">
        <v>4327.5900000000011</v>
      </c>
      <c r="K981" s="3"/>
      <c r="L981" s="3">
        <f t="shared" si="254"/>
        <v>37631.740000000013</v>
      </c>
      <c r="M981" s="3">
        <v>0</v>
      </c>
      <c r="N981" s="3">
        <v>0</v>
      </c>
      <c r="O981" s="3">
        <v>9484.6409999999978</v>
      </c>
      <c r="P981" s="3">
        <v>0</v>
      </c>
      <c r="Q981" s="3">
        <v>0</v>
      </c>
      <c r="R981" s="3">
        <f t="shared" si="255"/>
        <v>9484.6409999999978</v>
      </c>
      <c r="S981" s="6">
        <f t="shared" si="256"/>
        <v>0</v>
      </c>
      <c r="T981" s="31" t="str">
        <f t="shared" si="257"/>
        <v>n.m.</v>
      </c>
      <c r="U981" s="6">
        <f t="shared" si="258"/>
        <v>402.90999999999997</v>
      </c>
      <c r="V981" s="31" t="str">
        <f t="shared" si="259"/>
        <v>n.m.</v>
      </c>
      <c r="W981" s="6">
        <f t="shared" si="260"/>
        <v>23416.599000000009</v>
      </c>
      <c r="X981" s="31">
        <f t="shared" si="261"/>
        <v>2.4688967141718927</v>
      </c>
      <c r="Y981" s="6">
        <f t="shared" si="262"/>
        <v>4327.5900000000011</v>
      </c>
      <c r="Z981" s="31" t="str">
        <f t="shared" si="263"/>
        <v>n.m.</v>
      </c>
      <c r="AA981" s="6">
        <f t="shared" si="264"/>
        <v>0</v>
      </c>
      <c r="AB981" s="31" t="str">
        <f t="shared" si="265"/>
        <v>n.m.</v>
      </c>
      <c r="AC981" s="6">
        <f t="shared" si="266"/>
        <v>28147.099000000017</v>
      </c>
      <c r="AD981" s="31">
        <f t="shared" si="267"/>
        <v>2.9676504361103411</v>
      </c>
    </row>
    <row r="982" spans="1:30" x14ac:dyDescent="0.25">
      <c r="A982" s="7">
        <f t="shared" si="268"/>
        <v>974</v>
      </c>
      <c r="B982" t="s">
        <v>1534</v>
      </c>
      <c r="C982" t="s">
        <v>1889</v>
      </c>
      <c r="D982" t="s">
        <v>1890</v>
      </c>
      <c r="E982" t="s">
        <v>2317</v>
      </c>
      <c r="F982" t="s">
        <v>2331</v>
      </c>
      <c r="G982" s="3"/>
      <c r="H982" s="3"/>
      <c r="I982" s="3">
        <v>37083.119999999995</v>
      </c>
      <c r="J982" s="3">
        <v>16.670000000000016</v>
      </c>
      <c r="K982" s="3"/>
      <c r="L982" s="3">
        <f t="shared" si="254"/>
        <v>37099.789999999994</v>
      </c>
      <c r="M982" s="3">
        <v>0</v>
      </c>
      <c r="N982" s="3">
        <v>0</v>
      </c>
      <c r="O982" s="3">
        <v>0</v>
      </c>
      <c r="P982" s="3">
        <v>0</v>
      </c>
      <c r="Q982" s="3">
        <v>0</v>
      </c>
      <c r="R982" s="3">
        <f t="shared" si="255"/>
        <v>0</v>
      </c>
      <c r="S982" s="6">
        <f t="shared" si="256"/>
        <v>0</v>
      </c>
      <c r="T982" s="31" t="str">
        <f t="shared" si="257"/>
        <v>n.m.</v>
      </c>
      <c r="U982" s="6">
        <f t="shared" si="258"/>
        <v>0</v>
      </c>
      <c r="V982" s="31" t="str">
        <f t="shared" si="259"/>
        <v>n.m.</v>
      </c>
      <c r="W982" s="6">
        <f t="shared" si="260"/>
        <v>37083.119999999995</v>
      </c>
      <c r="X982" s="31" t="str">
        <f t="shared" si="261"/>
        <v>n.m.</v>
      </c>
      <c r="Y982" s="6">
        <f t="shared" si="262"/>
        <v>16.670000000000016</v>
      </c>
      <c r="Z982" s="31" t="str">
        <f t="shared" si="263"/>
        <v>n.m.</v>
      </c>
      <c r="AA982" s="6">
        <f t="shared" si="264"/>
        <v>0</v>
      </c>
      <c r="AB982" s="31" t="str">
        <f t="shared" si="265"/>
        <v>n.m.</v>
      </c>
      <c r="AC982" s="6">
        <f t="shared" si="266"/>
        <v>37099.789999999994</v>
      </c>
      <c r="AD982" s="31" t="str">
        <f t="shared" si="267"/>
        <v>n.m.</v>
      </c>
    </row>
    <row r="983" spans="1:30" x14ac:dyDescent="0.25">
      <c r="A983" s="7">
        <f t="shared" si="268"/>
        <v>975</v>
      </c>
      <c r="B983" t="s">
        <v>1534</v>
      </c>
      <c r="C983" t="s">
        <v>1891</v>
      </c>
      <c r="D983" t="s">
        <v>1892</v>
      </c>
      <c r="E983" t="s">
        <v>2349</v>
      </c>
      <c r="F983" t="s">
        <v>2303</v>
      </c>
      <c r="G983" s="3">
        <v>36471.299999999996</v>
      </c>
      <c r="H983" s="3"/>
      <c r="I983" s="3"/>
      <c r="J983" s="3"/>
      <c r="K983" s="3"/>
      <c r="L983" s="3">
        <f t="shared" si="254"/>
        <v>36471.299999999996</v>
      </c>
      <c r="M983" s="3">
        <v>0</v>
      </c>
      <c r="N983" s="3">
        <v>0</v>
      </c>
      <c r="O983" s="3">
        <v>0</v>
      </c>
      <c r="P983" s="3">
        <v>0</v>
      </c>
      <c r="Q983" s="3">
        <v>0</v>
      </c>
      <c r="R983" s="3">
        <f t="shared" si="255"/>
        <v>0</v>
      </c>
      <c r="S983" s="6">
        <f t="shared" si="256"/>
        <v>36471.299999999996</v>
      </c>
      <c r="T983" s="31" t="str">
        <f t="shared" si="257"/>
        <v>n.m.</v>
      </c>
      <c r="U983" s="6">
        <f t="shared" si="258"/>
        <v>0</v>
      </c>
      <c r="V983" s="31" t="str">
        <f t="shared" si="259"/>
        <v>n.m.</v>
      </c>
      <c r="W983" s="6">
        <f t="shared" si="260"/>
        <v>0</v>
      </c>
      <c r="X983" s="31" t="str">
        <f t="shared" si="261"/>
        <v>n.m.</v>
      </c>
      <c r="Y983" s="6">
        <f t="shared" si="262"/>
        <v>0</v>
      </c>
      <c r="Z983" s="31" t="str">
        <f t="shared" si="263"/>
        <v>n.m.</v>
      </c>
      <c r="AA983" s="6">
        <f t="shared" si="264"/>
        <v>0</v>
      </c>
      <c r="AB983" s="31" t="str">
        <f t="shared" si="265"/>
        <v>n.m.</v>
      </c>
      <c r="AC983" s="6">
        <f t="shared" si="266"/>
        <v>36471.299999999996</v>
      </c>
      <c r="AD983" s="31" t="str">
        <f t="shared" si="267"/>
        <v>n.m.</v>
      </c>
    </row>
    <row r="984" spans="1:30" x14ac:dyDescent="0.25">
      <c r="A984" s="7">
        <f t="shared" si="268"/>
        <v>976</v>
      </c>
      <c r="B984" t="s">
        <v>1534</v>
      </c>
      <c r="C984" t="s">
        <v>1893</v>
      </c>
      <c r="D984" t="s">
        <v>1894</v>
      </c>
      <c r="E984" t="s">
        <v>2279</v>
      </c>
      <c r="F984" t="s">
        <v>2350</v>
      </c>
      <c r="G984" s="3"/>
      <c r="H984" s="3"/>
      <c r="I984" s="3"/>
      <c r="J984" s="3"/>
      <c r="K984" s="3">
        <v>35353.960000000036</v>
      </c>
      <c r="L984" s="3">
        <f t="shared" si="254"/>
        <v>35353.960000000036</v>
      </c>
      <c r="M984" s="3">
        <v>0</v>
      </c>
      <c r="N984" s="3">
        <v>0</v>
      </c>
      <c r="O984" s="3">
        <v>0</v>
      </c>
      <c r="P984" s="3">
        <v>0</v>
      </c>
      <c r="Q984" s="3">
        <v>0</v>
      </c>
      <c r="R984" s="3">
        <f t="shared" si="255"/>
        <v>0</v>
      </c>
      <c r="S984" s="6">
        <f t="shared" si="256"/>
        <v>0</v>
      </c>
      <c r="T984" s="31" t="str">
        <f t="shared" si="257"/>
        <v>n.m.</v>
      </c>
      <c r="U984" s="6">
        <f t="shared" si="258"/>
        <v>0</v>
      </c>
      <c r="V984" s="31" t="str">
        <f t="shared" si="259"/>
        <v>n.m.</v>
      </c>
      <c r="W984" s="6">
        <f t="shared" si="260"/>
        <v>0</v>
      </c>
      <c r="X984" s="31" t="str">
        <f t="shared" si="261"/>
        <v>n.m.</v>
      </c>
      <c r="Y984" s="6">
        <f t="shared" si="262"/>
        <v>0</v>
      </c>
      <c r="Z984" s="31" t="str">
        <f t="shared" si="263"/>
        <v>n.m.</v>
      </c>
      <c r="AA984" s="6">
        <f t="shared" si="264"/>
        <v>35353.960000000036</v>
      </c>
      <c r="AB984" s="31" t="str">
        <f t="shared" si="265"/>
        <v>n.m.</v>
      </c>
      <c r="AC984" s="6">
        <f t="shared" si="266"/>
        <v>35353.960000000036</v>
      </c>
      <c r="AD984" s="31" t="str">
        <f t="shared" si="267"/>
        <v>n.m.</v>
      </c>
    </row>
    <row r="985" spans="1:30" x14ac:dyDescent="0.25">
      <c r="A985" s="7">
        <f t="shared" si="268"/>
        <v>977</v>
      </c>
      <c r="B985" t="s">
        <v>1534</v>
      </c>
      <c r="C985" t="s">
        <v>1895</v>
      </c>
      <c r="D985" t="s">
        <v>1896</v>
      </c>
      <c r="E985" t="s">
        <v>2349</v>
      </c>
      <c r="F985" t="s">
        <v>2300</v>
      </c>
      <c r="G985" s="3">
        <v>33444.210000000006</v>
      </c>
      <c r="H985" s="3"/>
      <c r="I985" s="3"/>
      <c r="J985" s="3"/>
      <c r="K985" s="3"/>
      <c r="L985" s="3">
        <f t="shared" si="254"/>
        <v>33444.210000000006</v>
      </c>
      <c r="M985" s="3">
        <v>0</v>
      </c>
      <c r="N985" s="3">
        <v>0</v>
      </c>
      <c r="O985" s="3">
        <v>0</v>
      </c>
      <c r="P985" s="3">
        <v>0</v>
      </c>
      <c r="Q985" s="3">
        <v>0</v>
      </c>
      <c r="R985" s="3">
        <f t="shared" si="255"/>
        <v>0</v>
      </c>
      <c r="S985" s="6">
        <f t="shared" si="256"/>
        <v>33444.210000000006</v>
      </c>
      <c r="T985" s="31" t="str">
        <f t="shared" si="257"/>
        <v>n.m.</v>
      </c>
      <c r="U985" s="6">
        <f t="shared" si="258"/>
        <v>0</v>
      </c>
      <c r="V985" s="31" t="str">
        <f t="shared" si="259"/>
        <v>n.m.</v>
      </c>
      <c r="W985" s="6">
        <f t="shared" si="260"/>
        <v>0</v>
      </c>
      <c r="X985" s="31" t="str">
        <f t="shared" si="261"/>
        <v>n.m.</v>
      </c>
      <c r="Y985" s="6">
        <f t="shared" si="262"/>
        <v>0</v>
      </c>
      <c r="Z985" s="31" t="str">
        <f t="shared" si="263"/>
        <v>n.m.</v>
      </c>
      <c r="AA985" s="6">
        <f t="shared" si="264"/>
        <v>0</v>
      </c>
      <c r="AB985" s="31" t="str">
        <f t="shared" si="265"/>
        <v>n.m.</v>
      </c>
      <c r="AC985" s="6">
        <f t="shared" si="266"/>
        <v>33444.210000000006</v>
      </c>
      <c r="AD985" s="31" t="str">
        <f t="shared" si="267"/>
        <v>n.m.</v>
      </c>
    </row>
    <row r="986" spans="1:30" x14ac:dyDescent="0.25">
      <c r="A986" s="7">
        <f t="shared" si="268"/>
        <v>978</v>
      </c>
      <c r="B986" t="s">
        <v>1534</v>
      </c>
      <c r="C986" t="s">
        <v>1897</v>
      </c>
      <c r="D986" t="s">
        <v>1898</v>
      </c>
      <c r="E986" t="s">
        <v>2318</v>
      </c>
      <c r="F986" t="s">
        <v>2310</v>
      </c>
      <c r="G986" s="3"/>
      <c r="H986" s="3"/>
      <c r="I986" s="3"/>
      <c r="J986" s="3">
        <v>29422.259999999995</v>
      </c>
      <c r="K986" s="3">
        <v>2735.8200000000006</v>
      </c>
      <c r="L986" s="3">
        <f t="shared" si="254"/>
        <v>32158.079999999994</v>
      </c>
      <c r="M986" s="3">
        <v>0</v>
      </c>
      <c r="N986" s="3">
        <v>0</v>
      </c>
      <c r="O986" s="3">
        <v>0</v>
      </c>
      <c r="P986" s="3">
        <v>0</v>
      </c>
      <c r="Q986" s="3">
        <v>0</v>
      </c>
      <c r="R986" s="3">
        <f t="shared" si="255"/>
        <v>0</v>
      </c>
      <c r="S986" s="6">
        <f t="shared" si="256"/>
        <v>0</v>
      </c>
      <c r="T986" s="31" t="str">
        <f t="shared" si="257"/>
        <v>n.m.</v>
      </c>
      <c r="U986" s="6">
        <f t="shared" si="258"/>
        <v>0</v>
      </c>
      <c r="V986" s="31" t="str">
        <f t="shared" si="259"/>
        <v>n.m.</v>
      </c>
      <c r="W986" s="6">
        <f t="shared" si="260"/>
        <v>0</v>
      </c>
      <c r="X986" s="31" t="str">
        <f t="shared" si="261"/>
        <v>n.m.</v>
      </c>
      <c r="Y986" s="6">
        <f t="shared" si="262"/>
        <v>29422.259999999995</v>
      </c>
      <c r="Z986" s="31" t="str">
        <f t="shared" si="263"/>
        <v>n.m.</v>
      </c>
      <c r="AA986" s="6">
        <f t="shared" si="264"/>
        <v>2735.8200000000006</v>
      </c>
      <c r="AB986" s="31" t="str">
        <f t="shared" si="265"/>
        <v>n.m.</v>
      </c>
      <c r="AC986" s="6">
        <f t="shared" si="266"/>
        <v>32158.079999999994</v>
      </c>
      <c r="AD986" s="31" t="str">
        <f t="shared" si="267"/>
        <v>n.m.</v>
      </c>
    </row>
    <row r="987" spans="1:30" x14ac:dyDescent="0.25">
      <c r="A987" s="7">
        <f t="shared" si="268"/>
        <v>979</v>
      </c>
      <c r="B987" t="s">
        <v>1534</v>
      </c>
      <c r="C987" t="s">
        <v>1899</v>
      </c>
      <c r="D987" t="s">
        <v>1900</v>
      </c>
      <c r="E987" t="s">
        <v>2341</v>
      </c>
      <c r="F987" t="s">
        <v>2350</v>
      </c>
      <c r="G987" s="3"/>
      <c r="H987" s="3">
        <v>277.58</v>
      </c>
      <c r="I987" s="3">
        <v>18889.46</v>
      </c>
      <c r="J987" s="3">
        <v>12427.869999999995</v>
      </c>
      <c r="K987" s="3">
        <v>498.93</v>
      </c>
      <c r="L987" s="3">
        <f t="shared" si="254"/>
        <v>32093.839999999997</v>
      </c>
      <c r="M987" s="3">
        <v>0</v>
      </c>
      <c r="N987" s="3">
        <v>0</v>
      </c>
      <c r="O987" s="3">
        <v>0</v>
      </c>
      <c r="P987" s="3">
        <v>0</v>
      </c>
      <c r="Q987" s="3">
        <v>6546.7320000000009</v>
      </c>
      <c r="R987" s="3">
        <f t="shared" si="255"/>
        <v>6546.7320000000009</v>
      </c>
      <c r="S987" s="6">
        <f t="shared" si="256"/>
        <v>0</v>
      </c>
      <c r="T987" s="31" t="str">
        <f t="shared" si="257"/>
        <v>n.m.</v>
      </c>
      <c r="U987" s="6">
        <f t="shared" si="258"/>
        <v>277.58</v>
      </c>
      <c r="V987" s="31" t="str">
        <f t="shared" si="259"/>
        <v>n.m.</v>
      </c>
      <c r="W987" s="6">
        <f t="shared" si="260"/>
        <v>18889.46</v>
      </c>
      <c r="X987" s="31" t="str">
        <f t="shared" si="261"/>
        <v>n.m.</v>
      </c>
      <c r="Y987" s="6">
        <f t="shared" si="262"/>
        <v>12427.869999999995</v>
      </c>
      <c r="Z987" s="31" t="str">
        <f t="shared" si="263"/>
        <v>n.m.</v>
      </c>
      <c r="AA987" s="6">
        <f t="shared" si="264"/>
        <v>-6047.8020000000006</v>
      </c>
      <c r="AB987" s="31">
        <f t="shared" si="265"/>
        <v>-0.92378945709095772</v>
      </c>
      <c r="AC987" s="6">
        <f t="shared" si="266"/>
        <v>25547.107999999997</v>
      </c>
      <c r="AD987" s="31">
        <f t="shared" si="267"/>
        <v>3.9022687960955165</v>
      </c>
    </row>
    <row r="988" spans="1:30" x14ac:dyDescent="0.25">
      <c r="A988" s="7">
        <f t="shared" si="268"/>
        <v>980</v>
      </c>
      <c r="B988" t="s">
        <v>1534</v>
      </c>
      <c r="C988" t="s">
        <v>1901</v>
      </c>
      <c r="D988" t="s">
        <v>1902</v>
      </c>
      <c r="E988" t="s">
        <v>2349</v>
      </c>
      <c r="F988" t="s">
        <v>2312</v>
      </c>
      <c r="G988" s="3">
        <v>17852</v>
      </c>
      <c r="H988" s="3">
        <v>10895.850000000004</v>
      </c>
      <c r="I988" s="3">
        <v>1993.9100000000005</v>
      </c>
      <c r="J988" s="3"/>
      <c r="K988" s="3"/>
      <c r="L988" s="3">
        <f t="shared" si="254"/>
        <v>30741.760000000006</v>
      </c>
      <c r="M988" s="3">
        <v>8283.1010000000006</v>
      </c>
      <c r="N988" s="3">
        <v>5007.3910000000005</v>
      </c>
      <c r="O988" s="3">
        <v>0</v>
      </c>
      <c r="P988" s="3">
        <v>0</v>
      </c>
      <c r="Q988" s="3">
        <v>0</v>
      </c>
      <c r="R988" s="3">
        <f t="shared" si="255"/>
        <v>13290.492000000002</v>
      </c>
      <c r="S988" s="6">
        <f t="shared" si="256"/>
        <v>9568.8989999999994</v>
      </c>
      <c r="T988" s="31">
        <f t="shared" si="257"/>
        <v>1.1552314767138538</v>
      </c>
      <c r="U988" s="6">
        <f t="shared" si="258"/>
        <v>5888.4590000000035</v>
      </c>
      <c r="V988" s="31">
        <f t="shared" si="259"/>
        <v>1.1759535055281289</v>
      </c>
      <c r="W988" s="6">
        <f t="shared" si="260"/>
        <v>1993.9100000000005</v>
      </c>
      <c r="X988" s="31" t="str">
        <f t="shared" si="261"/>
        <v>n.m.</v>
      </c>
      <c r="Y988" s="6">
        <f t="shared" si="262"/>
        <v>0</v>
      </c>
      <c r="Z988" s="31" t="str">
        <f t="shared" si="263"/>
        <v>n.m.</v>
      </c>
      <c r="AA988" s="6">
        <f t="shared" si="264"/>
        <v>0</v>
      </c>
      <c r="AB988" s="31" t="str">
        <f t="shared" si="265"/>
        <v>n.m.</v>
      </c>
      <c r="AC988" s="6">
        <f t="shared" si="266"/>
        <v>17451.268000000004</v>
      </c>
      <c r="AD988" s="31">
        <f t="shared" si="267"/>
        <v>1.313064106279888</v>
      </c>
    </row>
    <row r="989" spans="1:30" x14ac:dyDescent="0.25">
      <c r="A989" s="7">
        <f t="shared" si="268"/>
        <v>981</v>
      </c>
      <c r="B989" t="s">
        <v>1534</v>
      </c>
      <c r="C989" t="s">
        <v>1903</v>
      </c>
      <c r="D989" t="s">
        <v>1904</v>
      </c>
      <c r="E989" t="s">
        <v>2314</v>
      </c>
      <c r="F989" t="s">
        <v>2350</v>
      </c>
      <c r="G989" s="3"/>
      <c r="H989" s="3"/>
      <c r="I989" s="3">
        <v>129.1</v>
      </c>
      <c r="J989" s="3">
        <v>20639.750000000007</v>
      </c>
      <c r="K989" s="3">
        <v>9390.3200000000033</v>
      </c>
      <c r="L989" s="3">
        <f t="shared" si="254"/>
        <v>30159.170000000009</v>
      </c>
      <c r="M989" s="3">
        <v>0</v>
      </c>
      <c r="N989" s="3">
        <v>0</v>
      </c>
      <c r="O989" s="3">
        <v>0</v>
      </c>
      <c r="P989" s="3">
        <v>0</v>
      </c>
      <c r="Q989" s="3">
        <v>0</v>
      </c>
      <c r="R989" s="3">
        <f t="shared" si="255"/>
        <v>0</v>
      </c>
      <c r="S989" s="6">
        <f t="shared" si="256"/>
        <v>0</v>
      </c>
      <c r="T989" s="31" t="str">
        <f t="shared" si="257"/>
        <v>n.m.</v>
      </c>
      <c r="U989" s="6">
        <f t="shared" si="258"/>
        <v>0</v>
      </c>
      <c r="V989" s="31" t="str">
        <f t="shared" si="259"/>
        <v>n.m.</v>
      </c>
      <c r="W989" s="6">
        <f t="shared" si="260"/>
        <v>129.1</v>
      </c>
      <c r="X989" s="31" t="str">
        <f t="shared" si="261"/>
        <v>n.m.</v>
      </c>
      <c r="Y989" s="6">
        <f t="shared" si="262"/>
        <v>20639.750000000007</v>
      </c>
      <c r="Z989" s="31" t="str">
        <f t="shared" si="263"/>
        <v>n.m.</v>
      </c>
      <c r="AA989" s="6">
        <f t="shared" si="264"/>
        <v>9390.3200000000033</v>
      </c>
      <c r="AB989" s="31" t="str">
        <f t="shared" si="265"/>
        <v>n.m.</v>
      </c>
      <c r="AC989" s="6">
        <f t="shared" si="266"/>
        <v>30159.170000000009</v>
      </c>
      <c r="AD989" s="31" t="str">
        <f t="shared" si="267"/>
        <v>n.m.</v>
      </c>
    </row>
    <row r="990" spans="1:30" x14ac:dyDescent="0.25">
      <c r="A990" s="7">
        <f t="shared" si="268"/>
        <v>982</v>
      </c>
      <c r="B990" t="s">
        <v>1534</v>
      </c>
      <c r="C990" t="s">
        <v>1905</v>
      </c>
      <c r="D990" t="s">
        <v>1906</v>
      </c>
      <c r="E990" t="s">
        <v>2298</v>
      </c>
      <c r="F990" t="s">
        <v>2320</v>
      </c>
      <c r="G990" s="3"/>
      <c r="H990" s="3"/>
      <c r="I990" s="3">
        <v>29258.010000000002</v>
      </c>
      <c r="J990" s="3">
        <v>481.24</v>
      </c>
      <c r="K990" s="3"/>
      <c r="L990" s="3">
        <f t="shared" si="254"/>
        <v>29739.250000000004</v>
      </c>
      <c r="M990" s="3">
        <v>0</v>
      </c>
      <c r="N990" s="3">
        <v>0</v>
      </c>
      <c r="O990" s="3">
        <v>0</v>
      </c>
      <c r="P990" s="3">
        <v>0</v>
      </c>
      <c r="Q990" s="3">
        <v>0</v>
      </c>
      <c r="R990" s="3">
        <f t="shared" si="255"/>
        <v>0</v>
      </c>
      <c r="S990" s="6">
        <f t="shared" si="256"/>
        <v>0</v>
      </c>
      <c r="T990" s="31" t="str">
        <f t="shared" si="257"/>
        <v>n.m.</v>
      </c>
      <c r="U990" s="6">
        <f t="shared" si="258"/>
        <v>0</v>
      </c>
      <c r="V990" s="31" t="str">
        <f t="shared" si="259"/>
        <v>n.m.</v>
      </c>
      <c r="W990" s="6">
        <f t="shared" si="260"/>
        <v>29258.010000000002</v>
      </c>
      <c r="X990" s="31" t="str">
        <f t="shared" si="261"/>
        <v>n.m.</v>
      </c>
      <c r="Y990" s="6">
        <f t="shared" si="262"/>
        <v>481.24</v>
      </c>
      <c r="Z990" s="31" t="str">
        <f t="shared" si="263"/>
        <v>n.m.</v>
      </c>
      <c r="AA990" s="6">
        <f t="shared" si="264"/>
        <v>0</v>
      </c>
      <c r="AB990" s="31" t="str">
        <f t="shared" si="265"/>
        <v>n.m.</v>
      </c>
      <c r="AC990" s="6">
        <f t="shared" si="266"/>
        <v>29739.250000000004</v>
      </c>
      <c r="AD990" s="31" t="str">
        <f t="shared" si="267"/>
        <v>n.m.</v>
      </c>
    </row>
    <row r="991" spans="1:30" x14ac:dyDescent="0.25">
      <c r="A991" s="7">
        <f t="shared" si="268"/>
        <v>983</v>
      </c>
      <c r="B991" t="s">
        <v>1534</v>
      </c>
      <c r="C991" t="s">
        <v>1907</v>
      </c>
      <c r="D991" t="s">
        <v>1908</v>
      </c>
      <c r="E991" t="s">
        <v>2340</v>
      </c>
      <c r="F991" t="s">
        <v>2350</v>
      </c>
      <c r="G991" s="3"/>
      <c r="H991" s="3"/>
      <c r="I991" s="3"/>
      <c r="J991" s="3"/>
      <c r="K991" s="3">
        <v>29394.28</v>
      </c>
      <c r="L991" s="3">
        <f t="shared" si="254"/>
        <v>29394.28</v>
      </c>
      <c r="M991" s="3">
        <v>0</v>
      </c>
      <c r="N991" s="3">
        <v>0</v>
      </c>
      <c r="O991" s="3">
        <v>0</v>
      </c>
      <c r="P991" s="3">
        <v>0</v>
      </c>
      <c r="Q991" s="3">
        <v>0</v>
      </c>
      <c r="R991" s="3">
        <f t="shared" si="255"/>
        <v>0</v>
      </c>
      <c r="S991" s="6">
        <f t="shared" si="256"/>
        <v>0</v>
      </c>
      <c r="T991" s="31" t="str">
        <f t="shared" si="257"/>
        <v>n.m.</v>
      </c>
      <c r="U991" s="6">
        <f t="shared" si="258"/>
        <v>0</v>
      </c>
      <c r="V991" s="31" t="str">
        <f t="shared" si="259"/>
        <v>n.m.</v>
      </c>
      <c r="W991" s="6">
        <f t="shared" si="260"/>
        <v>0</v>
      </c>
      <c r="X991" s="31" t="str">
        <f t="shared" si="261"/>
        <v>n.m.</v>
      </c>
      <c r="Y991" s="6">
        <f t="shared" si="262"/>
        <v>0</v>
      </c>
      <c r="Z991" s="31" t="str">
        <f t="shared" si="263"/>
        <v>n.m.</v>
      </c>
      <c r="AA991" s="6">
        <f t="shared" si="264"/>
        <v>29394.28</v>
      </c>
      <c r="AB991" s="31" t="str">
        <f t="shared" si="265"/>
        <v>n.m.</v>
      </c>
      <c r="AC991" s="6">
        <f t="shared" si="266"/>
        <v>29394.28</v>
      </c>
      <c r="AD991" s="31" t="str">
        <f t="shared" si="267"/>
        <v>n.m.</v>
      </c>
    </row>
    <row r="992" spans="1:30" x14ac:dyDescent="0.25">
      <c r="A992" s="7">
        <f t="shared" si="268"/>
        <v>984</v>
      </c>
      <c r="B992" t="s">
        <v>1534</v>
      </c>
      <c r="C992" t="s">
        <v>1909</v>
      </c>
      <c r="D992" t="s">
        <v>1910</v>
      </c>
      <c r="E992" t="s">
        <v>2294</v>
      </c>
      <c r="F992" t="s">
        <v>2287</v>
      </c>
      <c r="G992" s="3"/>
      <c r="H992" s="3">
        <v>26312.810000000009</v>
      </c>
      <c r="I992" s="3">
        <v>2925.1499999999992</v>
      </c>
      <c r="J992" s="3"/>
      <c r="K992" s="3"/>
      <c r="L992" s="3">
        <f t="shared" si="254"/>
        <v>29237.960000000006</v>
      </c>
      <c r="M992" s="3">
        <v>0</v>
      </c>
      <c r="N992" s="3">
        <v>0</v>
      </c>
      <c r="O992" s="3">
        <v>0</v>
      </c>
      <c r="P992" s="3">
        <v>0</v>
      </c>
      <c r="Q992" s="3">
        <v>0</v>
      </c>
      <c r="R992" s="3">
        <f t="shared" si="255"/>
        <v>0</v>
      </c>
      <c r="S992" s="6">
        <f t="shared" si="256"/>
        <v>0</v>
      </c>
      <c r="T992" s="31" t="str">
        <f t="shared" si="257"/>
        <v>n.m.</v>
      </c>
      <c r="U992" s="6">
        <f t="shared" si="258"/>
        <v>26312.810000000009</v>
      </c>
      <c r="V992" s="31" t="str">
        <f t="shared" si="259"/>
        <v>n.m.</v>
      </c>
      <c r="W992" s="6">
        <f t="shared" si="260"/>
        <v>2925.1499999999992</v>
      </c>
      <c r="X992" s="31" t="str">
        <f t="shared" si="261"/>
        <v>n.m.</v>
      </c>
      <c r="Y992" s="6">
        <f t="shared" si="262"/>
        <v>0</v>
      </c>
      <c r="Z992" s="31" t="str">
        <f t="shared" si="263"/>
        <v>n.m.</v>
      </c>
      <c r="AA992" s="6">
        <f t="shared" si="264"/>
        <v>0</v>
      </c>
      <c r="AB992" s="31" t="str">
        <f t="shared" si="265"/>
        <v>n.m.</v>
      </c>
      <c r="AC992" s="6">
        <f t="shared" si="266"/>
        <v>29237.960000000006</v>
      </c>
      <c r="AD992" s="31" t="str">
        <f t="shared" si="267"/>
        <v>n.m.</v>
      </c>
    </row>
    <row r="993" spans="1:30" x14ac:dyDescent="0.25">
      <c r="A993" s="7">
        <f t="shared" si="268"/>
        <v>985</v>
      </c>
      <c r="B993" t="s">
        <v>1534</v>
      </c>
      <c r="C993" t="s">
        <v>1911</v>
      </c>
      <c r="D993" t="s">
        <v>1912</v>
      </c>
      <c r="E993" t="s">
        <v>2332</v>
      </c>
      <c r="F993" t="s">
        <v>2350</v>
      </c>
      <c r="G993" s="3"/>
      <c r="H993" s="3"/>
      <c r="I993" s="3">
        <v>14049.669999999996</v>
      </c>
      <c r="J993" s="3">
        <v>1863.6499999999996</v>
      </c>
      <c r="K993" s="3">
        <v>12801.849999999999</v>
      </c>
      <c r="L993" s="3">
        <f t="shared" si="254"/>
        <v>28715.169999999995</v>
      </c>
      <c r="M993" s="3">
        <v>0</v>
      </c>
      <c r="N993" s="3">
        <v>0</v>
      </c>
      <c r="O993" s="3">
        <v>0</v>
      </c>
      <c r="P993" s="3">
        <v>0</v>
      </c>
      <c r="Q993" s="3">
        <v>0</v>
      </c>
      <c r="R993" s="3">
        <f t="shared" si="255"/>
        <v>0</v>
      </c>
      <c r="S993" s="6">
        <f t="shared" si="256"/>
        <v>0</v>
      </c>
      <c r="T993" s="31" t="str">
        <f t="shared" si="257"/>
        <v>n.m.</v>
      </c>
      <c r="U993" s="6">
        <f t="shared" si="258"/>
        <v>0</v>
      </c>
      <c r="V993" s="31" t="str">
        <f t="shared" si="259"/>
        <v>n.m.</v>
      </c>
      <c r="W993" s="6">
        <f t="shared" si="260"/>
        <v>14049.669999999996</v>
      </c>
      <c r="X993" s="31" t="str">
        <f t="shared" si="261"/>
        <v>n.m.</v>
      </c>
      <c r="Y993" s="6">
        <f t="shared" si="262"/>
        <v>1863.6499999999996</v>
      </c>
      <c r="Z993" s="31" t="str">
        <f t="shared" si="263"/>
        <v>n.m.</v>
      </c>
      <c r="AA993" s="6">
        <f t="shared" si="264"/>
        <v>12801.849999999999</v>
      </c>
      <c r="AB993" s="31" t="str">
        <f t="shared" si="265"/>
        <v>n.m.</v>
      </c>
      <c r="AC993" s="6">
        <f t="shared" si="266"/>
        <v>28715.169999999995</v>
      </c>
      <c r="AD993" s="31" t="str">
        <f t="shared" si="267"/>
        <v>n.m.</v>
      </c>
    </row>
    <row r="994" spans="1:30" x14ac:dyDescent="0.25">
      <c r="A994" s="7">
        <f t="shared" si="268"/>
        <v>986</v>
      </c>
      <c r="B994" t="s">
        <v>1534</v>
      </c>
      <c r="C994" t="s">
        <v>1913</v>
      </c>
      <c r="D994" t="s">
        <v>1914</v>
      </c>
      <c r="E994" t="s">
        <v>2349</v>
      </c>
      <c r="F994" t="s">
        <v>2302</v>
      </c>
      <c r="G994" s="3">
        <v>28446.87999999999</v>
      </c>
      <c r="H994" s="3"/>
      <c r="I994" s="3"/>
      <c r="J994" s="3"/>
      <c r="K994" s="3"/>
      <c r="L994" s="3">
        <f t="shared" si="254"/>
        <v>28446.87999999999</v>
      </c>
      <c r="M994" s="3">
        <v>0</v>
      </c>
      <c r="N994" s="3">
        <v>0</v>
      </c>
      <c r="O994" s="3">
        <v>0</v>
      </c>
      <c r="P994" s="3">
        <v>0</v>
      </c>
      <c r="Q994" s="3">
        <v>0</v>
      </c>
      <c r="R994" s="3">
        <f t="shared" si="255"/>
        <v>0</v>
      </c>
      <c r="S994" s="6">
        <f t="shared" si="256"/>
        <v>28446.87999999999</v>
      </c>
      <c r="T994" s="31" t="str">
        <f t="shared" si="257"/>
        <v>n.m.</v>
      </c>
      <c r="U994" s="6">
        <f t="shared" si="258"/>
        <v>0</v>
      </c>
      <c r="V994" s="31" t="str">
        <f t="shared" si="259"/>
        <v>n.m.</v>
      </c>
      <c r="W994" s="6">
        <f t="shared" si="260"/>
        <v>0</v>
      </c>
      <c r="X994" s="31" t="str">
        <f t="shared" si="261"/>
        <v>n.m.</v>
      </c>
      <c r="Y994" s="6">
        <f t="shared" si="262"/>
        <v>0</v>
      </c>
      <c r="Z994" s="31" t="str">
        <f t="shared" si="263"/>
        <v>n.m.</v>
      </c>
      <c r="AA994" s="6">
        <f t="shared" si="264"/>
        <v>0</v>
      </c>
      <c r="AB994" s="31" t="str">
        <f t="shared" si="265"/>
        <v>n.m.</v>
      </c>
      <c r="AC994" s="6">
        <f t="shared" si="266"/>
        <v>28446.87999999999</v>
      </c>
      <c r="AD994" s="31" t="str">
        <f t="shared" si="267"/>
        <v>n.m.</v>
      </c>
    </row>
    <row r="995" spans="1:30" x14ac:dyDescent="0.25">
      <c r="A995" s="7">
        <f t="shared" si="268"/>
        <v>987</v>
      </c>
      <c r="B995" t="s">
        <v>1534</v>
      </c>
      <c r="C995" t="s">
        <v>1915</v>
      </c>
      <c r="D995" t="s">
        <v>1916</v>
      </c>
      <c r="E995" t="s">
        <v>2336</v>
      </c>
      <c r="F995" t="s">
        <v>2309</v>
      </c>
      <c r="G995" s="3"/>
      <c r="H995" s="3"/>
      <c r="I995" s="3"/>
      <c r="J995" s="3">
        <v>2107.25</v>
      </c>
      <c r="K995" s="3">
        <v>26217.539999999997</v>
      </c>
      <c r="L995" s="3">
        <f t="shared" ref="L995:L1058" si="269">SUM(G995:K995)</f>
        <v>28324.789999999997</v>
      </c>
      <c r="M995" s="3">
        <v>0</v>
      </c>
      <c r="N995" s="3">
        <v>0</v>
      </c>
      <c r="O995" s="3">
        <v>0</v>
      </c>
      <c r="P995" s="3">
        <v>0</v>
      </c>
      <c r="Q995" s="3">
        <v>0</v>
      </c>
      <c r="R995" s="3">
        <f t="shared" ref="R995:R1058" si="270">SUM(M995:Q995)</f>
        <v>0</v>
      </c>
      <c r="S995" s="6">
        <f t="shared" si="256"/>
        <v>0</v>
      </c>
      <c r="T995" s="31" t="str">
        <f t="shared" si="257"/>
        <v>n.m.</v>
      </c>
      <c r="U995" s="6">
        <f t="shared" si="258"/>
        <v>0</v>
      </c>
      <c r="V995" s="31" t="str">
        <f t="shared" si="259"/>
        <v>n.m.</v>
      </c>
      <c r="W995" s="6">
        <f t="shared" si="260"/>
        <v>0</v>
      </c>
      <c r="X995" s="31" t="str">
        <f t="shared" si="261"/>
        <v>n.m.</v>
      </c>
      <c r="Y995" s="6">
        <f t="shared" si="262"/>
        <v>2107.25</v>
      </c>
      <c r="Z995" s="31" t="str">
        <f t="shared" si="263"/>
        <v>n.m.</v>
      </c>
      <c r="AA995" s="6">
        <f t="shared" si="264"/>
        <v>26217.539999999997</v>
      </c>
      <c r="AB995" s="31" t="str">
        <f t="shared" si="265"/>
        <v>n.m.</v>
      </c>
      <c r="AC995" s="6">
        <f t="shared" si="266"/>
        <v>28324.789999999997</v>
      </c>
      <c r="AD995" s="31" t="str">
        <f t="shared" si="267"/>
        <v>n.m.</v>
      </c>
    </row>
    <row r="996" spans="1:30" x14ac:dyDescent="0.25">
      <c r="A996" s="7">
        <f t="shared" si="268"/>
        <v>988</v>
      </c>
      <c r="B996" t="s">
        <v>1534</v>
      </c>
      <c r="C996" t="s">
        <v>1917</v>
      </c>
      <c r="D996" t="s">
        <v>1918</v>
      </c>
      <c r="E996" t="s">
        <v>2314</v>
      </c>
      <c r="F996" t="s">
        <v>2350</v>
      </c>
      <c r="G996" s="3"/>
      <c r="H996" s="3"/>
      <c r="I996" s="3">
        <v>18958.87</v>
      </c>
      <c r="J996" s="3">
        <v>6147.3500000000076</v>
      </c>
      <c r="K996" s="3">
        <v>1708.24</v>
      </c>
      <c r="L996" s="3">
        <f t="shared" si="269"/>
        <v>26814.46000000001</v>
      </c>
      <c r="M996" s="3">
        <v>0</v>
      </c>
      <c r="N996" s="3">
        <v>0</v>
      </c>
      <c r="O996" s="3">
        <v>0</v>
      </c>
      <c r="P996" s="3">
        <v>0</v>
      </c>
      <c r="Q996" s="3">
        <v>849719.82299999997</v>
      </c>
      <c r="R996" s="3">
        <f t="shared" si="270"/>
        <v>849719.82299999997</v>
      </c>
      <c r="S996" s="6">
        <f t="shared" si="256"/>
        <v>0</v>
      </c>
      <c r="T996" s="31" t="str">
        <f t="shared" si="257"/>
        <v>n.m.</v>
      </c>
      <c r="U996" s="6">
        <f t="shared" si="258"/>
        <v>0</v>
      </c>
      <c r="V996" s="31" t="str">
        <f t="shared" si="259"/>
        <v>n.m.</v>
      </c>
      <c r="W996" s="6">
        <f t="shared" si="260"/>
        <v>18958.87</v>
      </c>
      <c r="X996" s="31" t="str">
        <f t="shared" si="261"/>
        <v>n.m.</v>
      </c>
      <c r="Y996" s="6">
        <f t="shared" si="262"/>
        <v>6147.3500000000076</v>
      </c>
      <c r="Z996" s="31" t="str">
        <f t="shared" si="263"/>
        <v>n.m.</v>
      </c>
      <c r="AA996" s="6">
        <f t="shared" si="264"/>
        <v>-848011.58299999998</v>
      </c>
      <c r="AB996" s="31">
        <f t="shared" si="265"/>
        <v>-0.99798964322855399</v>
      </c>
      <c r="AC996" s="6">
        <f t="shared" si="266"/>
        <v>-822905.36300000001</v>
      </c>
      <c r="AD996" s="31">
        <f t="shared" si="267"/>
        <v>-0.9684431747098361</v>
      </c>
    </row>
    <row r="997" spans="1:30" x14ac:dyDescent="0.25">
      <c r="A997" s="7">
        <f t="shared" si="268"/>
        <v>989</v>
      </c>
      <c r="B997" t="s">
        <v>1534</v>
      </c>
      <c r="C997" t="s">
        <v>1919</v>
      </c>
      <c r="D997" t="s">
        <v>1920</v>
      </c>
      <c r="E997" t="s">
        <v>2332</v>
      </c>
      <c r="F997" t="s">
        <v>2350</v>
      </c>
      <c r="G997" s="3"/>
      <c r="H997" s="3"/>
      <c r="I997" s="3">
        <v>11738.730000000003</v>
      </c>
      <c r="J997" s="3">
        <v>1702.4399999999996</v>
      </c>
      <c r="K997" s="3">
        <v>13156.93</v>
      </c>
      <c r="L997" s="3">
        <f t="shared" si="269"/>
        <v>26598.100000000002</v>
      </c>
      <c r="M997" s="3">
        <v>0</v>
      </c>
      <c r="N997" s="3">
        <v>0</v>
      </c>
      <c r="O997" s="3">
        <v>0</v>
      </c>
      <c r="P997" s="3">
        <v>0</v>
      </c>
      <c r="Q997" s="3">
        <v>0</v>
      </c>
      <c r="R997" s="3">
        <f t="shared" si="270"/>
        <v>0</v>
      </c>
      <c r="S997" s="6">
        <f t="shared" si="256"/>
        <v>0</v>
      </c>
      <c r="T997" s="31" t="str">
        <f t="shared" si="257"/>
        <v>n.m.</v>
      </c>
      <c r="U997" s="6">
        <f t="shared" si="258"/>
        <v>0</v>
      </c>
      <c r="V997" s="31" t="str">
        <f t="shared" si="259"/>
        <v>n.m.</v>
      </c>
      <c r="W997" s="6">
        <f t="shared" si="260"/>
        <v>11738.730000000003</v>
      </c>
      <c r="X997" s="31" t="str">
        <f t="shared" si="261"/>
        <v>n.m.</v>
      </c>
      <c r="Y997" s="6">
        <f t="shared" si="262"/>
        <v>1702.4399999999996</v>
      </c>
      <c r="Z997" s="31" t="str">
        <f t="shared" si="263"/>
        <v>n.m.</v>
      </c>
      <c r="AA997" s="6">
        <f t="shared" si="264"/>
        <v>13156.93</v>
      </c>
      <c r="AB997" s="31" t="str">
        <f t="shared" si="265"/>
        <v>n.m.</v>
      </c>
      <c r="AC997" s="6">
        <f t="shared" si="266"/>
        <v>26598.100000000002</v>
      </c>
      <c r="AD997" s="31" t="str">
        <f t="shared" si="267"/>
        <v>n.m.</v>
      </c>
    </row>
    <row r="998" spans="1:30" x14ac:dyDescent="0.25">
      <c r="A998" s="7">
        <f t="shared" si="268"/>
        <v>990</v>
      </c>
      <c r="B998" t="s">
        <v>1534</v>
      </c>
      <c r="C998" t="s">
        <v>1921</v>
      </c>
      <c r="D998" t="s">
        <v>1922</v>
      </c>
      <c r="E998" t="s">
        <v>2329</v>
      </c>
      <c r="F998" t="s">
        <v>2350</v>
      </c>
      <c r="G998" s="3"/>
      <c r="H998" s="3"/>
      <c r="I998" s="3"/>
      <c r="J998" s="3"/>
      <c r="K998" s="3">
        <v>26376.500000000011</v>
      </c>
      <c r="L998" s="3">
        <f t="shared" si="269"/>
        <v>26376.500000000011</v>
      </c>
      <c r="M998" s="3">
        <v>0</v>
      </c>
      <c r="N998" s="3">
        <v>0</v>
      </c>
      <c r="O998" s="3">
        <v>0</v>
      </c>
      <c r="P998" s="3">
        <v>0</v>
      </c>
      <c r="Q998" s="3">
        <v>0</v>
      </c>
      <c r="R998" s="3">
        <f t="shared" si="270"/>
        <v>0</v>
      </c>
      <c r="S998" s="6">
        <f t="shared" si="256"/>
        <v>0</v>
      </c>
      <c r="T998" s="31" t="str">
        <f t="shared" si="257"/>
        <v>n.m.</v>
      </c>
      <c r="U998" s="6">
        <f t="shared" si="258"/>
        <v>0</v>
      </c>
      <c r="V998" s="31" t="str">
        <f t="shared" si="259"/>
        <v>n.m.</v>
      </c>
      <c r="W998" s="6">
        <f t="shared" si="260"/>
        <v>0</v>
      </c>
      <c r="X998" s="31" t="str">
        <f t="shared" si="261"/>
        <v>n.m.</v>
      </c>
      <c r="Y998" s="6">
        <f t="shared" si="262"/>
        <v>0</v>
      </c>
      <c r="Z998" s="31" t="str">
        <f t="shared" si="263"/>
        <v>n.m.</v>
      </c>
      <c r="AA998" s="6">
        <f t="shared" si="264"/>
        <v>26376.500000000011</v>
      </c>
      <c r="AB998" s="31" t="str">
        <f t="shared" si="265"/>
        <v>n.m.</v>
      </c>
      <c r="AC998" s="6">
        <f t="shared" si="266"/>
        <v>26376.500000000011</v>
      </c>
      <c r="AD998" s="31" t="str">
        <f t="shared" si="267"/>
        <v>n.m.</v>
      </c>
    </row>
    <row r="999" spans="1:30" x14ac:dyDescent="0.25">
      <c r="A999" s="7">
        <f t="shared" si="268"/>
        <v>991</v>
      </c>
      <c r="B999" t="s">
        <v>1534</v>
      </c>
      <c r="C999" t="s">
        <v>1923</v>
      </c>
      <c r="D999" t="s">
        <v>1924</v>
      </c>
      <c r="E999" t="s">
        <v>2329</v>
      </c>
      <c r="F999" t="s">
        <v>2350</v>
      </c>
      <c r="G999" s="3"/>
      <c r="H999" s="3"/>
      <c r="I999" s="3"/>
      <c r="J999" s="3"/>
      <c r="K999" s="3">
        <v>25976.699999999997</v>
      </c>
      <c r="L999" s="3">
        <f t="shared" si="269"/>
        <v>25976.699999999997</v>
      </c>
      <c r="M999" s="3">
        <v>0</v>
      </c>
      <c r="N999" s="3">
        <v>0</v>
      </c>
      <c r="O999" s="3">
        <v>0</v>
      </c>
      <c r="P999" s="3">
        <v>0</v>
      </c>
      <c r="Q999" s="3">
        <v>0</v>
      </c>
      <c r="R999" s="3">
        <f t="shared" si="270"/>
        <v>0</v>
      </c>
      <c r="S999" s="6">
        <f t="shared" si="256"/>
        <v>0</v>
      </c>
      <c r="T999" s="31" t="str">
        <f t="shared" si="257"/>
        <v>n.m.</v>
      </c>
      <c r="U999" s="6">
        <f t="shared" si="258"/>
        <v>0</v>
      </c>
      <c r="V999" s="31" t="str">
        <f t="shared" si="259"/>
        <v>n.m.</v>
      </c>
      <c r="W999" s="6">
        <f t="shared" si="260"/>
        <v>0</v>
      </c>
      <c r="X999" s="31" t="str">
        <f t="shared" si="261"/>
        <v>n.m.</v>
      </c>
      <c r="Y999" s="6">
        <f t="shared" si="262"/>
        <v>0</v>
      </c>
      <c r="Z999" s="31" t="str">
        <f t="shared" si="263"/>
        <v>n.m.</v>
      </c>
      <c r="AA999" s="6">
        <f t="shared" si="264"/>
        <v>25976.699999999997</v>
      </c>
      <c r="AB999" s="31" t="str">
        <f t="shared" si="265"/>
        <v>n.m.</v>
      </c>
      <c r="AC999" s="6">
        <f t="shared" si="266"/>
        <v>25976.699999999997</v>
      </c>
      <c r="AD999" s="31" t="str">
        <f t="shared" si="267"/>
        <v>n.m.</v>
      </c>
    </row>
    <row r="1000" spans="1:30" x14ac:dyDescent="0.25">
      <c r="A1000" s="7">
        <f t="shared" si="268"/>
        <v>992</v>
      </c>
      <c r="B1000" t="s">
        <v>1534</v>
      </c>
      <c r="C1000" t="s">
        <v>1925</v>
      </c>
      <c r="D1000" t="s">
        <v>1926</v>
      </c>
      <c r="E1000" t="s">
        <v>2307</v>
      </c>
      <c r="F1000" t="s">
        <v>2287</v>
      </c>
      <c r="G1000" s="3">
        <v>84173.629999999946</v>
      </c>
      <c r="H1000" s="3">
        <v>20386.07</v>
      </c>
      <c r="I1000" s="3">
        <v>-78700.779999999853</v>
      </c>
      <c r="J1000" s="3"/>
      <c r="K1000" s="3"/>
      <c r="L1000" s="3">
        <f t="shared" si="269"/>
        <v>25858.9200000001</v>
      </c>
      <c r="M1000" s="3">
        <v>0</v>
      </c>
      <c r="N1000" s="3">
        <v>320312.29000000004</v>
      </c>
      <c r="O1000" s="3">
        <v>0</v>
      </c>
      <c r="P1000" s="3">
        <v>0</v>
      </c>
      <c r="Q1000" s="3">
        <v>0</v>
      </c>
      <c r="R1000" s="3">
        <f t="shared" si="270"/>
        <v>320312.29000000004</v>
      </c>
      <c r="S1000" s="6">
        <f t="shared" si="256"/>
        <v>84173.629999999946</v>
      </c>
      <c r="T1000" s="31" t="str">
        <f t="shared" si="257"/>
        <v>n.m.</v>
      </c>
      <c r="U1000" s="6">
        <f t="shared" si="258"/>
        <v>-299926.22000000003</v>
      </c>
      <c r="V1000" s="31">
        <f t="shared" si="259"/>
        <v>-0.93635564217657707</v>
      </c>
      <c r="W1000" s="6">
        <f t="shared" si="260"/>
        <v>-78700.779999999853</v>
      </c>
      <c r="X1000" s="31" t="str">
        <f t="shared" si="261"/>
        <v>n.m.</v>
      </c>
      <c r="Y1000" s="6">
        <f t="shared" si="262"/>
        <v>0</v>
      </c>
      <c r="Z1000" s="31" t="str">
        <f t="shared" si="263"/>
        <v>n.m.</v>
      </c>
      <c r="AA1000" s="6">
        <f t="shared" si="264"/>
        <v>0</v>
      </c>
      <c r="AB1000" s="31" t="str">
        <f t="shared" si="265"/>
        <v>n.m.</v>
      </c>
      <c r="AC1000" s="6">
        <f t="shared" si="266"/>
        <v>-294453.36999999994</v>
      </c>
      <c r="AD1000" s="31">
        <f t="shared" si="267"/>
        <v>-0.91926966024313306</v>
      </c>
    </row>
    <row r="1001" spans="1:30" x14ac:dyDescent="0.25">
      <c r="A1001" s="7">
        <f t="shared" si="268"/>
        <v>993</v>
      </c>
      <c r="B1001" t="s">
        <v>1534</v>
      </c>
      <c r="C1001" t="s">
        <v>1927</v>
      </c>
      <c r="D1001" t="s">
        <v>1928</v>
      </c>
      <c r="E1001" t="s">
        <v>2318</v>
      </c>
      <c r="F1001" t="s">
        <v>2350</v>
      </c>
      <c r="G1001" s="3"/>
      <c r="H1001" s="3"/>
      <c r="I1001" s="3"/>
      <c r="J1001" s="3">
        <v>6403.0299999999988</v>
      </c>
      <c r="K1001" s="3">
        <v>19382.739999999994</v>
      </c>
      <c r="L1001" s="3">
        <f t="shared" si="269"/>
        <v>25785.769999999993</v>
      </c>
      <c r="M1001" s="3">
        <v>0</v>
      </c>
      <c r="N1001" s="3">
        <v>0</v>
      </c>
      <c r="O1001" s="3">
        <v>0</v>
      </c>
      <c r="P1001" s="3">
        <v>0</v>
      </c>
      <c r="Q1001" s="3">
        <v>0</v>
      </c>
      <c r="R1001" s="3">
        <f t="shared" si="270"/>
        <v>0</v>
      </c>
      <c r="S1001" s="6">
        <f t="shared" si="256"/>
        <v>0</v>
      </c>
      <c r="T1001" s="31" t="str">
        <f t="shared" si="257"/>
        <v>n.m.</v>
      </c>
      <c r="U1001" s="6">
        <f t="shared" si="258"/>
        <v>0</v>
      </c>
      <c r="V1001" s="31" t="str">
        <f t="shared" si="259"/>
        <v>n.m.</v>
      </c>
      <c r="W1001" s="6">
        <f t="shared" si="260"/>
        <v>0</v>
      </c>
      <c r="X1001" s="31" t="str">
        <f t="shared" si="261"/>
        <v>n.m.</v>
      </c>
      <c r="Y1001" s="6">
        <f t="shared" si="262"/>
        <v>6403.0299999999988</v>
      </c>
      <c r="Z1001" s="31" t="str">
        <f t="shared" si="263"/>
        <v>n.m.</v>
      </c>
      <c r="AA1001" s="6">
        <f t="shared" si="264"/>
        <v>19382.739999999994</v>
      </c>
      <c r="AB1001" s="31" t="str">
        <f t="shared" si="265"/>
        <v>n.m.</v>
      </c>
      <c r="AC1001" s="6">
        <f t="shared" si="266"/>
        <v>25785.769999999993</v>
      </c>
      <c r="AD1001" s="31" t="str">
        <f t="shared" si="267"/>
        <v>n.m.</v>
      </c>
    </row>
    <row r="1002" spans="1:30" x14ac:dyDescent="0.25">
      <c r="A1002" s="7">
        <f t="shared" si="268"/>
        <v>994</v>
      </c>
      <c r="B1002" t="s">
        <v>1534</v>
      </c>
      <c r="C1002" t="s">
        <v>1929</v>
      </c>
      <c r="D1002" t="s">
        <v>1930</v>
      </c>
      <c r="E1002" t="s">
        <v>2319</v>
      </c>
      <c r="F1002" t="s">
        <v>2350</v>
      </c>
      <c r="G1002" s="3"/>
      <c r="H1002" s="3"/>
      <c r="I1002" s="3">
        <v>3399.9999999999991</v>
      </c>
      <c r="J1002" s="3">
        <v>12940.82</v>
      </c>
      <c r="K1002" s="3">
        <v>9400.0500000000029</v>
      </c>
      <c r="L1002" s="3">
        <f t="shared" si="269"/>
        <v>25740.870000000003</v>
      </c>
      <c r="M1002" s="3">
        <v>0</v>
      </c>
      <c r="N1002" s="3">
        <v>126888.18999999999</v>
      </c>
      <c r="O1002" s="3">
        <v>0</v>
      </c>
      <c r="P1002" s="3">
        <v>38740.942000000003</v>
      </c>
      <c r="Q1002" s="3">
        <v>606.17899999999997</v>
      </c>
      <c r="R1002" s="3">
        <f t="shared" si="270"/>
        <v>166235.31099999999</v>
      </c>
      <c r="S1002" s="6">
        <f t="shared" si="256"/>
        <v>0</v>
      </c>
      <c r="T1002" s="31" t="str">
        <f t="shared" si="257"/>
        <v>n.m.</v>
      </c>
      <c r="U1002" s="6">
        <f t="shared" si="258"/>
        <v>-126888.18999999999</v>
      </c>
      <c r="V1002" s="31">
        <f t="shared" si="259"/>
        <v>-1</v>
      </c>
      <c r="W1002" s="6">
        <f t="shared" si="260"/>
        <v>3399.9999999999991</v>
      </c>
      <c r="X1002" s="31" t="str">
        <f t="shared" si="261"/>
        <v>n.m.</v>
      </c>
      <c r="Y1002" s="6">
        <f t="shared" si="262"/>
        <v>-25800.122000000003</v>
      </c>
      <c r="Z1002" s="31">
        <f t="shared" si="263"/>
        <v>-0.66596527260488403</v>
      </c>
      <c r="AA1002" s="6">
        <f t="shared" si="264"/>
        <v>8793.8710000000028</v>
      </c>
      <c r="AB1002" s="31">
        <f t="shared" si="265"/>
        <v>14.507053197157941</v>
      </c>
      <c r="AC1002" s="6">
        <f t="shared" si="266"/>
        <v>-140494.44099999999</v>
      </c>
      <c r="AD1002" s="31">
        <f t="shared" si="267"/>
        <v>-0.84515401784883115</v>
      </c>
    </row>
    <row r="1003" spans="1:30" x14ac:dyDescent="0.25">
      <c r="A1003" s="7">
        <f t="shared" si="268"/>
        <v>995</v>
      </c>
      <c r="B1003" t="s">
        <v>1534</v>
      </c>
      <c r="C1003" t="s">
        <v>1931</v>
      </c>
      <c r="D1003" t="s">
        <v>1932</v>
      </c>
      <c r="E1003" t="s">
        <v>2332</v>
      </c>
      <c r="F1003" t="s">
        <v>2350</v>
      </c>
      <c r="G1003" s="3"/>
      <c r="H1003" s="3"/>
      <c r="I1003" s="3">
        <v>12599.110000000002</v>
      </c>
      <c r="J1003" s="3">
        <v>999.85000000000036</v>
      </c>
      <c r="K1003" s="3">
        <v>11865.279999999999</v>
      </c>
      <c r="L1003" s="3">
        <f t="shared" si="269"/>
        <v>25464.240000000002</v>
      </c>
      <c r="M1003" s="3">
        <v>0</v>
      </c>
      <c r="N1003" s="3">
        <v>0</v>
      </c>
      <c r="O1003" s="3">
        <v>0</v>
      </c>
      <c r="P1003" s="3">
        <v>0</v>
      </c>
      <c r="Q1003" s="3">
        <v>0</v>
      </c>
      <c r="R1003" s="3">
        <f t="shared" si="270"/>
        <v>0</v>
      </c>
      <c r="S1003" s="6">
        <f t="shared" si="256"/>
        <v>0</v>
      </c>
      <c r="T1003" s="31" t="str">
        <f t="shared" si="257"/>
        <v>n.m.</v>
      </c>
      <c r="U1003" s="6">
        <f t="shared" si="258"/>
        <v>0</v>
      </c>
      <c r="V1003" s="31" t="str">
        <f t="shared" si="259"/>
        <v>n.m.</v>
      </c>
      <c r="W1003" s="6">
        <f t="shared" si="260"/>
        <v>12599.110000000002</v>
      </c>
      <c r="X1003" s="31" t="str">
        <f t="shared" si="261"/>
        <v>n.m.</v>
      </c>
      <c r="Y1003" s="6">
        <f t="shared" si="262"/>
        <v>999.85000000000036</v>
      </c>
      <c r="Z1003" s="31" t="str">
        <f t="shared" si="263"/>
        <v>n.m.</v>
      </c>
      <c r="AA1003" s="6">
        <f t="shared" si="264"/>
        <v>11865.279999999999</v>
      </c>
      <c r="AB1003" s="31" t="str">
        <f t="shared" si="265"/>
        <v>n.m.</v>
      </c>
      <c r="AC1003" s="6">
        <f t="shared" si="266"/>
        <v>25464.240000000002</v>
      </c>
      <c r="AD1003" s="31" t="str">
        <f t="shared" si="267"/>
        <v>n.m.</v>
      </c>
    </row>
    <row r="1004" spans="1:30" x14ac:dyDescent="0.25">
      <c r="A1004" s="7">
        <f t="shared" si="268"/>
        <v>996</v>
      </c>
      <c r="B1004" t="s">
        <v>1534</v>
      </c>
      <c r="C1004" t="s">
        <v>1933</v>
      </c>
      <c r="D1004" t="s">
        <v>1934</v>
      </c>
      <c r="E1004" t="s">
        <v>2349</v>
      </c>
      <c r="F1004" t="s">
        <v>2304</v>
      </c>
      <c r="G1004" s="3">
        <v>23458.179999999993</v>
      </c>
      <c r="H1004" s="3">
        <v>566.54999999999995</v>
      </c>
      <c r="I1004" s="3"/>
      <c r="J1004" s="3"/>
      <c r="K1004" s="3"/>
      <c r="L1004" s="3">
        <f t="shared" si="269"/>
        <v>24024.729999999992</v>
      </c>
      <c r="M1004" s="3">
        <v>0</v>
      </c>
      <c r="N1004" s="3">
        <v>0</v>
      </c>
      <c r="O1004" s="3">
        <v>0</v>
      </c>
      <c r="P1004" s="3">
        <v>0</v>
      </c>
      <c r="Q1004" s="3">
        <v>0</v>
      </c>
      <c r="R1004" s="3">
        <f t="shared" si="270"/>
        <v>0</v>
      </c>
      <c r="S1004" s="6">
        <f t="shared" si="256"/>
        <v>23458.179999999993</v>
      </c>
      <c r="T1004" s="31" t="str">
        <f t="shared" si="257"/>
        <v>n.m.</v>
      </c>
      <c r="U1004" s="6">
        <f t="shared" si="258"/>
        <v>566.54999999999995</v>
      </c>
      <c r="V1004" s="31" t="str">
        <f t="shared" si="259"/>
        <v>n.m.</v>
      </c>
      <c r="W1004" s="6">
        <f t="shared" si="260"/>
        <v>0</v>
      </c>
      <c r="X1004" s="31" t="str">
        <f t="shared" si="261"/>
        <v>n.m.</v>
      </c>
      <c r="Y1004" s="6">
        <f t="shared" si="262"/>
        <v>0</v>
      </c>
      <c r="Z1004" s="31" t="str">
        <f t="shared" si="263"/>
        <v>n.m.</v>
      </c>
      <c r="AA1004" s="6">
        <f t="shared" si="264"/>
        <v>0</v>
      </c>
      <c r="AB1004" s="31" t="str">
        <f t="shared" si="265"/>
        <v>n.m.</v>
      </c>
      <c r="AC1004" s="6">
        <f t="shared" si="266"/>
        <v>24024.729999999992</v>
      </c>
      <c r="AD1004" s="31" t="str">
        <f t="shared" si="267"/>
        <v>n.m.</v>
      </c>
    </row>
    <row r="1005" spans="1:30" x14ac:dyDescent="0.25">
      <c r="A1005" s="7">
        <f t="shared" si="268"/>
        <v>997</v>
      </c>
      <c r="B1005" t="s">
        <v>1534</v>
      </c>
      <c r="C1005" t="s">
        <v>1935</v>
      </c>
      <c r="D1005" t="s">
        <v>1936</v>
      </c>
      <c r="E1005" t="s">
        <v>2340</v>
      </c>
      <c r="F1005" t="s">
        <v>2350</v>
      </c>
      <c r="G1005" s="3"/>
      <c r="H1005" s="3"/>
      <c r="I1005" s="3"/>
      <c r="J1005" s="3"/>
      <c r="K1005" s="3">
        <v>24020.589999999997</v>
      </c>
      <c r="L1005" s="3">
        <f t="shared" si="269"/>
        <v>24020.589999999997</v>
      </c>
      <c r="M1005" s="3">
        <v>0</v>
      </c>
      <c r="N1005" s="3">
        <v>0</v>
      </c>
      <c r="O1005" s="3">
        <v>0</v>
      </c>
      <c r="P1005" s="3">
        <v>0</v>
      </c>
      <c r="Q1005" s="3">
        <v>0</v>
      </c>
      <c r="R1005" s="3">
        <f t="shared" si="270"/>
        <v>0</v>
      </c>
      <c r="S1005" s="6">
        <f t="shared" si="256"/>
        <v>0</v>
      </c>
      <c r="T1005" s="31" t="str">
        <f t="shared" si="257"/>
        <v>n.m.</v>
      </c>
      <c r="U1005" s="6">
        <f t="shared" si="258"/>
        <v>0</v>
      </c>
      <c r="V1005" s="31" t="str">
        <f t="shared" si="259"/>
        <v>n.m.</v>
      </c>
      <c r="W1005" s="6">
        <f t="shared" si="260"/>
        <v>0</v>
      </c>
      <c r="X1005" s="31" t="str">
        <f t="shared" si="261"/>
        <v>n.m.</v>
      </c>
      <c r="Y1005" s="6">
        <f t="shared" si="262"/>
        <v>0</v>
      </c>
      <c r="Z1005" s="31" t="str">
        <f t="shared" si="263"/>
        <v>n.m.</v>
      </c>
      <c r="AA1005" s="6">
        <f t="shared" si="264"/>
        <v>24020.589999999997</v>
      </c>
      <c r="AB1005" s="31" t="str">
        <f t="shared" si="265"/>
        <v>n.m.</v>
      </c>
      <c r="AC1005" s="6">
        <f t="shared" si="266"/>
        <v>24020.589999999997</v>
      </c>
      <c r="AD1005" s="31" t="str">
        <f t="shared" si="267"/>
        <v>n.m.</v>
      </c>
    </row>
    <row r="1006" spans="1:30" x14ac:dyDescent="0.25">
      <c r="A1006" s="7">
        <f t="shared" si="268"/>
        <v>998</v>
      </c>
      <c r="B1006" t="s">
        <v>1534</v>
      </c>
      <c r="C1006" t="s">
        <v>1937</v>
      </c>
      <c r="D1006" t="s">
        <v>1938</v>
      </c>
      <c r="E1006" t="s">
        <v>2326</v>
      </c>
      <c r="F1006" t="s">
        <v>2350</v>
      </c>
      <c r="G1006" s="3"/>
      <c r="H1006" s="3"/>
      <c r="I1006" s="3">
        <v>943.13999999999987</v>
      </c>
      <c r="J1006" s="3">
        <v>12603.700000000003</v>
      </c>
      <c r="K1006" s="3">
        <v>8658.600000000004</v>
      </c>
      <c r="L1006" s="3">
        <f t="shared" si="269"/>
        <v>22205.440000000006</v>
      </c>
      <c r="M1006" s="3">
        <v>0</v>
      </c>
      <c r="N1006" s="3">
        <v>0</v>
      </c>
      <c r="O1006" s="3">
        <v>0</v>
      </c>
      <c r="P1006" s="3">
        <v>0</v>
      </c>
      <c r="Q1006" s="3">
        <v>0</v>
      </c>
      <c r="R1006" s="3">
        <f t="shared" si="270"/>
        <v>0</v>
      </c>
      <c r="S1006" s="6">
        <f t="shared" si="256"/>
        <v>0</v>
      </c>
      <c r="T1006" s="31" t="str">
        <f t="shared" si="257"/>
        <v>n.m.</v>
      </c>
      <c r="U1006" s="6">
        <f t="shared" si="258"/>
        <v>0</v>
      </c>
      <c r="V1006" s="31" t="str">
        <f t="shared" si="259"/>
        <v>n.m.</v>
      </c>
      <c r="W1006" s="6">
        <f t="shared" si="260"/>
        <v>943.13999999999987</v>
      </c>
      <c r="X1006" s="31" t="str">
        <f t="shared" si="261"/>
        <v>n.m.</v>
      </c>
      <c r="Y1006" s="6">
        <f t="shared" si="262"/>
        <v>12603.700000000003</v>
      </c>
      <c r="Z1006" s="31" t="str">
        <f t="shared" si="263"/>
        <v>n.m.</v>
      </c>
      <c r="AA1006" s="6">
        <f t="shared" si="264"/>
        <v>8658.600000000004</v>
      </c>
      <c r="AB1006" s="31" t="str">
        <f t="shared" si="265"/>
        <v>n.m.</v>
      </c>
      <c r="AC1006" s="6">
        <f t="shared" si="266"/>
        <v>22205.440000000006</v>
      </c>
      <c r="AD1006" s="31" t="str">
        <f t="shared" si="267"/>
        <v>n.m.</v>
      </c>
    </row>
    <row r="1007" spans="1:30" x14ac:dyDescent="0.25">
      <c r="A1007" s="7">
        <f t="shared" si="268"/>
        <v>999</v>
      </c>
      <c r="B1007" t="s">
        <v>1534</v>
      </c>
      <c r="C1007" t="s">
        <v>1939</v>
      </c>
      <c r="D1007" t="s">
        <v>1940</v>
      </c>
      <c r="E1007" t="s">
        <v>2317</v>
      </c>
      <c r="F1007" t="s">
        <v>2331</v>
      </c>
      <c r="G1007" s="3"/>
      <c r="H1007" s="3"/>
      <c r="I1007" s="3">
        <v>22152.449999999997</v>
      </c>
      <c r="J1007" s="3">
        <v>-231.65999999999991</v>
      </c>
      <c r="K1007" s="3"/>
      <c r="L1007" s="3">
        <f t="shared" si="269"/>
        <v>21920.789999999997</v>
      </c>
      <c r="M1007" s="3">
        <v>0</v>
      </c>
      <c r="N1007" s="3">
        <v>0</v>
      </c>
      <c r="O1007" s="3">
        <v>0</v>
      </c>
      <c r="P1007" s="3">
        <v>0</v>
      </c>
      <c r="Q1007" s="3">
        <v>0</v>
      </c>
      <c r="R1007" s="3">
        <f t="shared" si="270"/>
        <v>0</v>
      </c>
      <c r="S1007" s="6">
        <f t="shared" si="256"/>
        <v>0</v>
      </c>
      <c r="T1007" s="31" t="str">
        <f t="shared" si="257"/>
        <v>n.m.</v>
      </c>
      <c r="U1007" s="6">
        <f t="shared" si="258"/>
        <v>0</v>
      </c>
      <c r="V1007" s="31" t="str">
        <f t="shared" si="259"/>
        <v>n.m.</v>
      </c>
      <c r="W1007" s="6">
        <f t="shared" si="260"/>
        <v>22152.449999999997</v>
      </c>
      <c r="X1007" s="31" t="str">
        <f t="shared" si="261"/>
        <v>n.m.</v>
      </c>
      <c r="Y1007" s="6">
        <f t="shared" si="262"/>
        <v>-231.65999999999991</v>
      </c>
      <c r="Z1007" s="31" t="str">
        <f t="shared" si="263"/>
        <v>n.m.</v>
      </c>
      <c r="AA1007" s="6">
        <f t="shared" si="264"/>
        <v>0</v>
      </c>
      <c r="AB1007" s="31" t="str">
        <f t="shared" si="265"/>
        <v>n.m.</v>
      </c>
      <c r="AC1007" s="6">
        <f t="shared" si="266"/>
        <v>21920.789999999997</v>
      </c>
      <c r="AD1007" s="31" t="str">
        <f t="shared" si="267"/>
        <v>n.m.</v>
      </c>
    </row>
    <row r="1008" spans="1:30" x14ac:dyDescent="0.25">
      <c r="A1008" s="7">
        <f t="shared" si="268"/>
        <v>1000</v>
      </c>
      <c r="B1008" t="s">
        <v>1534</v>
      </c>
      <c r="C1008" t="s">
        <v>1941</v>
      </c>
      <c r="D1008" t="s">
        <v>1942</v>
      </c>
      <c r="E1008" t="s">
        <v>2306</v>
      </c>
      <c r="F1008" t="s">
        <v>2335</v>
      </c>
      <c r="G1008" s="3"/>
      <c r="H1008" s="3"/>
      <c r="I1008" s="3"/>
      <c r="J1008" s="3">
        <v>21780.93</v>
      </c>
      <c r="K1008" s="3">
        <v>21.14</v>
      </c>
      <c r="L1008" s="3">
        <f t="shared" si="269"/>
        <v>21802.07</v>
      </c>
      <c r="M1008" s="3">
        <v>82661.740000000005</v>
      </c>
      <c r="N1008" s="3">
        <v>0</v>
      </c>
      <c r="O1008" s="3">
        <v>812382.66300000006</v>
      </c>
      <c r="P1008" s="3">
        <v>2.6000000000000002E-2</v>
      </c>
      <c r="Q1008" s="3">
        <v>0</v>
      </c>
      <c r="R1008" s="3">
        <f t="shared" si="270"/>
        <v>895044.429</v>
      </c>
      <c r="S1008" s="6">
        <f t="shared" si="256"/>
        <v>-82661.740000000005</v>
      </c>
      <c r="T1008" s="31">
        <f t="shared" si="257"/>
        <v>-1</v>
      </c>
      <c r="U1008" s="6">
        <f t="shared" si="258"/>
        <v>0</v>
      </c>
      <c r="V1008" s="31" t="str">
        <f t="shared" si="259"/>
        <v>n.m.</v>
      </c>
      <c r="W1008" s="6">
        <f t="shared" si="260"/>
        <v>-812382.66300000006</v>
      </c>
      <c r="X1008" s="31">
        <f t="shared" si="261"/>
        <v>-1</v>
      </c>
      <c r="Y1008" s="6">
        <f t="shared" si="262"/>
        <v>21780.903999999999</v>
      </c>
      <c r="Z1008" s="31">
        <f t="shared" si="263"/>
        <v>837727.07692307676</v>
      </c>
      <c r="AA1008" s="6">
        <f t="shared" si="264"/>
        <v>21.14</v>
      </c>
      <c r="AB1008" s="31" t="str">
        <f t="shared" si="265"/>
        <v>n.m.</v>
      </c>
      <c r="AC1008" s="6">
        <f t="shared" si="266"/>
        <v>-873242.35900000005</v>
      </c>
      <c r="AD1008" s="31">
        <f t="shared" si="267"/>
        <v>-0.97564135444722155</v>
      </c>
    </row>
    <row r="1009" spans="1:30" x14ac:dyDescent="0.25">
      <c r="A1009" s="7">
        <f t="shared" si="268"/>
        <v>1001</v>
      </c>
      <c r="B1009" t="s">
        <v>1534</v>
      </c>
      <c r="C1009" t="s">
        <v>1943</v>
      </c>
      <c r="D1009" t="s">
        <v>1944</v>
      </c>
      <c r="E1009" t="s">
        <v>2317</v>
      </c>
      <c r="F1009" t="s">
        <v>2320</v>
      </c>
      <c r="G1009" s="3"/>
      <c r="H1009" s="3"/>
      <c r="I1009" s="3">
        <v>22095.850000000006</v>
      </c>
      <c r="J1009" s="3">
        <v>-431.08000000000004</v>
      </c>
      <c r="K1009" s="3"/>
      <c r="L1009" s="3">
        <f t="shared" si="269"/>
        <v>21664.770000000004</v>
      </c>
      <c r="M1009" s="3">
        <v>0</v>
      </c>
      <c r="N1009" s="3">
        <v>0</v>
      </c>
      <c r="O1009" s="3">
        <v>0</v>
      </c>
      <c r="P1009" s="3">
        <v>0</v>
      </c>
      <c r="Q1009" s="3">
        <v>0</v>
      </c>
      <c r="R1009" s="3">
        <f t="shared" si="270"/>
        <v>0</v>
      </c>
      <c r="S1009" s="6">
        <f t="shared" ref="S1009:S1072" si="271">G1009-M1009</f>
        <v>0</v>
      </c>
      <c r="T1009" s="31" t="str">
        <f t="shared" ref="T1009:T1072" si="272">IFERROR(S1009/M1009,"n.m.")</f>
        <v>n.m.</v>
      </c>
      <c r="U1009" s="6">
        <f t="shared" ref="U1009:U1072" si="273">H1009-N1009</f>
        <v>0</v>
      </c>
      <c r="V1009" s="31" t="str">
        <f t="shared" ref="V1009:V1072" si="274">IFERROR(U1009/N1009,"n.m.")</f>
        <v>n.m.</v>
      </c>
      <c r="W1009" s="6">
        <f t="shared" ref="W1009:W1072" si="275">I1009-O1009</f>
        <v>22095.850000000006</v>
      </c>
      <c r="X1009" s="31" t="str">
        <f t="shared" ref="X1009:X1072" si="276">IFERROR(W1009/O1009,"n.m.")</f>
        <v>n.m.</v>
      </c>
      <c r="Y1009" s="6">
        <f t="shared" ref="Y1009:Y1072" si="277">J1009-P1009</f>
        <v>-431.08000000000004</v>
      </c>
      <c r="Z1009" s="31" t="str">
        <f t="shared" ref="Z1009:Z1072" si="278">IFERROR(Y1009/P1009,"n.m.")</f>
        <v>n.m.</v>
      </c>
      <c r="AA1009" s="6">
        <f t="shared" ref="AA1009:AA1072" si="279">K1009-Q1009</f>
        <v>0</v>
      </c>
      <c r="AB1009" s="31" t="str">
        <f t="shared" ref="AB1009:AB1072" si="280">IFERROR(AA1009/Q1009,"n.m.")</f>
        <v>n.m.</v>
      </c>
      <c r="AC1009" s="6">
        <f t="shared" ref="AC1009:AC1072" si="281">L1009-R1009</f>
        <v>21664.770000000004</v>
      </c>
      <c r="AD1009" s="31" t="str">
        <f t="shared" ref="AD1009:AD1072" si="282">IFERROR(AC1009/R1009,"n.m.")</f>
        <v>n.m.</v>
      </c>
    </row>
    <row r="1010" spans="1:30" x14ac:dyDescent="0.25">
      <c r="A1010" s="7">
        <f t="shared" si="268"/>
        <v>1002</v>
      </c>
      <c r="B1010" t="s">
        <v>1534</v>
      </c>
      <c r="C1010" t="s">
        <v>1945</v>
      </c>
      <c r="D1010" t="s">
        <v>1946</v>
      </c>
      <c r="E1010" t="s">
        <v>2341</v>
      </c>
      <c r="F1010" t="s">
        <v>2339</v>
      </c>
      <c r="G1010" s="3"/>
      <c r="H1010" s="3">
        <v>2179.8099999999995</v>
      </c>
      <c r="I1010" s="3">
        <v>7795.2200000000012</v>
      </c>
      <c r="J1010" s="3">
        <v>2665.6700000000019</v>
      </c>
      <c r="K1010" s="3">
        <v>8774.67</v>
      </c>
      <c r="L1010" s="3">
        <f t="shared" si="269"/>
        <v>21415.370000000003</v>
      </c>
      <c r="M1010" s="3">
        <v>0</v>
      </c>
      <c r="N1010" s="3">
        <v>0</v>
      </c>
      <c r="O1010" s="3">
        <v>0</v>
      </c>
      <c r="P1010" s="3">
        <v>1268820.7550000001</v>
      </c>
      <c r="Q1010" s="3">
        <v>0</v>
      </c>
      <c r="R1010" s="3">
        <f t="shared" si="270"/>
        <v>1268820.7550000001</v>
      </c>
      <c r="S1010" s="6">
        <f t="shared" si="271"/>
        <v>0</v>
      </c>
      <c r="T1010" s="31" t="str">
        <f t="shared" si="272"/>
        <v>n.m.</v>
      </c>
      <c r="U1010" s="6">
        <f t="shared" si="273"/>
        <v>2179.8099999999995</v>
      </c>
      <c r="V1010" s="31" t="str">
        <f t="shared" si="274"/>
        <v>n.m.</v>
      </c>
      <c r="W1010" s="6">
        <f t="shared" si="275"/>
        <v>7795.2200000000012</v>
      </c>
      <c r="X1010" s="31" t="str">
        <f t="shared" si="276"/>
        <v>n.m.</v>
      </c>
      <c r="Y1010" s="6">
        <f t="shared" si="277"/>
        <v>-1266155.0850000002</v>
      </c>
      <c r="Z1010" s="31">
        <f t="shared" si="278"/>
        <v>-0.99789909647245645</v>
      </c>
      <c r="AA1010" s="6">
        <f t="shared" si="279"/>
        <v>8774.67</v>
      </c>
      <c r="AB1010" s="31" t="str">
        <f t="shared" si="280"/>
        <v>n.m.</v>
      </c>
      <c r="AC1010" s="6">
        <f t="shared" si="281"/>
        <v>-1247405.385</v>
      </c>
      <c r="AD1010" s="31">
        <f t="shared" si="282"/>
        <v>-0.98312183189342606</v>
      </c>
    </row>
    <row r="1011" spans="1:30" x14ac:dyDescent="0.25">
      <c r="A1011" s="7">
        <f t="shared" si="268"/>
        <v>1003</v>
      </c>
      <c r="B1011" t="s">
        <v>1534</v>
      </c>
      <c r="C1011" t="s">
        <v>1947</v>
      </c>
      <c r="D1011" t="s">
        <v>1948</v>
      </c>
      <c r="E1011" t="s">
        <v>2299</v>
      </c>
      <c r="F1011" t="s">
        <v>2350</v>
      </c>
      <c r="G1011" s="3"/>
      <c r="H1011" s="3"/>
      <c r="I1011" s="3">
        <v>1330.87</v>
      </c>
      <c r="J1011" s="3">
        <v>9983.8999999999978</v>
      </c>
      <c r="K1011" s="3">
        <v>9731.5699999999943</v>
      </c>
      <c r="L1011" s="3">
        <f t="shared" si="269"/>
        <v>21046.339999999989</v>
      </c>
      <c r="M1011" s="3">
        <v>0</v>
      </c>
      <c r="N1011" s="3">
        <v>0</v>
      </c>
      <c r="O1011" s="3">
        <v>0</v>
      </c>
      <c r="P1011" s="3">
        <v>0</v>
      </c>
      <c r="Q1011" s="3">
        <v>0</v>
      </c>
      <c r="R1011" s="3">
        <f t="shared" si="270"/>
        <v>0</v>
      </c>
      <c r="S1011" s="6">
        <f t="shared" si="271"/>
        <v>0</v>
      </c>
      <c r="T1011" s="31" t="str">
        <f t="shared" si="272"/>
        <v>n.m.</v>
      </c>
      <c r="U1011" s="6">
        <f t="shared" si="273"/>
        <v>0</v>
      </c>
      <c r="V1011" s="31" t="str">
        <f t="shared" si="274"/>
        <v>n.m.</v>
      </c>
      <c r="W1011" s="6">
        <f t="shared" si="275"/>
        <v>1330.87</v>
      </c>
      <c r="X1011" s="31" t="str">
        <f t="shared" si="276"/>
        <v>n.m.</v>
      </c>
      <c r="Y1011" s="6">
        <f t="shared" si="277"/>
        <v>9983.8999999999978</v>
      </c>
      <c r="Z1011" s="31" t="str">
        <f t="shared" si="278"/>
        <v>n.m.</v>
      </c>
      <c r="AA1011" s="6">
        <f t="shared" si="279"/>
        <v>9731.5699999999943</v>
      </c>
      <c r="AB1011" s="31" t="str">
        <f t="shared" si="280"/>
        <v>n.m.</v>
      </c>
      <c r="AC1011" s="6">
        <f t="shared" si="281"/>
        <v>21046.339999999989</v>
      </c>
      <c r="AD1011" s="31" t="str">
        <f t="shared" si="282"/>
        <v>n.m.</v>
      </c>
    </row>
    <row r="1012" spans="1:30" x14ac:dyDescent="0.25">
      <c r="A1012" s="7">
        <f t="shared" si="268"/>
        <v>1004</v>
      </c>
      <c r="B1012" t="s">
        <v>1534</v>
      </c>
      <c r="C1012" t="s">
        <v>1949</v>
      </c>
      <c r="D1012" t="s">
        <v>1950</v>
      </c>
      <c r="E1012" t="s">
        <v>2309</v>
      </c>
      <c r="F1012" t="s">
        <v>2350</v>
      </c>
      <c r="G1012" s="3"/>
      <c r="H1012" s="3"/>
      <c r="I1012" s="3"/>
      <c r="J1012" s="3"/>
      <c r="K1012" s="3">
        <v>20945.850000000006</v>
      </c>
      <c r="L1012" s="3">
        <f t="shared" si="269"/>
        <v>20945.850000000006</v>
      </c>
      <c r="M1012" s="3">
        <v>0</v>
      </c>
      <c r="N1012" s="3">
        <v>0</v>
      </c>
      <c r="O1012" s="3">
        <v>0</v>
      </c>
      <c r="P1012" s="3">
        <v>0</v>
      </c>
      <c r="Q1012" s="3">
        <v>0</v>
      </c>
      <c r="R1012" s="3">
        <f t="shared" si="270"/>
        <v>0</v>
      </c>
      <c r="S1012" s="6">
        <f t="shared" si="271"/>
        <v>0</v>
      </c>
      <c r="T1012" s="31" t="str">
        <f t="shared" si="272"/>
        <v>n.m.</v>
      </c>
      <c r="U1012" s="6">
        <f t="shared" si="273"/>
        <v>0</v>
      </c>
      <c r="V1012" s="31" t="str">
        <f t="shared" si="274"/>
        <v>n.m.</v>
      </c>
      <c r="W1012" s="6">
        <f t="shared" si="275"/>
        <v>0</v>
      </c>
      <c r="X1012" s="31" t="str">
        <f t="shared" si="276"/>
        <v>n.m.</v>
      </c>
      <c r="Y1012" s="6">
        <f t="shared" si="277"/>
        <v>0</v>
      </c>
      <c r="Z1012" s="31" t="str">
        <f t="shared" si="278"/>
        <v>n.m.</v>
      </c>
      <c r="AA1012" s="6">
        <f t="shared" si="279"/>
        <v>20945.850000000006</v>
      </c>
      <c r="AB1012" s="31" t="str">
        <f t="shared" si="280"/>
        <v>n.m.</v>
      </c>
      <c r="AC1012" s="6">
        <f t="shared" si="281"/>
        <v>20945.850000000006</v>
      </c>
      <c r="AD1012" s="31" t="str">
        <f t="shared" si="282"/>
        <v>n.m.</v>
      </c>
    </row>
    <row r="1013" spans="1:30" x14ac:dyDescent="0.25">
      <c r="A1013" s="7">
        <f t="shared" si="268"/>
        <v>1005</v>
      </c>
      <c r="B1013" t="s">
        <v>1534</v>
      </c>
      <c r="C1013" t="s">
        <v>1951</v>
      </c>
      <c r="D1013" t="s">
        <v>1952</v>
      </c>
      <c r="E1013" t="s">
        <v>2317</v>
      </c>
      <c r="F1013" t="s">
        <v>2320</v>
      </c>
      <c r="G1013" s="3"/>
      <c r="H1013" s="3"/>
      <c r="I1013" s="3">
        <v>19934.440000000002</v>
      </c>
      <c r="J1013" s="3">
        <v>327.24</v>
      </c>
      <c r="K1013" s="3"/>
      <c r="L1013" s="3">
        <f t="shared" si="269"/>
        <v>20261.680000000004</v>
      </c>
      <c r="M1013" s="3">
        <v>0</v>
      </c>
      <c r="N1013" s="3">
        <v>0</v>
      </c>
      <c r="O1013" s="3">
        <v>0</v>
      </c>
      <c r="P1013" s="3">
        <v>0</v>
      </c>
      <c r="Q1013" s="3">
        <v>0</v>
      </c>
      <c r="R1013" s="3">
        <f t="shared" si="270"/>
        <v>0</v>
      </c>
      <c r="S1013" s="6">
        <f t="shared" si="271"/>
        <v>0</v>
      </c>
      <c r="T1013" s="31" t="str">
        <f t="shared" si="272"/>
        <v>n.m.</v>
      </c>
      <c r="U1013" s="6">
        <f t="shared" si="273"/>
        <v>0</v>
      </c>
      <c r="V1013" s="31" t="str">
        <f t="shared" si="274"/>
        <v>n.m.</v>
      </c>
      <c r="W1013" s="6">
        <f t="shared" si="275"/>
        <v>19934.440000000002</v>
      </c>
      <c r="X1013" s="31" t="str">
        <f t="shared" si="276"/>
        <v>n.m.</v>
      </c>
      <c r="Y1013" s="6">
        <f t="shared" si="277"/>
        <v>327.24</v>
      </c>
      <c r="Z1013" s="31" t="str">
        <f t="shared" si="278"/>
        <v>n.m.</v>
      </c>
      <c r="AA1013" s="6">
        <f t="shared" si="279"/>
        <v>0</v>
      </c>
      <c r="AB1013" s="31" t="str">
        <f t="shared" si="280"/>
        <v>n.m.</v>
      </c>
      <c r="AC1013" s="6">
        <f t="shared" si="281"/>
        <v>20261.680000000004</v>
      </c>
      <c r="AD1013" s="31" t="str">
        <f t="shared" si="282"/>
        <v>n.m.</v>
      </c>
    </row>
    <row r="1014" spans="1:30" x14ac:dyDescent="0.25">
      <c r="A1014" s="7">
        <f t="shared" si="268"/>
        <v>1006</v>
      </c>
      <c r="B1014" t="s">
        <v>1534</v>
      </c>
      <c r="C1014" t="s">
        <v>1953</v>
      </c>
      <c r="D1014" t="s">
        <v>1954</v>
      </c>
      <c r="E1014" t="s">
        <v>2343</v>
      </c>
      <c r="F1014" t="s">
        <v>2350</v>
      </c>
      <c r="G1014" s="3"/>
      <c r="H1014" s="3"/>
      <c r="I1014" s="3">
        <v>5529.3799999999974</v>
      </c>
      <c r="J1014" s="3">
        <v>12573.100000000008</v>
      </c>
      <c r="K1014" s="3">
        <v>1680.7500000000002</v>
      </c>
      <c r="L1014" s="3">
        <f t="shared" si="269"/>
        <v>19783.230000000003</v>
      </c>
      <c r="M1014" s="3">
        <v>0</v>
      </c>
      <c r="N1014" s="3">
        <v>0</v>
      </c>
      <c r="O1014" s="3">
        <v>0</v>
      </c>
      <c r="P1014" s="3">
        <v>0</v>
      </c>
      <c r="Q1014" s="3">
        <v>0</v>
      </c>
      <c r="R1014" s="3">
        <f t="shared" si="270"/>
        <v>0</v>
      </c>
      <c r="S1014" s="6">
        <f t="shared" si="271"/>
        <v>0</v>
      </c>
      <c r="T1014" s="31" t="str">
        <f t="shared" si="272"/>
        <v>n.m.</v>
      </c>
      <c r="U1014" s="6">
        <f t="shared" si="273"/>
        <v>0</v>
      </c>
      <c r="V1014" s="31" t="str">
        <f t="shared" si="274"/>
        <v>n.m.</v>
      </c>
      <c r="W1014" s="6">
        <f t="shared" si="275"/>
        <v>5529.3799999999974</v>
      </c>
      <c r="X1014" s="31" t="str">
        <f t="shared" si="276"/>
        <v>n.m.</v>
      </c>
      <c r="Y1014" s="6">
        <f t="shared" si="277"/>
        <v>12573.100000000008</v>
      </c>
      <c r="Z1014" s="31" t="str">
        <f t="shared" si="278"/>
        <v>n.m.</v>
      </c>
      <c r="AA1014" s="6">
        <f t="shared" si="279"/>
        <v>1680.7500000000002</v>
      </c>
      <c r="AB1014" s="31" t="str">
        <f t="shared" si="280"/>
        <v>n.m.</v>
      </c>
      <c r="AC1014" s="6">
        <f t="shared" si="281"/>
        <v>19783.230000000003</v>
      </c>
      <c r="AD1014" s="31" t="str">
        <f t="shared" si="282"/>
        <v>n.m.</v>
      </c>
    </row>
    <row r="1015" spans="1:30" x14ac:dyDescent="0.25">
      <c r="A1015" s="7">
        <f t="shared" si="268"/>
        <v>1007</v>
      </c>
      <c r="B1015" t="s">
        <v>1534</v>
      </c>
      <c r="C1015" t="s">
        <v>1955</v>
      </c>
      <c r="D1015" t="s">
        <v>1956</v>
      </c>
      <c r="E1015" t="s">
        <v>2349</v>
      </c>
      <c r="F1015" t="s">
        <v>2305</v>
      </c>
      <c r="G1015" s="3">
        <v>19763.32</v>
      </c>
      <c r="H1015" s="3">
        <v>0.93</v>
      </c>
      <c r="I1015" s="3"/>
      <c r="J1015" s="3"/>
      <c r="K1015" s="3"/>
      <c r="L1015" s="3">
        <f t="shared" si="269"/>
        <v>19764.25</v>
      </c>
      <c r="M1015" s="3">
        <v>0</v>
      </c>
      <c r="N1015" s="3">
        <v>0</v>
      </c>
      <c r="O1015" s="3">
        <v>0</v>
      </c>
      <c r="P1015" s="3">
        <v>0</v>
      </c>
      <c r="Q1015" s="3">
        <v>0</v>
      </c>
      <c r="R1015" s="3">
        <f t="shared" si="270"/>
        <v>0</v>
      </c>
      <c r="S1015" s="6">
        <f t="shared" si="271"/>
        <v>19763.32</v>
      </c>
      <c r="T1015" s="31" t="str">
        <f t="shared" si="272"/>
        <v>n.m.</v>
      </c>
      <c r="U1015" s="6">
        <f t="shared" si="273"/>
        <v>0.93</v>
      </c>
      <c r="V1015" s="31" t="str">
        <f t="shared" si="274"/>
        <v>n.m.</v>
      </c>
      <c r="W1015" s="6">
        <f t="shared" si="275"/>
        <v>0</v>
      </c>
      <c r="X1015" s="31" t="str">
        <f t="shared" si="276"/>
        <v>n.m.</v>
      </c>
      <c r="Y1015" s="6">
        <f t="shared" si="277"/>
        <v>0</v>
      </c>
      <c r="Z1015" s="31" t="str">
        <f t="shared" si="278"/>
        <v>n.m.</v>
      </c>
      <c r="AA1015" s="6">
        <f t="shared" si="279"/>
        <v>0</v>
      </c>
      <c r="AB1015" s="31" t="str">
        <f t="shared" si="280"/>
        <v>n.m.</v>
      </c>
      <c r="AC1015" s="6">
        <f t="shared" si="281"/>
        <v>19764.25</v>
      </c>
      <c r="AD1015" s="31" t="str">
        <f t="shared" si="282"/>
        <v>n.m.</v>
      </c>
    </row>
    <row r="1016" spans="1:30" x14ac:dyDescent="0.25">
      <c r="A1016" s="7">
        <f t="shared" si="268"/>
        <v>1008</v>
      </c>
      <c r="B1016" t="s">
        <v>1534</v>
      </c>
      <c r="C1016" t="s">
        <v>1957</v>
      </c>
      <c r="D1016" t="s">
        <v>1958</v>
      </c>
      <c r="E1016" t="s">
        <v>2331</v>
      </c>
      <c r="F1016" t="s">
        <v>2350</v>
      </c>
      <c r="G1016" s="3"/>
      <c r="H1016" s="3"/>
      <c r="I1016" s="3"/>
      <c r="J1016" s="3">
        <v>12715.989999999998</v>
      </c>
      <c r="K1016" s="3">
        <v>7004.3999999999978</v>
      </c>
      <c r="L1016" s="3">
        <f t="shared" si="269"/>
        <v>19720.389999999996</v>
      </c>
      <c r="M1016" s="3">
        <v>0</v>
      </c>
      <c r="N1016" s="3">
        <v>0</v>
      </c>
      <c r="O1016" s="3">
        <v>0</v>
      </c>
      <c r="P1016" s="3">
        <v>0</v>
      </c>
      <c r="Q1016" s="3">
        <v>0</v>
      </c>
      <c r="R1016" s="3">
        <f t="shared" si="270"/>
        <v>0</v>
      </c>
      <c r="S1016" s="6">
        <f t="shared" si="271"/>
        <v>0</v>
      </c>
      <c r="T1016" s="31" t="str">
        <f t="shared" si="272"/>
        <v>n.m.</v>
      </c>
      <c r="U1016" s="6">
        <f t="shared" si="273"/>
        <v>0</v>
      </c>
      <c r="V1016" s="31" t="str">
        <f t="shared" si="274"/>
        <v>n.m.</v>
      </c>
      <c r="W1016" s="6">
        <f t="shared" si="275"/>
        <v>0</v>
      </c>
      <c r="X1016" s="31" t="str">
        <f t="shared" si="276"/>
        <v>n.m.</v>
      </c>
      <c r="Y1016" s="6">
        <f t="shared" si="277"/>
        <v>12715.989999999998</v>
      </c>
      <c r="Z1016" s="31" t="str">
        <f t="shared" si="278"/>
        <v>n.m.</v>
      </c>
      <c r="AA1016" s="6">
        <f t="shared" si="279"/>
        <v>7004.3999999999978</v>
      </c>
      <c r="AB1016" s="31" t="str">
        <f t="shared" si="280"/>
        <v>n.m.</v>
      </c>
      <c r="AC1016" s="6">
        <f t="shared" si="281"/>
        <v>19720.389999999996</v>
      </c>
      <c r="AD1016" s="31" t="str">
        <f t="shared" si="282"/>
        <v>n.m.</v>
      </c>
    </row>
    <row r="1017" spans="1:30" x14ac:dyDescent="0.25">
      <c r="A1017" s="7">
        <f t="shared" si="268"/>
        <v>1009</v>
      </c>
      <c r="B1017" t="s">
        <v>1534</v>
      </c>
      <c r="C1017" t="s">
        <v>1959</v>
      </c>
      <c r="D1017" t="s">
        <v>1960</v>
      </c>
      <c r="E1017" t="s">
        <v>2329</v>
      </c>
      <c r="F1017" t="s">
        <v>2350</v>
      </c>
      <c r="G1017" s="3"/>
      <c r="H1017" s="3"/>
      <c r="I1017" s="3"/>
      <c r="J1017" s="3"/>
      <c r="K1017" s="3">
        <v>19091.709999999995</v>
      </c>
      <c r="L1017" s="3">
        <f t="shared" si="269"/>
        <v>19091.709999999995</v>
      </c>
      <c r="M1017" s="3">
        <v>0</v>
      </c>
      <c r="N1017" s="3">
        <v>0</v>
      </c>
      <c r="O1017" s="3">
        <v>0</v>
      </c>
      <c r="P1017" s="3">
        <v>0</v>
      </c>
      <c r="Q1017" s="3">
        <v>0</v>
      </c>
      <c r="R1017" s="3">
        <f t="shared" si="270"/>
        <v>0</v>
      </c>
      <c r="S1017" s="6">
        <f t="shared" si="271"/>
        <v>0</v>
      </c>
      <c r="T1017" s="31" t="str">
        <f t="shared" si="272"/>
        <v>n.m.</v>
      </c>
      <c r="U1017" s="6">
        <f t="shared" si="273"/>
        <v>0</v>
      </c>
      <c r="V1017" s="31" t="str">
        <f t="shared" si="274"/>
        <v>n.m.</v>
      </c>
      <c r="W1017" s="6">
        <f t="shared" si="275"/>
        <v>0</v>
      </c>
      <c r="X1017" s="31" t="str">
        <f t="shared" si="276"/>
        <v>n.m.</v>
      </c>
      <c r="Y1017" s="6">
        <f t="shared" si="277"/>
        <v>0</v>
      </c>
      <c r="Z1017" s="31" t="str">
        <f t="shared" si="278"/>
        <v>n.m.</v>
      </c>
      <c r="AA1017" s="6">
        <f t="shared" si="279"/>
        <v>19091.709999999995</v>
      </c>
      <c r="AB1017" s="31" t="str">
        <f t="shared" si="280"/>
        <v>n.m.</v>
      </c>
      <c r="AC1017" s="6">
        <f t="shared" si="281"/>
        <v>19091.709999999995</v>
      </c>
      <c r="AD1017" s="31" t="str">
        <f t="shared" si="282"/>
        <v>n.m.</v>
      </c>
    </row>
    <row r="1018" spans="1:30" x14ac:dyDescent="0.25">
      <c r="A1018" s="7">
        <f t="shared" si="268"/>
        <v>1010</v>
      </c>
      <c r="B1018" t="s">
        <v>1534</v>
      </c>
      <c r="C1018" t="s">
        <v>1961</v>
      </c>
      <c r="D1018" t="s">
        <v>1962</v>
      </c>
      <c r="E1018" t="s">
        <v>2314</v>
      </c>
      <c r="F1018" t="s">
        <v>2338</v>
      </c>
      <c r="G1018" s="3"/>
      <c r="H1018" s="3"/>
      <c r="I1018" s="3">
        <v>119</v>
      </c>
      <c r="J1018" s="3">
        <v>564.18999999999983</v>
      </c>
      <c r="K1018" s="3">
        <v>17862.240000000013</v>
      </c>
      <c r="L1018" s="3">
        <f t="shared" si="269"/>
        <v>18545.430000000011</v>
      </c>
      <c r="M1018" s="3">
        <v>0</v>
      </c>
      <c r="N1018" s="3">
        <v>0</v>
      </c>
      <c r="O1018" s="3">
        <v>0</v>
      </c>
      <c r="P1018" s="3">
        <v>0</v>
      </c>
      <c r="Q1018" s="3">
        <v>36781.25</v>
      </c>
      <c r="R1018" s="3">
        <f t="shared" si="270"/>
        <v>36781.25</v>
      </c>
      <c r="S1018" s="6">
        <f t="shared" si="271"/>
        <v>0</v>
      </c>
      <c r="T1018" s="31" t="str">
        <f t="shared" si="272"/>
        <v>n.m.</v>
      </c>
      <c r="U1018" s="6">
        <f t="shared" si="273"/>
        <v>0</v>
      </c>
      <c r="V1018" s="31" t="str">
        <f t="shared" si="274"/>
        <v>n.m.</v>
      </c>
      <c r="W1018" s="6">
        <f t="shared" si="275"/>
        <v>119</v>
      </c>
      <c r="X1018" s="31" t="str">
        <f t="shared" si="276"/>
        <v>n.m.</v>
      </c>
      <c r="Y1018" s="6">
        <f t="shared" si="277"/>
        <v>564.18999999999983</v>
      </c>
      <c r="Z1018" s="31" t="str">
        <f t="shared" si="278"/>
        <v>n.m.</v>
      </c>
      <c r="AA1018" s="6">
        <f t="shared" si="279"/>
        <v>-18919.009999999987</v>
      </c>
      <c r="AB1018" s="31">
        <f t="shared" si="280"/>
        <v>-0.51436560747663518</v>
      </c>
      <c r="AC1018" s="6">
        <f t="shared" si="281"/>
        <v>-18235.819999999989</v>
      </c>
      <c r="AD1018" s="31">
        <f t="shared" si="282"/>
        <v>-0.49579119796091731</v>
      </c>
    </row>
    <row r="1019" spans="1:30" x14ac:dyDescent="0.25">
      <c r="A1019" s="7">
        <f t="shared" si="268"/>
        <v>1011</v>
      </c>
      <c r="B1019" t="s">
        <v>1534</v>
      </c>
      <c r="C1019" t="s">
        <v>1963</v>
      </c>
      <c r="D1019" t="s">
        <v>332</v>
      </c>
      <c r="E1019" t="s">
        <v>2326</v>
      </c>
      <c r="F1019" t="s">
        <v>2350</v>
      </c>
      <c r="G1019" s="3"/>
      <c r="H1019" s="3"/>
      <c r="I1019" s="3">
        <v>11927.72</v>
      </c>
      <c r="J1019" s="3">
        <v>5017.5200000000041</v>
      </c>
      <c r="K1019" s="3">
        <v>790.4</v>
      </c>
      <c r="L1019" s="3">
        <f t="shared" si="269"/>
        <v>17735.640000000007</v>
      </c>
      <c r="M1019" s="3">
        <v>0</v>
      </c>
      <c r="N1019" s="3">
        <v>0</v>
      </c>
      <c r="O1019" s="3">
        <v>0</v>
      </c>
      <c r="P1019" s="3">
        <v>0</v>
      </c>
      <c r="Q1019" s="3">
        <v>0</v>
      </c>
      <c r="R1019" s="3">
        <f t="shared" si="270"/>
        <v>0</v>
      </c>
      <c r="S1019" s="6">
        <f t="shared" si="271"/>
        <v>0</v>
      </c>
      <c r="T1019" s="31" t="str">
        <f t="shared" si="272"/>
        <v>n.m.</v>
      </c>
      <c r="U1019" s="6">
        <f t="shared" si="273"/>
        <v>0</v>
      </c>
      <c r="V1019" s="31" t="str">
        <f t="shared" si="274"/>
        <v>n.m.</v>
      </c>
      <c r="W1019" s="6">
        <f t="shared" si="275"/>
        <v>11927.72</v>
      </c>
      <c r="X1019" s="31" t="str">
        <f t="shared" si="276"/>
        <v>n.m.</v>
      </c>
      <c r="Y1019" s="6">
        <f t="shared" si="277"/>
        <v>5017.5200000000041</v>
      </c>
      <c r="Z1019" s="31" t="str">
        <f t="shared" si="278"/>
        <v>n.m.</v>
      </c>
      <c r="AA1019" s="6">
        <f t="shared" si="279"/>
        <v>790.4</v>
      </c>
      <c r="AB1019" s="31" t="str">
        <f t="shared" si="280"/>
        <v>n.m.</v>
      </c>
      <c r="AC1019" s="6">
        <f t="shared" si="281"/>
        <v>17735.640000000007</v>
      </c>
      <c r="AD1019" s="31" t="str">
        <f t="shared" si="282"/>
        <v>n.m.</v>
      </c>
    </row>
    <row r="1020" spans="1:30" x14ac:dyDescent="0.25">
      <c r="A1020" s="7">
        <f t="shared" si="268"/>
        <v>1012</v>
      </c>
      <c r="B1020" t="s">
        <v>1534</v>
      </c>
      <c r="C1020" t="s">
        <v>1964</v>
      </c>
      <c r="D1020" t="s">
        <v>1965</v>
      </c>
      <c r="E1020" t="s">
        <v>2343</v>
      </c>
      <c r="F1020" t="s">
        <v>2350</v>
      </c>
      <c r="G1020" s="3"/>
      <c r="H1020" s="3"/>
      <c r="I1020" s="3">
        <v>4589.49</v>
      </c>
      <c r="J1020" s="3">
        <v>10949.159999999996</v>
      </c>
      <c r="K1020" s="3">
        <v>1785.5400000000004</v>
      </c>
      <c r="L1020" s="3">
        <f t="shared" si="269"/>
        <v>17324.189999999995</v>
      </c>
      <c r="M1020" s="3">
        <v>0</v>
      </c>
      <c r="N1020" s="3">
        <v>0</v>
      </c>
      <c r="O1020" s="3">
        <v>0</v>
      </c>
      <c r="P1020" s="3">
        <v>0</v>
      </c>
      <c r="Q1020" s="3">
        <v>0</v>
      </c>
      <c r="R1020" s="3">
        <f t="shared" si="270"/>
        <v>0</v>
      </c>
      <c r="S1020" s="6">
        <f t="shared" si="271"/>
        <v>0</v>
      </c>
      <c r="T1020" s="31" t="str">
        <f t="shared" si="272"/>
        <v>n.m.</v>
      </c>
      <c r="U1020" s="6">
        <f t="shared" si="273"/>
        <v>0</v>
      </c>
      <c r="V1020" s="31" t="str">
        <f t="shared" si="274"/>
        <v>n.m.</v>
      </c>
      <c r="W1020" s="6">
        <f t="shared" si="275"/>
        <v>4589.49</v>
      </c>
      <c r="X1020" s="31" t="str">
        <f t="shared" si="276"/>
        <v>n.m.</v>
      </c>
      <c r="Y1020" s="6">
        <f t="shared" si="277"/>
        <v>10949.159999999996</v>
      </c>
      <c r="Z1020" s="31" t="str">
        <f t="shared" si="278"/>
        <v>n.m.</v>
      </c>
      <c r="AA1020" s="6">
        <f t="shared" si="279"/>
        <v>1785.5400000000004</v>
      </c>
      <c r="AB1020" s="31" t="str">
        <f t="shared" si="280"/>
        <v>n.m.</v>
      </c>
      <c r="AC1020" s="6">
        <f t="shared" si="281"/>
        <v>17324.189999999995</v>
      </c>
      <c r="AD1020" s="31" t="str">
        <f t="shared" si="282"/>
        <v>n.m.</v>
      </c>
    </row>
    <row r="1021" spans="1:30" x14ac:dyDescent="0.25">
      <c r="A1021" s="7">
        <f t="shared" si="268"/>
        <v>1013</v>
      </c>
      <c r="B1021" t="s">
        <v>1534</v>
      </c>
      <c r="C1021" t="s">
        <v>1966</v>
      </c>
      <c r="D1021" t="s">
        <v>1967</v>
      </c>
      <c r="E1021" t="s">
        <v>2287</v>
      </c>
      <c r="F1021" t="s">
        <v>2350</v>
      </c>
      <c r="G1021" s="3"/>
      <c r="H1021" s="3"/>
      <c r="I1021" s="3">
        <v>1712.08</v>
      </c>
      <c r="J1021" s="3">
        <v>9126.5300000000025</v>
      </c>
      <c r="K1021" s="3">
        <v>6289.9399999999969</v>
      </c>
      <c r="L1021" s="3">
        <f t="shared" si="269"/>
        <v>17128.55</v>
      </c>
      <c r="M1021" s="3">
        <v>0</v>
      </c>
      <c r="N1021" s="3">
        <v>0</v>
      </c>
      <c r="O1021" s="3">
        <v>0</v>
      </c>
      <c r="P1021" s="3">
        <v>0</v>
      </c>
      <c r="Q1021" s="3">
        <v>0</v>
      </c>
      <c r="R1021" s="3">
        <f t="shared" si="270"/>
        <v>0</v>
      </c>
      <c r="S1021" s="6">
        <f t="shared" si="271"/>
        <v>0</v>
      </c>
      <c r="T1021" s="31" t="str">
        <f t="shared" si="272"/>
        <v>n.m.</v>
      </c>
      <c r="U1021" s="6">
        <f t="shared" si="273"/>
        <v>0</v>
      </c>
      <c r="V1021" s="31" t="str">
        <f t="shared" si="274"/>
        <v>n.m.</v>
      </c>
      <c r="W1021" s="6">
        <f t="shared" si="275"/>
        <v>1712.08</v>
      </c>
      <c r="X1021" s="31" t="str">
        <f t="shared" si="276"/>
        <v>n.m.</v>
      </c>
      <c r="Y1021" s="6">
        <f t="shared" si="277"/>
        <v>9126.5300000000025</v>
      </c>
      <c r="Z1021" s="31" t="str">
        <f t="shared" si="278"/>
        <v>n.m.</v>
      </c>
      <c r="AA1021" s="6">
        <f t="shared" si="279"/>
        <v>6289.9399999999969</v>
      </c>
      <c r="AB1021" s="31" t="str">
        <f t="shared" si="280"/>
        <v>n.m.</v>
      </c>
      <c r="AC1021" s="6">
        <f t="shared" si="281"/>
        <v>17128.55</v>
      </c>
      <c r="AD1021" s="31" t="str">
        <f t="shared" si="282"/>
        <v>n.m.</v>
      </c>
    </row>
    <row r="1022" spans="1:30" x14ac:dyDescent="0.25">
      <c r="A1022" s="7">
        <f t="shared" si="268"/>
        <v>1014</v>
      </c>
      <c r="B1022" t="s">
        <v>1534</v>
      </c>
      <c r="C1022" t="s">
        <v>1968</v>
      </c>
      <c r="D1022" t="s">
        <v>1969</v>
      </c>
      <c r="E1022" t="s">
        <v>2339</v>
      </c>
      <c r="F1022" t="s">
        <v>2350</v>
      </c>
      <c r="G1022" s="3"/>
      <c r="H1022" s="3"/>
      <c r="I1022" s="3"/>
      <c r="J1022" s="3"/>
      <c r="K1022" s="3">
        <v>16952.39</v>
      </c>
      <c r="L1022" s="3">
        <f t="shared" si="269"/>
        <v>16952.39</v>
      </c>
      <c r="M1022" s="3">
        <v>0</v>
      </c>
      <c r="N1022" s="3">
        <v>0</v>
      </c>
      <c r="O1022" s="3">
        <v>0</v>
      </c>
      <c r="P1022" s="3">
        <v>0</v>
      </c>
      <c r="Q1022" s="3">
        <v>0</v>
      </c>
      <c r="R1022" s="3">
        <f t="shared" si="270"/>
        <v>0</v>
      </c>
      <c r="S1022" s="6">
        <f t="shared" si="271"/>
        <v>0</v>
      </c>
      <c r="T1022" s="31" t="str">
        <f t="shared" si="272"/>
        <v>n.m.</v>
      </c>
      <c r="U1022" s="6">
        <f t="shared" si="273"/>
        <v>0</v>
      </c>
      <c r="V1022" s="31" t="str">
        <f t="shared" si="274"/>
        <v>n.m.</v>
      </c>
      <c r="W1022" s="6">
        <f t="shared" si="275"/>
        <v>0</v>
      </c>
      <c r="X1022" s="31" t="str">
        <f t="shared" si="276"/>
        <v>n.m.</v>
      </c>
      <c r="Y1022" s="6">
        <f t="shared" si="277"/>
        <v>0</v>
      </c>
      <c r="Z1022" s="31" t="str">
        <f t="shared" si="278"/>
        <v>n.m.</v>
      </c>
      <c r="AA1022" s="6">
        <f t="shared" si="279"/>
        <v>16952.39</v>
      </c>
      <c r="AB1022" s="31" t="str">
        <f t="shared" si="280"/>
        <v>n.m.</v>
      </c>
      <c r="AC1022" s="6">
        <f t="shared" si="281"/>
        <v>16952.39</v>
      </c>
      <c r="AD1022" s="31" t="str">
        <f t="shared" si="282"/>
        <v>n.m.</v>
      </c>
    </row>
    <row r="1023" spans="1:30" x14ac:dyDescent="0.25">
      <c r="A1023" s="7">
        <f t="shared" si="268"/>
        <v>1015</v>
      </c>
      <c r="B1023" t="s">
        <v>1534</v>
      </c>
      <c r="C1023" t="s">
        <v>1970</v>
      </c>
      <c r="D1023" t="s">
        <v>1826</v>
      </c>
      <c r="E1023" t="s">
        <v>2326</v>
      </c>
      <c r="F1023" t="s">
        <v>2350</v>
      </c>
      <c r="G1023" s="3"/>
      <c r="H1023" s="3"/>
      <c r="I1023" s="3">
        <v>11865.98</v>
      </c>
      <c r="J1023" s="3">
        <v>3958.39</v>
      </c>
      <c r="K1023" s="3">
        <v>738.1</v>
      </c>
      <c r="L1023" s="3">
        <f t="shared" si="269"/>
        <v>16562.469999999998</v>
      </c>
      <c r="M1023" s="3">
        <v>0</v>
      </c>
      <c r="N1023" s="3">
        <v>0</v>
      </c>
      <c r="O1023" s="3">
        <v>0</v>
      </c>
      <c r="P1023" s="3">
        <v>0</v>
      </c>
      <c r="Q1023" s="3">
        <v>0</v>
      </c>
      <c r="R1023" s="3">
        <f t="shared" si="270"/>
        <v>0</v>
      </c>
      <c r="S1023" s="6">
        <f t="shared" si="271"/>
        <v>0</v>
      </c>
      <c r="T1023" s="31" t="str">
        <f t="shared" si="272"/>
        <v>n.m.</v>
      </c>
      <c r="U1023" s="6">
        <f t="shared" si="273"/>
        <v>0</v>
      </c>
      <c r="V1023" s="31" t="str">
        <f t="shared" si="274"/>
        <v>n.m.</v>
      </c>
      <c r="W1023" s="6">
        <f t="shared" si="275"/>
        <v>11865.98</v>
      </c>
      <c r="X1023" s="31" t="str">
        <f t="shared" si="276"/>
        <v>n.m.</v>
      </c>
      <c r="Y1023" s="6">
        <f t="shared" si="277"/>
        <v>3958.39</v>
      </c>
      <c r="Z1023" s="31" t="str">
        <f t="shared" si="278"/>
        <v>n.m.</v>
      </c>
      <c r="AA1023" s="6">
        <f t="shared" si="279"/>
        <v>738.1</v>
      </c>
      <c r="AB1023" s="31" t="str">
        <f t="shared" si="280"/>
        <v>n.m.</v>
      </c>
      <c r="AC1023" s="6">
        <f t="shared" si="281"/>
        <v>16562.469999999998</v>
      </c>
      <c r="AD1023" s="31" t="str">
        <f t="shared" si="282"/>
        <v>n.m.</v>
      </c>
    </row>
    <row r="1024" spans="1:30" x14ac:dyDescent="0.25">
      <c r="A1024" s="7">
        <f t="shared" si="268"/>
        <v>1016</v>
      </c>
      <c r="B1024" t="s">
        <v>1534</v>
      </c>
      <c r="C1024" t="s">
        <v>1971</v>
      </c>
      <c r="D1024" t="s">
        <v>1972</v>
      </c>
      <c r="E1024" t="s">
        <v>2314</v>
      </c>
      <c r="F1024" t="s">
        <v>2350</v>
      </c>
      <c r="G1024" s="3"/>
      <c r="H1024" s="3"/>
      <c r="I1024" s="3">
        <v>15010.100000000002</v>
      </c>
      <c r="J1024" s="3">
        <v>693.21</v>
      </c>
      <c r="K1024" s="3">
        <v>732.4799999999999</v>
      </c>
      <c r="L1024" s="3">
        <f t="shared" si="269"/>
        <v>16435.79</v>
      </c>
      <c r="M1024" s="3">
        <v>0</v>
      </c>
      <c r="N1024" s="3">
        <v>0</v>
      </c>
      <c r="O1024" s="3">
        <v>0</v>
      </c>
      <c r="P1024" s="3">
        <v>0</v>
      </c>
      <c r="Q1024" s="3">
        <v>951378.75299999991</v>
      </c>
      <c r="R1024" s="3">
        <f t="shared" si="270"/>
        <v>951378.75299999991</v>
      </c>
      <c r="S1024" s="6">
        <f t="shared" si="271"/>
        <v>0</v>
      </c>
      <c r="T1024" s="31" t="str">
        <f t="shared" si="272"/>
        <v>n.m.</v>
      </c>
      <c r="U1024" s="6">
        <f t="shared" si="273"/>
        <v>0</v>
      </c>
      <c r="V1024" s="31" t="str">
        <f t="shared" si="274"/>
        <v>n.m.</v>
      </c>
      <c r="W1024" s="6">
        <f t="shared" si="275"/>
        <v>15010.100000000002</v>
      </c>
      <c r="X1024" s="31" t="str">
        <f t="shared" si="276"/>
        <v>n.m.</v>
      </c>
      <c r="Y1024" s="6">
        <f t="shared" si="277"/>
        <v>693.21</v>
      </c>
      <c r="Z1024" s="31" t="str">
        <f t="shared" si="278"/>
        <v>n.m.</v>
      </c>
      <c r="AA1024" s="6">
        <f t="shared" si="279"/>
        <v>-950646.27299999993</v>
      </c>
      <c r="AB1024" s="31">
        <f t="shared" si="280"/>
        <v>-0.99923008581210138</v>
      </c>
      <c r="AC1024" s="6">
        <f t="shared" si="281"/>
        <v>-934942.96299999987</v>
      </c>
      <c r="AD1024" s="31">
        <f t="shared" si="282"/>
        <v>-0.98272424105733625</v>
      </c>
    </row>
    <row r="1025" spans="1:30" x14ac:dyDescent="0.25">
      <c r="A1025" s="7">
        <f t="shared" si="268"/>
        <v>1017</v>
      </c>
      <c r="B1025" t="s">
        <v>1534</v>
      </c>
      <c r="C1025" t="s">
        <v>1973</v>
      </c>
      <c r="D1025" t="s">
        <v>1974</v>
      </c>
      <c r="E1025" t="s">
        <v>2342</v>
      </c>
      <c r="F1025" t="s">
        <v>2306</v>
      </c>
      <c r="G1025" s="3"/>
      <c r="H1025" s="3"/>
      <c r="I1025" s="3"/>
      <c r="J1025" s="3">
        <v>16387.340000000007</v>
      </c>
      <c r="K1025" s="3"/>
      <c r="L1025" s="3">
        <f t="shared" si="269"/>
        <v>16387.340000000007</v>
      </c>
      <c r="M1025" s="3">
        <v>0</v>
      </c>
      <c r="N1025" s="3">
        <v>0</v>
      </c>
      <c r="O1025" s="3">
        <v>0</v>
      </c>
      <c r="P1025" s="3">
        <v>0</v>
      </c>
      <c r="Q1025" s="3">
        <v>0</v>
      </c>
      <c r="R1025" s="3">
        <f t="shared" si="270"/>
        <v>0</v>
      </c>
      <c r="S1025" s="6">
        <f t="shared" si="271"/>
        <v>0</v>
      </c>
      <c r="T1025" s="31" t="str">
        <f t="shared" si="272"/>
        <v>n.m.</v>
      </c>
      <c r="U1025" s="6">
        <f t="shared" si="273"/>
        <v>0</v>
      </c>
      <c r="V1025" s="31" t="str">
        <f t="shared" si="274"/>
        <v>n.m.</v>
      </c>
      <c r="W1025" s="6">
        <f t="shared" si="275"/>
        <v>0</v>
      </c>
      <c r="X1025" s="31" t="str">
        <f t="shared" si="276"/>
        <v>n.m.</v>
      </c>
      <c r="Y1025" s="6">
        <f t="shared" si="277"/>
        <v>16387.340000000007</v>
      </c>
      <c r="Z1025" s="31" t="str">
        <f t="shared" si="278"/>
        <v>n.m.</v>
      </c>
      <c r="AA1025" s="6">
        <f t="shared" si="279"/>
        <v>0</v>
      </c>
      <c r="AB1025" s="31" t="str">
        <f t="shared" si="280"/>
        <v>n.m.</v>
      </c>
      <c r="AC1025" s="6">
        <f t="shared" si="281"/>
        <v>16387.340000000007</v>
      </c>
      <c r="AD1025" s="31" t="str">
        <f t="shared" si="282"/>
        <v>n.m.</v>
      </c>
    </row>
    <row r="1026" spans="1:30" x14ac:dyDescent="0.25">
      <c r="A1026" s="7">
        <f t="shared" si="268"/>
        <v>1018</v>
      </c>
      <c r="B1026" t="s">
        <v>1534</v>
      </c>
      <c r="C1026" t="s">
        <v>1975</v>
      </c>
      <c r="D1026" t="s">
        <v>1976</v>
      </c>
      <c r="E1026" t="s">
        <v>2339</v>
      </c>
      <c r="F1026" t="s">
        <v>2350</v>
      </c>
      <c r="G1026" s="3"/>
      <c r="H1026" s="3"/>
      <c r="I1026" s="3"/>
      <c r="J1026" s="3"/>
      <c r="K1026" s="3">
        <v>15656.270000000004</v>
      </c>
      <c r="L1026" s="3">
        <f t="shared" si="269"/>
        <v>15656.270000000004</v>
      </c>
      <c r="M1026" s="3">
        <v>0</v>
      </c>
      <c r="N1026" s="3">
        <v>0</v>
      </c>
      <c r="O1026" s="3">
        <v>0</v>
      </c>
      <c r="P1026" s="3">
        <v>0</v>
      </c>
      <c r="Q1026" s="3">
        <v>0</v>
      </c>
      <c r="R1026" s="3">
        <f t="shared" si="270"/>
        <v>0</v>
      </c>
      <c r="S1026" s="6">
        <f t="shared" si="271"/>
        <v>0</v>
      </c>
      <c r="T1026" s="31" t="str">
        <f t="shared" si="272"/>
        <v>n.m.</v>
      </c>
      <c r="U1026" s="6">
        <f t="shared" si="273"/>
        <v>0</v>
      </c>
      <c r="V1026" s="31" t="str">
        <f t="shared" si="274"/>
        <v>n.m.</v>
      </c>
      <c r="W1026" s="6">
        <f t="shared" si="275"/>
        <v>0</v>
      </c>
      <c r="X1026" s="31" t="str">
        <f t="shared" si="276"/>
        <v>n.m.</v>
      </c>
      <c r="Y1026" s="6">
        <f t="shared" si="277"/>
        <v>0</v>
      </c>
      <c r="Z1026" s="31" t="str">
        <f t="shared" si="278"/>
        <v>n.m.</v>
      </c>
      <c r="AA1026" s="6">
        <f t="shared" si="279"/>
        <v>15656.270000000004</v>
      </c>
      <c r="AB1026" s="31" t="str">
        <f t="shared" si="280"/>
        <v>n.m.</v>
      </c>
      <c r="AC1026" s="6">
        <f t="shared" si="281"/>
        <v>15656.270000000004</v>
      </c>
      <c r="AD1026" s="31" t="str">
        <f t="shared" si="282"/>
        <v>n.m.</v>
      </c>
    </row>
    <row r="1027" spans="1:30" x14ac:dyDescent="0.25">
      <c r="A1027" s="7">
        <f t="shared" si="268"/>
        <v>1019</v>
      </c>
      <c r="B1027" t="s">
        <v>1534</v>
      </c>
      <c r="C1027" t="s">
        <v>1977</v>
      </c>
      <c r="D1027" t="s">
        <v>1978</v>
      </c>
      <c r="E1027" t="s">
        <v>2287</v>
      </c>
      <c r="F1027" t="s">
        <v>2310</v>
      </c>
      <c r="G1027" s="3"/>
      <c r="H1027" s="3"/>
      <c r="I1027" s="3">
        <v>29048.989999999994</v>
      </c>
      <c r="J1027" s="3">
        <v>73200.009999999864</v>
      </c>
      <c r="K1027" s="3">
        <v>-86747.85000000002</v>
      </c>
      <c r="L1027" s="3">
        <f t="shared" si="269"/>
        <v>15501.149999999834</v>
      </c>
      <c r="M1027" s="3">
        <v>0</v>
      </c>
      <c r="N1027" s="3">
        <v>0</v>
      </c>
      <c r="O1027" s="3">
        <v>0</v>
      </c>
      <c r="P1027" s="3">
        <v>0</v>
      </c>
      <c r="Q1027" s="3">
        <v>0</v>
      </c>
      <c r="R1027" s="3">
        <f t="shared" si="270"/>
        <v>0</v>
      </c>
      <c r="S1027" s="6">
        <f t="shared" si="271"/>
        <v>0</v>
      </c>
      <c r="T1027" s="31" t="str">
        <f t="shared" si="272"/>
        <v>n.m.</v>
      </c>
      <c r="U1027" s="6">
        <f t="shared" si="273"/>
        <v>0</v>
      </c>
      <c r="V1027" s="31" t="str">
        <f t="shared" si="274"/>
        <v>n.m.</v>
      </c>
      <c r="W1027" s="6">
        <f t="shared" si="275"/>
        <v>29048.989999999994</v>
      </c>
      <c r="X1027" s="31" t="str">
        <f t="shared" si="276"/>
        <v>n.m.</v>
      </c>
      <c r="Y1027" s="6">
        <f t="shared" si="277"/>
        <v>73200.009999999864</v>
      </c>
      <c r="Z1027" s="31" t="str">
        <f t="shared" si="278"/>
        <v>n.m.</v>
      </c>
      <c r="AA1027" s="6">
        <f t="shared" si="279"/>
        <v>-86747.85000000002</v>
      </c>
      <c r="AB1027" s="31" t="str">
        <f t="shared" si="280"/>
        <v>n.m.</v>
      </c>
      <c r="AC1027" s="6">
        <f t="shared" si="281"/>
        <v>15501.149999999834</v>
      </c>
      <c r="AD1027" s="31" t="str">
        <f t="shared" si="282"/>
        <v>n.m.</v>
      </c>
    </row>
    <row r="1028" spans="1:30" x14ac:dyDescent="0.25">
      <c r="A1028" s="7">
        <f t="shared" si="268"/>
        <v>1020</v>
      </c>
      <c r="B1028" t="s">
        <v>1534</v>
      </c>
      <c r="C1028" t="s">
        <v>1979</v>
      </c>
      <c r="D1028" t="s">
        <v>1980</v>
      </c>
      <c r="E1028" t="s">
        <v>2349</v>
      </c>
      <c r="F1028" t="s">
        <v>2288</v>
      </c>
      <c r="G1028" s="3">
        <v>26260.19</v>
      </c>
      <c r="H1028" s="3">
        <v>-10787.710000000001</v>
      </c>
      <c r="I1028" s="3"/>
      <c r="J1028" s="3"/>
      <c r="K1028" s="3"/>
      <c r="L1028" s="3">
        <f t="shared" si="269"/>
        <v>15472.479999999998</v>
      </c>
      <c r="M1028" s="3">
        <v>0</v>
      </c>
      <c r="N1028" s="3">
        <v>0</v>
      </c>
      <c r="O1028" s="3">
        <v>0</v>
      </c>
      <c r="P1028" s="3">
        <v>0</v>
      </c>
      <c r="Q1028" s="3">
        <v>0</v>
      </c>
      <c r="R1028" s="3">
        <f t="shared" si="270"/>
        <v>0</v>
      </c>
      <c r="S1028" s="6">
        <f t="shared" si="271"/>
        <v>26260.19</v>
      </c>
      <c r="T1028" s="31" t="str">
        <f t="shared" si="272"/>
        <v>n.m.</v>
      </c>
      <c r="U1028" s="6">
        <f t="shared" si="273"/>
        <v>-10787.710000000001</v>
      </c>
      <c r="V1028" s="31" t="str">
        <f t="shared" si="274"/>
        <v>n.m.</v>
      </c>
      <c r="W1028" s="6">
        <f t="shared" si="275"/>
        <v>0</v>
      </c>
      <c r="X1028" s="31" t="str">
        <f t="shared" si="276"/>
        <v>n.m.</v>
      </c>
      <c r="Y1028" s="6">
        <f t="shared" si="277"/>
        <v>0</v>
      </c>
      <c r="Z1028" s="31" t="str">
        <f t="shared" si="278"/>
        <v>n.m.</v>
      </c>
      <c r="AA1028" s="6">
        <f t="shared" si="279"/>
        <v>0</v>
      </c>
      <c r="AB1028" s="31" t="str">
        <f t="shared" si="280"/>
        <v>n.m.</v>
      </c>
      <c r="AC1028" s="6">
        <f t="shared" si="281"/>
        <v>15472.479999999998</v>
      </c>
      <c r="AD1028" s="31" t="str">
        <f t="shared" si="282"/>
        <v>n.m.</v>
      </c>
    </row>
    <row r="1029" spans="1:30" x14ac:dyDescent="0.25">
      <c r="A1029" s="7">
        <f t="shared" si="268"/>
        <v>1021</v>
      </c>
      <c r="B1029" t="s">
        <v>1534</v>
      </c>
      <c r="C1029" t="s">
        <v>1981</v>
      </c>
      <c r="D1029" t="s">
        <v>1982</v>
      </c>
      <c r="E1029" t="s">
        <v>2342</v>
      </c>
      <c r="F1029" t="s">
        <v>2350</v>
      </c>
      <c r="G1029" s="3"/>
      <c r="H1029" s="3"/>
      <c r="I1029" s="3"/>
      <c r="J1029" s="3">
        <v>11429.840000000004</v>
      </c>
      <c r="K1029" s="3">
        <v>3974.2499999999995</v>
      </c>
      <c r="L1029" s="3">
        <f t="shared" si="269"/>
        <v>15404.090000000004</v>
      </c>
      <c r="M1029" s="3">
        <v>0</v>
      </c>
      <c r="N1029" s="3">
        <v>0</v>
      </c>
      <c r="O1029" s="3">
        <v>0</v>
      </c>
      <c r="P1029" s="3">
        <v>0</v>
      </c>
      <c r="Q1029" s="3">
        <v>0</v>
      </c>
      <c r="R1029" s="3">
        <f t="shared" si="270"/>
        <v>0</v>
      </c>
      <c r="S1029" s="6">
        <f t="shared" si="271"/>
        <v>0</v>
      </c>
      <c r="T1029" s="31" t="str">
        <f t="shared" si="272"/>
        <v>n.m.</v>
      </c>
      <c r="U1029" s="6">
        <f t="shared" si="273"/>
        <v>0</v>
      </c>
      <c r="V1029" s="31" t="str">
        <f t="shared" si="274"/>
        <v>n.m.</v>
      </c>
      <c r="W1029" s="6">
        <f t="shared" si="275"/>
        <v>0</v>
      </c>
      <c r="X1029" s="31" t="str">
        <f t="shared" si="276"/>
        <v>n.m.</v>
      </c>
      <c r="Y1029" s="6">
        <f t="shared" si="277"/>
        <v>11429.840000000004</v>
      </c>
      <c r="Z1029" s="31" t="str">
        <f t="shared" si="278"/>
        <v>n.m.</v>
      </c>
      <c r="AA1029" s="6">
        <f t="shared" si="279"/>
        <v>3974.2499999999995</v>
      </c>
      <c r="AB1029" s="31" t="str">
        <f t="shared" si="280"/>
        <v>n.m.</v>
      </c>
      <c r="AC1029" s="6">
        <f t="shared" si="281"/>
        <v>15404.090000000004</v>
      </c>
      <c r="AD1029" s="31" t="str">
        <f t="shared" si="282"/>
        <v>n.m.</v>
      </c>
    </row>
    <row r="1030" spans="1:30" x14ac:dyDescent="0.25">
      <c r="A1030" s="7">
        <f t="shared" si="268"/>
        <v>1022</v>
      </c>
      <c r="B1030" t="s">
        <v>1534</v>
      </c>
      <c r="C1030" t="s">
        <v>1983</v>
      </c>
      <c r="D1030" t="s">
        <v>1984</v>
      </c>
      <c r="E1030" t="s">
        <v>2339</v>
      </c>
      <c r="F1030" t="s">
        <v>2340</v>
      </c>
      <c r="G1030" s="3"/>
      <c r="H1030" s="3"/>
      <c r="I1030" s="3"/>
      <c r="J1030" s="3"/>
      <c r="K1030" s="3">
        <v>15117.27</v>
      </c>
      <c r="L1030" s="3">
        <f t="shared" si="269"/>
        <v>15117.27</v>
      </c>
      <c r="M1030" s="3">
        <v>0</v>
      </c>
      <c r="N1030" s="3">
        <v>0</v>
      </c>
      <c r="O1030" s="3">
        <v>0</v>
      </c>
      <c r="P1030" s="3">
        <v>0</v>
      </c>
      <c r="Q1030" s="3">
        <v>0</v>
      </c>
      <c r="R1030" s="3">
        <f t="shared" si="270"/>
        <v>0</v>
      </c>
      <c r="S1030" s="6">
        <f t="shared" si="271"/>
        <v>0</v>
      </c>
      <c r="T1030" s="31" t="str">
        <f t="shared" si="272"/>
        <v>n.m.</v>
      </c>
      <c r="U1030" s="6">
        <f t="shared" si="273"/>
        <v>0</v>
      </c>
      <c r="V1030" s="31" t="str">
        <f t="shared" si="274"/>
        <v>n.m.</v>
      </c>
      <c r="W1030" s="6">
        <f t="shared" si="275"/>
        <v>0</v>
      </c>
      <c r="X1030" s="31" t="str">
        <f t="shared" si="276"/>
        <v>n.m.</v>
      </c>
      <c r="Y1030" s="6">
        <f t="shared" si="277"/>
        <v>0</v>
      </c>
      <c r="Z1030" s="31" t="str">
        <f t="shared" si="278"/>
        <v>n.m.</v>
      </c>
      <c r="AA1030" s="6">
        <f t="shared" si="279"/>
        <v>15117.27</v>
      </c>
      <c r="AB1030" s="31" t="str">
        <f t="shared" si="280"/>
        <v>n.m.</v>
      </c>
      <c r="AC1030" s="6">
        <f t="shared" si="281"/>
        <v>15117.27</v>
      </c>
      <c r="AD1030" s="31" t="str">
        <f t="shared" si="282"/>
        <v>n.m.</v>
      </c>
    </row>
    <row r="1031" spans="1:30" x14ac:dyDescent="0.25">
      <c r="A1031" s="7">
        <f t="shared" si="268"/>
        <v>1023</v>
      </c>
      <c r="B1031" t="s">
        <v>1534</v>
      </c>
      <c r="C1031" t="s">
        <v>1985</v>
      </c>
      <c r="D1031" t="s">
        <v>1986</v>
      </c>
      <c r="E1031" t="s">
        <v>2349</v>
      </c>
      <c r="F1031" t="s">
        <v>2285</v>
      </c>
      <c r="G1031" s="3">
        <v>15066.18</v>
      </c>
      <c r="H1031" s="3"/>
      <c r="I1031" s="3"/>
      <c r="J1031" s="3"/>
      <c r="K1031" s="3"/>
      <c r="L1031" s="3">
        <f t="shared" si="269"/>
        <v>15066.18</v>
      </c>
      <c r="M1031" s="3">
        <v>0</v>
      </c>
      <c r="N1031" s="3">
        <v>0</v>
      </c>
      <c r="O1031" s="3">
        <v>0</v>
      </c>
      <c r="P1031" s="3">
        <v>0</v>
      </c>
      <c r="Q1031" s="3">
        <v>0</v>
      </c>
      <c r="R1031" s="3">
        <f t="shared" si="270"/>
        <v>0</v>
      </c>
      <c r="S1031" s="6">
        <f t="shared" si="271"/>
        <v>15066.18</v>
      </c>
      <c r="T1031" s="31" t="str">
        <f t="shared" si="272"/>
        <v>n.m.</v>
      </c>
      <c r="U1031" s="6">
        <f t="shared" si="273"/>
        <v>0</v>
      </c>
      <c r="V1031" s="31" t="str">
        <f t="shared" si="274"/>
        <v>n.m.</v>
      </c>
      <c r="W1031" s="6">
        <f t="shared" si="275"/>
        <v>0</v>
      </c>
      <c r="X1031" s="31" t="str">
        <f t="shared" si="276"/>
        <v>n.m.</v>
      </c>
      <c r="Y1031" s="6">
        <f t="shared" si="277"/>
        <v>0</v>
      </c>
      <c r="Z1031" s="31" t="str">
        <f t="shared" si="278"/>
        <v>n.m.</v>
      </c>
      <c r="AA1031" s="6">
        <f t="shared" si="279"/>
        <v>0</v>
      </c>
      <c r="AB1031" s="31" t="str">
        <f t="shared" si="280"/>
        <v>n.m.</v>
      </c>
      <c r="AC1031" s="6">
        <f t="shared" si="281"/>
        <v>15066.18</v>
      </c>
      <c r="AD1031" s="31" t="str">
        <f t="shared" si="282"/>
        <v>n.m.</v>
      </c>
    </row>
    <row r="1032" spans="1:30" x14ac:dyDescent="0.25">
      <c r="A1032" s="7">
        <f t="shared" si="268"/>
        <v>1024</v>
      </c>
      <c r="B1032" t="s">
        <v>1534</v>
      </c>
      <c r="C1032" t="s">
        <v>1987</v>
      </c>
      <c r="D1032" t="s">
        <v>1988</v>
      </c>
      <c r="E1032" t="s">
        <v>2299</v>
      </c>
      <c r="F1032" t="s">
        <v>2332</v>
      </c>
      <c r="G1032" s="3"/>
      <c r="H1032" s="3"/>
      <c r="I1032" s="3">
        <v>14924.37</v>
      </c>
      <c r="J1032" s="3"/>
      <c r="K1032" s="3"/>
      <c r="L1032" s="3">
        <f t="shared" si="269"/>
        <v>14924.37</v>
      </c>
      <c r="M1032" s="3">
        <v>0</v>
      </c>
      <c r="N1032" s="3">
        <v>102226.88400000001</v>
      </c>
      <c r="O1032" s="3">
        <v>11408.448</v>
      </c>
      <c r="P1032" s="3">
        <v>0</v>
      </c>
      <c r="Q1032" s="3">
        <v>0</v>
      </c>
      <c r="R1032" s="3">
        <f t="shared" si="270"/>
        <v>113635.33200000001</v>
      </c>
      <c r="S1032" s="6">
        <f t="shared" si="271"/>
        <v>0</v>
      </c>
      <c r="T1032" s="31" t="str">
        <f t="shared" si="272"/>
        <v>n.m.</v>
      </c>
      <c r="U1032" s="6">
        <f t="shared" si="273"/>
        <v>-102226.88400000001</v>
      </c>
      <c r="V1032" s="31">
        <f t="shared" si="274"/>
        <v>-1</v>
      </c>
      <c r="W1032" s="6">
        <f t="shared" si="275"/>
        <v>3515.9220000000005</v>
      </c>
      <c r="X1032" s="31">
        <f t="shared" si="276"/>
        <v>0.30818582860701127</v>
      </c>
      <c r="Y1032" s="6">
        <f t="shared" si="277"/>
        <v>0</v>
      </c>
      <c r="Z1032" s="31" t="str">
        <f t="shared" si="278"/>
        <v>n.m.</v>
      </c>
      <c r="AA1032" s="6">
        <f t="shared" si="279"/>
        <v>0</v>
      </c>
      <c r="AB1032" s="31" t="str">
        <f t="shared" si="280"/>
        <v>n.m.</v>
      </c>
      <c r="AC1032" s="6">
        <f t="shared" si="281"/>
        <v>-98710.962000000014</v>
      </c>
      <c r="AD1032" s="31">
        <f t="shared" si="282"/>
        <v>-0.86866435168245038</v>
      </c>
    </row>
    <row r="1033" spans="1:30" x14ac:dyDescent="0.25">
      <c r="A1033" s="7">
        <f t="shared" si="268"/>
        <v>1025</v>
      </c>
      <c r="B1033" t="s">
        <v>1534</v>
      </c>
      <c r="C1033" t="s">
        <v>1989</v>
      </c>
      <c r="D1033" t="s">
        <v>1990</v>
      </c>
      <c r="E1033" t="s">
        <v>2320</v>
      </c>
      <c r="F1033" t="s">
        <v>2336</v>
      </c>
      <c r="G1033" s="3"/>
      <c r="H1033" s="3"/>
      <c r="I1033" s="3"/>
      <c r="J1033" s="3">
        <v>14295.309999999998</v>
      </c>
      <c r="K1033" s="3"/>
      <c r="L1033" s="3">
        <f t="shared" si="269"/>
        <v>14295.309999999998</v>
      </c>
      <c r="M1033" s="3">
        <v>0</v>
      </c>
      <c r="N1033" s="3">
        <v>0</v>
      </c>
      <c r="O1033" s="3">
        <v>0</v>
      </c>
      <c r="P1033" s="3">
        <v>0</v>
      </c>
      <c r="Q1033" s="3">
        <v>0</v>
      </c>
      <c r="R1033" s="3">
        <f t="shared" si="270"/>
        <v>0</v>
      </c>
      <c r="S1033" s="6">
        <f t="shared" si="271"/>
        <v>0</v>
      </c>
      <c r="T1033" s="31" t="str">
        <f t="shared" si="272"/>
        <v>n.m.</v>
      </c>
      <c r="U1033" s="6">
        <f t="shared" si="273"/>
        <v>0</v>
      </c>
      <c r="V1033" s="31" t="str">
        <f t="shared" si="274"/>
        <v>n.m.</v>
      </c>
      <c r="W1033" s="6">
        <f t="shared" si="275"/>
        <v>0</v>
      </c>
      <c r="X1033" s="31" t="str">
        <f t="shared" si="276"/>
        <v>n.m.</v>
      </c>
      <c r="Y1033" s="6">
        <f t="shared" si="277"/>
        <v>14295.309999999998</v>
      </c>
      <c r="Z1033" s="31" t="str">
        <f t="shared" si="278"/>
        <v>n.m.</v>
      </c>
      <c r="AA1033" s="6">
        <f t="shared" si="279"/>
        <v>0</v>
      </c>
      <c r="AB1033" s="31" t="str">
        <f t="shared" si="280"/>
        <v>n.m.</v>
      </c>
      <c r="AC1033" s="6">
        <f t="shared" si="281"/>
        <v>14295.309999999998</v>
      </c>
      <c r="AD1033" s="31" t="str">
        <f t="shared" si="282"/>
        <v>n.m.</v>
      </c>
    </row>
    <row r="1034" spans="1:30" x14ac:dyDescent="0.25">
      <c r="A1034" s="7">
        <f t="shared" si="268"/>
        <v>1026</v>
      </c>
      <c r="B1034" t="s">
        <v>1534</v>
      </c>
      <c r="C1034" t="s">
        <v>1991</v>
      </c>
      <c r="D1034" t="s">
        <v>1808</v>
      </c>
      <c r="E1034" t="s">
        <v>2315</v>
      </c>
      <c r="F1034" t="s">
        <v>2305</v>
      </c>
      <c r="G1034" s="3">
        <v>14199.82</v>
      </c>
      <c r="H1034" s="3">
        <v>87.23</v>
      </c>
      <c r="I1034" s="3"/>
      <c r="J1034" s="3"/>
      <c r="K1034" s="3"/>
      <c r="L1034" s="3">
        <f t="shared" si="269"/>
        <v>14287.05</v>
      </c>
      <c r="M1034" s="3">
        <v>32457.159000000003</v>
      </c>
      <c r="N1034" s="3">
        <v>0</v>
      </c>
      <c r="O1034" s="3">
        <v>0</v>
      </c>
      <c r="P1034" s="3">
        <v>0</v>
      </c>
      <c r="Q1034" s="3">
        <v>0</v>
      </c>
      <c r="R1034" s="3">
        <f t="shared" si="270"/>
        <v>32457.159000000003</v>
      </c>
      <c r="S1034" s="6">
        <f t="shared" si="271"/>
        <v>-18257.339000000004</v>
      </c>
      <c r="T1034" s="31">
        <f t="shared" si="272"/>
        <v>-0.56250576336641178</v>
      </c>
      <c r="U1034" s="6">
        <f t="shared" si="273"/>
        <v>87.23</v>
      </c>
      <c r="V1034" s="31" t="str">
        <f t="shared" si="274"/>
        <v>n.m.</v>
      </c>
      <c r="W1034" s="6">
        <f t="shared" si="275"/>
        <v>0</v>
      </c>
      <c r="X1034" s="31" t="str">
        <f t="shared" si="276"/>
        <v>n.m.</v>
      </c>
      <c r="Y1034" s="6">
        <f t="shared" si="277"/>
        <v>0</v>
      </c>
      <c r="Z1034" s="31" t="str">
        <f t="shared" si="278"/>
        <v>n.m.</v>
      </c>
      <c r="AA1034" s="6">
        <f t="shared" si="279"/>
        <v>0</v>
      </c>
      <c r="AB1034" s="31" t="str">
        <f t="shared" si="280"/>
        <v>n.m.</v>
      </c>
      <c r="AC1034" s="6">
        <f t="shared" si="281"/>
        <v>-18170.109000000004</v>
      </c>
      <c r="AD1034" s="31">
        <f t="shared" si="282"/>
        <v>-0.55981822068900122</v>
      </c>
    </row>
    <row r="1035" spans="1:30" x14ac:dyDescent="0.25">
      <c r="A1035" s="7">
        <f t="shared" ref="A1035:A1098" si="283">A1034+1</f>
        <v>1027</v>
      </c>
      <c r="B1035" t="s">
        <v>1534</v>
      </c>
      <c r="C1035" t="s">
        <v>1992</v>
      </c>
      <c r="D1035" t="s">
        <v>1993</v>
      </c>
      <c r="E1035" t="s">
        <v>2314</v>
      </c>
      <c r="F1035" t="s">
        <v>2350</v>
      </c>
      <c r="G1035" s="3"/>
      <c r="H1035" s="3"/>
      <c r="I1035" s="3">
        <v>5867.33</v>
      </c>
      <c r="J1035" s="3">
        <v>7679.82</v>
      </c>
      <c r="K1035" s="3">
        <v>207.29</v>
      </c>
      <c r="L1035" s="3">
        <f t="shared" si="269"/>
        <v>13754.44</v>
      </c>
      <c r="M1035" s="3">
        <v>0</v>
      </c>
      <c r="N1035" s="3">
        <v>0</v>
      </c>
      <c r="O1035" s="3">
        <v>0</v>
      </c>
      <c r="P1035" s="3">
        <v>0</v>
      </c>
      <c r="Q1035" s="3">
        <v>463063.13799999998</v>
      </c>
      <c r="R1035" s="3">
        <f t="shared" si="270"/>
        <v>463063.13799999998</v>
      </c>
      <c r="S1035" s="6">
        <f t="shared" si="271"/>
        <v>0</v>
      </c>
      <c r="T1035" s="31" t="str">
        <f t="shared" si="272"/>
        <v>n.m.</v>
      </c>
      <c r="U1035" s="6">
        <f t="shared" si="273"/>
        <v>0</v>
      </c>
      <c r="V1035" s="31" t="str">
        <f t="shared" si="274"/>
        <v>n.m.</v>
      </c>
      <c r="W1035" s="6">
        <f t="shared" si="275"/>
        <v>5867.33</v>
      </c>
      <c r="X1035" s="31" t="str">
        <f t="shared" si="276"/>
        <v>n.m.</v>
      </c>
      <c r="Y1035" s="6">
        <f t="shared" si="277"/>
        <v>7679.82</v>
      </c>
      <c r="Z1035" s="31" t="str">
        <f t="shared" si="278"/>
        <v>n.m.</v>
      </c>
      <c r="AA1035" s="6">
        <f t="shared" si="279"/>
        <v>-462855.848</v>
      </c>
      <c r="AB1035" s="31">
        <f t="shared" si="280"/>
        <v>-0.99955235046154767</v>
      </c>
      <c r="AC1035" s="6">
        <f t="shared" si="281"/>
        <v>-449308.69799999997</v>
      </c>
      <c r="AD1035" s="31">
        <f t="shared" si="282"/>
        <v>-0.97029683671344191</v>
      </c>
    </row>
    <row r="1036" spans="1:30" x14ac:dyDescent="0.25">
      <c r="A1036" s="7">
        <f t="shared" si="283"/>
        <v>1028</v>
      </c>
      <c r="B1036" t="s">
        <v>1534</v>
      </c>
      <c r="C1036" t="s">
        <v>1994</v>
      </c>
      <c r="D1036" t="s">
        <v>1995</v>
      </c>
      <c r="E1036" t="s">
        <v>2339</v>
      </c>
      <c r="F1036" t="s">
        <v>2350</v>
      </c>
      <c r="G1036" s="3"/>
      <c r="H1036" s="3"/>
      <c r="I1036" s="3"/>
      <c r="J1036" s="3"/>
      <c r="K1036" s="3">
        <v>13276.959999999997</v>
      </c>
      <c r="L1036" s="3">
        <f t="shared" si="269"/>
        <v>13276.959999999997</v>
      </c>
      <c r="M1036" s="3">
        <v>0</v>
      </c>
      <c r="N1036" s="3">
        <v>0</v>
      </c>
      <c r="O1036" s="3">
        <v>0</v>
      </c>
      <c r="P1036" s="3">
        <v>0</v>
      </c>
      <c r="Q1036" s="3">
        <v>0</v>
      </c>
      <c r="R1036" s="3">
        <f t="shared" si="270"/>
        <v>0</v>
      </c>
      <c r="S1036" s="6">
        <f t="shared" si="271"/>
        <v>0</v>
      </c>
      <c r="T1036" s="31" t="str">
        <f t="shared" si="272"/>
        <v>n.m.</v>
      </c>
      <c r="U1036" s="6">
        <f t="shared" si="273"/>
        <v>0</v>
      </c>
      <c r="V1036" s="31" t="str">
        <f t="shared" si="274"/>
        <v>n.m.</v>
      </c>
      <c r="W1036" s="6">
        <f t="shared" si="275"/>
        <v>0</v>
      </c>
      <c r="X1036" s="31" t="str">
        <f t="shared" si="276"/>
        <v>n.m.</v>
      </c>
      <c r="Y1036" s="6">
        <f t="shared" si="277"/>
        <v>0</v>
      </c>
      <c r="Z1036" s="31" t="str">
        <f t="shared" si="278"/>
        <v>n.m.</v>
      </c>
      <c r="AA1036" s="6">
        <f t="shared" si="279"/>
        <v>13276.959999999997</v>
      </c>
      <c r="AB1036" s="31" t="str">
        <f t="shared" si="280"/>
        <v>n.m.</v>
      </c>
      <c r="AC1036" s="6">
        <f t="shared" si="281"/>
        <v>13276.959999999997</v>
      </c>
      <c r="AD1036" s="31" t="str">
        <f t="shared" si="282"/>
        <v>n.m.</v>
      </c>
    </row>
    <row r="1037" spans="1:30" x14ac:dyDescent="0.25">
      <c r="A1037" s="7">
        <f t="shared" si="283"/>
        <v>1029</v>
      </c>
      <c r="B1037" t="s">
        <v>1534</v>
      </c>
      <c r="C1037" t="s">
        <v>1996</v>
      </c>
      <c r="D1037" t="s">
        <v>1997</v>
      </c>
      <c r="E1037" t="s">
        <v>2314</v>
      </c>
      <c r="F1037" t="s">
        <v>2350</v>
      </c>
      <c r="G1037" s="3"/>
      <c r="H1037" s="3"/>
      <c r="I1037" s="3">
        <v>9810.2100000000009</v>
      </c>
      <c r="J1037" s="3">
        <v>453.07000000000005</v>
      </c>
      <c r="K1037" s="3">
        <v>2617.2900000000009</v>
      </c>
      <c r="L1037" s="3">
        <f t="shared" si="269"/>
        <v>12880.570000000002</v>
      </c>
      <c r="M1037" s="3">
        <v>0</v>
      </c>
      <c r="N1037" s="3">
        <v>0</v>
      </c>
      <c r="O1037" s="3">
        <v>0</v>
      </c>
      <c r="P1037" s="3">
        <v>0</v>
      </c>
      <c r="Q1037" s="3">
        <v>100859.83900000001</v>
      </c>
      <c r="R1037" s="3">
        <f t="shared" si="270"/>
        <v>100859.83900000001</v>
      </c>
      <c r="S1037" s="6">
        <f t="shared" si="271"/>
        <v>0</v>
      </c>
      <c r="T1037" s="31" t="str">
        <f t="shared" si="272"/>
        <v>n.m.</v>
      </c>
      <c r="U1037" s="6">
        <f t="shared" si="273"/>
        <v>0</v>
      </c>
      <c r="V1037" s="31" t="str">
        <f t="shared" si="274"/>
        <v>n.m.</v>
      </c>
      <c r="W1037" s="6">
        <f t="shared" si="275"/>
        <v>9810.2100000000009</v>
      </c>
      <c r="X1037" s="31" t="str">
        <f t="shared" si="276"/>
        <v>n.m.</v>
      </c>
      <c r="Y1037" s="6">
        <f t="shared" si="277"/>
        <v>453.07000000000005</v>
      </c>
      <c r="Z1037" s="31" t="str">
        <f t="shared" si="278"/>
        <v>n.m.</v>
      </c>
      <c r="AA1037" s="6">
        <f t="shared" si="279"/>
        <v>-98242.548999999999</v>
      </c>
      <c r="AB1037" s="31">
        <f t="shared" si="280"/>
        <v>-0.97405022627490012</v>
      </c>
      <c r="AC1037" s="6">
        <f t="shared" si="281"/>
        <v>-87979.269</v>
      </c>
      <c r="AD1037" s="31">
        <f t="shared" si="282"/>
        <v>-0.87229237992339048</v>
      </c>
    </row>
    <row r="1038" spans="1:30" x14ac:dyDescent="0.25">
      <c r="A1038" s="7">
        <f t="shared" si="283"/>
        <v>1030</v>
      </c>
      <c r="B1038" t="s">
        <v>1534</v>
      </c>
      <c r="C1038" t="s">
        <v>1998</v>
      </c>
      <c r="D1038" t="s">
        <v>1999</v>
      </c>
      <c r="E1038" t="s">
        <v>2279</v>
      </c>
      <c r="F1038" t="s">
        <v>2350</v>
      </c>
      <c r="G1038" s="3"/>
      <c r="H1038" s="3"/>
      <c r="I1038" s="3"/>
      <c r="J1038" s="3"/>
      <c r="K1038" s="3">
        <v>12573.390000000001</v>
      </c>
      <c r="L1038" s="3">
        <f t="shared" si="269"/>
        <v>12573.390000000001</v>
      </c>
      <c r="M1038" s="3">
        <v>0</v>
      </c>
      <c r="N1038" s="3">
        <v>0</v>
      </c>
      <c r="O1038" s="3">
        <v>0</v>
      </c>
      <c r="P1038" s="3">
        <v>0</v>
      </c>
      <c r="Q1038" s="3">
        <v>0</v>
      </c>
      <c r="R1038" s="3">
        <f t="shared" si="270"/>
        <v>0</v>
      </c>
      <c r="S1038" s="6">
        <f t="shared" si="271"/>
        <v>0</v>
      </c>
      <c r="T1038" s="31" t="str">
        <f t="shared" si="272"/>
        <v>n.m.</v>
      </c>
      <c r="U1038" s="6">
        <f t="shared" si="273"/>
        <v>0</v>
      </c>
      <c r="V1038" s="31" t="str">
        <f t="shared" si="274"/>
        <v>n.m.</v>
      </c>
      <c r="W1038" s="6">
        <f t="shared" si="275"/>
        <v>0</v>
      </c>
      <c r="X1038" s="31" t="str">
        <f t="shared" si="276"/>
        <v>n.m.</v>
      </c>
      <c r="Y1038" s="6">
        <f t="shared" si="277"/>
        <v>0</v>
      </c>
      <c r="Z1038" s="31" t="str">
        <f t="shared" si="278"/>
        <v>n.m.</v>
      </c>
      <c r="AA1038" s="6">
        <f t="shared" si="279"/>
        <v>12573.390000000001</v>
      </c>
      <c r="AB1038" s="31" t="str">
        <f t="shared" si="280"/>
        <v>n.m.</v>
      </c>
      <c r="AC1038" s="6">
        <f t="shared" si="281"/>
        <v>12573.390000000001</v>
      </c>
      <c r="AD1038" s="31" t="str">
        <f t="shared" si="282"/>
        <v>n.m.</v>
      </c>
    </row>
    <row r="1039" spans="1:30" x14ac:dyDescent="0.25">
      <c r="A1039" s="7">
        <f t="shared" si="283"/>
        <v>1031</v>
      </c>
      <c r="B1039" t="s">
        <v>1534</v>
      </c>
      <c r="C1039" t="s">
        <v>2000</v>
      </c>
      <c r="D1039" t="s">
        <v>2001</v>
      </c>
      <c r="E1039" t="s">
        <v>2323</v>
      </c>
      <c r="F1039" t="s">
        <v>2350</v>
      </c>
      <c r="G1039" s="3"/>
      <c r="H1039" s="3"/>
      <c r="I1039" s="3"/>
      <c r="J1039" s="3"/>
      <c r="K1039" s="3">
        <v>12434</v>
      </c>
      <c r="L1039" s="3">
        <f t="shared" si="269"/>
        <v>12434</v>
      </c>
      <c r="M1039" s="3">
        <v>0</v>
      </c>
      <c r="N1039" s="3">
        <v>0</v>
      </c>
      <c r="O1039" s="3">
        <v>0</v>
      </c>
      <c r="P1039" s="3">
        <v>0</v>
      </c>
      <c r="Q1039" s="3">
        <v>0</v>
      </c>
      <c r="R1039" s="3">
        <f t="shared" si="270"/>
        <v>0</v>
      </c>
      <c r="S1039" s="6">
        <f t="shared" si="271"/>
        <v>0</v>
      </c>
      <c r="T1039" s="31" t="str">
        <f t="shared" si="272"/>
        <v>n.m.</v>
      </c>
      <c r="U1039" s="6">
        <f t="shared" si="273"/>
        <v>0</v>
      </c>
      <c r="V1039" s="31" t="str">
        <f t="shared" si="274"/>
        <v>n.m.</v>
      </c>
      <c r="W1039" s="6">
        <f t="shared" si="275"/>
        <v>0</v>
      </c>
      <c r="X1039" s="31" t="str">
        <f t="shared" si="276"/>
        <v>n.m.</v>
      </c>
      <c r="Y1039" s="6">
        <f t="shared" si="277"/>
        <v>0</v>
      </c>
      <c r="Z1039" s="31" t="str">
        <f t="shared" si="278"/>
        <v>n.m.</v>
      </c>
      <c r="AA1039" s="6">
        <f t="shared" si="279"/>
        <v>12434</v>
      </c>
      <c r="AB1039" s="31" t="str">
        <f t="shared" si="280"/>
        <v>n.m.</v>
      </c>
      <c r="AC1039" s="6">
        <f t="shared" si="281"/>
        <v>12434</v>
      </c>
      <c r="AD1039" s="31" t="str">
        <f t="shared" si="282"/>
        <v>n.m.</v>
      </c>
    </row>
    <row r="1040" spans="1:30" x14ac:dyDescent="0.25">
      <c r="A1040" s="7">
        <f t="shared" si="283"/>
        <v>1032</v>
      </c>
      <c r="B1040" t="s">
        <v>1534</v>
      </c>
      <c r="C1040" t="s">
        <v>2002</v>
      </c>
      <c r="D1040" t="s">
        <v>2003</v>
      </c>
      <c r="E1040" t="s">
        <v>2340</v>
      </c>
      <c r="F1040" t="s">
        <v>2350</v>
      </c>
      <c r="G1040" s="3"/>
      <c r="H1040" s="3"/>
      <c r="I1040" s="3"/>
      <c r="J1040" s="3"/>
      <c r="K1040" s="3">
        <v>12351.299999999997</v>
      </c>
      <c r="L1040" s="3">
        <f t="shared" si="269"/>
        <v>12351.299999999997</v>
      </c>
      <c r="M1040" s="3">
        <v>0</v>
      </c>
      <c r="N1040" s="3">
        <v>0</v>
      </c>
      <c r="O1040" s="3">
        <v>0</v>
      </c>
      <c r="P1040" s="3">
        <v>0</v>
      </c>
      <c r="Q1040" s="3">
        <v>0</v>
      </c>
      <c r="R1040" s="3">
        <f t="shared" si="270"/>
        <v>0</v>
      </c>
      <c r="S1040" s="6">
        <f t="shared" si="271"/>
        <v>0</v>
      </c>
      <c r="T1040" s="31" t="str">
        <f t="shared" si="272"/>
        <v>n.m.</v>
      </c>
      <c r="U1040" s="6">
        <f t="shared" si="273"/>
        <v>0</v>
      </c>
      <c r="V1040" s="31" t="str">
        <f t="shared" si="274"/>
        <v>n.m.</v>
      </c>
      <c r="W1040" s="6">
        <f t="shared" si="275"/>
        <v>0</v>
      </c>
      <c r="X1040" s="31" t="str">
        <f t="shared" si="276"/>
        <v>n.m.</v>
      </c>
      <c r="Y1040" s="6">
        <f t="shared" si="277"/>
        <v>0</v>
      </c>
      <c r="Z1040" s="31" t="str">
        <f t="shared" si="278"/>
        <v>n.m.</v>
      </c>
      <c r="AA1040" s="6">
        <f t="shared" si="279"/>
        <v>12351.299999999997</v>
      </c>
      <c r="AB1040" s="31" t="str">
        <f t="shared" si="280"/>
        <v>n.m.</v>
      </c>
      <c r="AC1040" s="6">
        <f t="shared" si="281"/>
        <v>12351.299999999997</v>
      </c>
      <c r="AD1040" s="31" t="str">
        <f t="shared" si="282"/>
        <v>n.m.</v>
      </c>
    </row>
    <row r="1041" spans="1:30" x14ac:dyDescent="0.25">
      <c r="A1041" s="7">
        <f t="shared" si="283"/>
        <v>1033</v>
      </c>
      <c r="B1041" t="s">
        <v>1534</v>
      </c>
      <c r="C1041" t="s">
        <v>2004</v>
      </c>
      <c r="D1041" t="s">
        <v>1902</v>
      </c>
      <c r="E1041" t="s">
        <v>2349</v>
      </c>
      <c r="F1041" t="s">
        <v>2319</v>
      </c>
      <c r="G1041" s="3">
        <v>11569.100000000004</v>
      </c>
      <c r="H1041" s="3">
        <v>464.45</v>
      </c>
      <c r="I1041" s="3">
        <v>-209.11</v>
      </c>
      <c r="J1041" s="3"/>
      <c r="K1041" s="3"/>
      <c r="L1041" s="3">
        <f t="shared" si="269"/>
        <v>11824.440000000004</v>
      </c>
      <c r="M1041" s="3">
        <v>8283.1010000000006</v>
      </c>
      <c r="N1041" s="3">
        <v>676.76700000000017</v>
      </c>
      <c r="O1041" s="3">
        <v>0</v>
      </c>
      <c r="P1041" s="3">
        <v>0</v>
      </c>
      <c r="Q1041" s="3">
        <v>0</v>
      </c>
      <c r="R1041" s="3">
        <f t="shared" si="270"/>
        <v>8959.8680000000004</v>
      </c>
      <c r="S1041" s="6">
        <f t="shared" si="271"/>
        <v>3285.9990000000034</v>
      </c>
      <c r="T1041" s="31">
        <f t="shared" si="272"/>
        <v>0.39671120755378975</v>
      </c>
      <c r="U1041" s="6">
        <f t="shared" si="273"/>
        <v>-212.31700000000018</v>
      </c>
      <c r="V1041" s="31">
        <f t="shared" si="274"/>
        <v>-0.31372244805080646</v>
      </c>
      <c r="W1041" s="6">
        <f t="shared" si="275"/>
        <v>-209.11</v>
      </c>
      <c r="X1041" s="31" t="str">
        <f t="shared" si="276"/>
        <v>n.m.</v>
      </c>
      <c r="Y1041" s="6">
        <f t="shared" si="277"/>
        <v>0</v>
      </c>
      <c r="Z1041" s="31" t="str">
        <f t="shared" si="278"/>
        <v>n.m.</v>
      </c>
      <c r="AA1041" s="6">
        <f t="shared" si="279"/>
        <v>0</v>
      </c>
      <c r="AB1041" s="31" t="str">
        <f t="shared" si="280"/>
        <v>n.m.</v>
      </c>
      <c r="AC1041" s="6">
        <f t="shared" si="281"/>
        <v>2864.5720000000038</v>
      </c>
      <c r="AD1041" s="31">
        <f t="shared" si="282"/>
        <v>0.31971140646268492</v>
      </c>
    </row>
    <row r="1042" spans="1:30" x14ac:dyDescent="0.25">
      <c r="A1042" s="7">
        <f t="shared" si="283"/>
        <v>1034</v>
      </c>
      <c r="B1042" t="s">
        <v>1534</v>
      </c>
      <c r="C1042" t="s">
        <v>2005</v>
      </c>
      <c r="D1042" t="s">
        <v>2006</v>
      </c>
      <c r="E1042" t="s">
        <v>2320</v>
      </c>
      <c r="F1042" t="s">
        <v>2311</v>
      </c>
      <c r="G1042" s="3"/>
      <c r="H1042" s="3"/>
      <c r="I1042" s="3"/>
      <c r="J1042" s="3">
        <v>11221.279999999993</v>
      </c>
      <c r="K1042" s="3">
        <v>524.01</v>
      </c>
      <c r="L1042" s="3">
        <f t="shared" si="269"/>
        <v>11745.289999999994</v>
      </c>
      <c r="M1042" s="3">
        <v>0</v>
      </c>
      <c r="N1042" s="3">
        <v>0</v>
      </c>
      <c r="O1042" s="3">
        <v>0</v>
      </c>
      <c r="P1042" s="3">
        <v>0</v>
      </c>
      <c r="Q1042" s="3">
        <v>0</v>
      </c>
      <c r="R1042" s="3">
        <f t="shared" si="270"/>
        <v>0</v>
      </c>
      <c r="S1042" s="6">
        <f t="shared" si="271"/>
        <v>0</v>
      </c>
      <c r="T1042" s="31" t="str">
        <f t="shared" si="272"/>
        <v>n.m.</v>
      </c>
      <c r="U1042" s="6">
        <f t="shared" si="273"/>
        <v>0</v>
      </c>
      <c r="V1042" s="31" t="str">
        <f t="shared" si="274"/>
        <v>n.m.</v>
      </c>
      <c r="W1042" s="6">
        <f t="shared" si="275"/>
        <v>0</v>
      </c>
      <c r="X1042" s="31" t="str">
        <f t="shared" si="276"/>
        <v>n.m.</v>
      </c>
      <c r="Y1042" s="6">
        <f t="shared" si="277"/>
        <v>11221.279999999993</v>
      </c>
      <c r="Z1042" s="31" t="str">
        <f t="shared" si="278"/>
        <v>n.m.</v>
      </c>
      <c r="AA1042" s="6">
        <f t="shared" si="279"/>
        <v>524.01</v>
      </c>
      <c r="AB1042" s="31" t="str">
        <f t="shared" si="280"/>
        <v>n.m.</v>
      </c>
      <c r="AC1042" s="6">
        <f t="shared" si="281"/>
        <v>11745.289999999994</v>
      </c>
      <c r="AD1042" s="31" t="str">
        <f t="shared" si="282"/>
        <v>n.m.</v>
      </c>
    </row>
    <row r="1043" spans="1:30" x14ac:dyDescent="0.25">
      <c r="A1043" s="7">
        <f t="shared" si="283"/>
        <v>1035</v>
      </c>
      <c r="B1043" t="s">
        <v>1534</v>
      </c>
      <c r="C1043" t="s">
        <v>2007</v>
      </c>
      <c r="D1043" t="s">
        <v>2008</v>
      </c>
      <c r="E1043" t="s">
        <v>2314</v>
      </c>
      <c r="F1043" t="s">
        <v>2350</v>
      </c>
      <c r="G1043" s="3"/>
      <c r="H1043" s="3"/>
      <c r="I1043" s="3">
        <v>5867.45</v>
      </c>
      <c r="J1043" s="3">
        <v>5431.119999999999</v>
      </c>
      <c r="K1043" s="3">
        <v>172.88</v>
      </c>
      <c r="L1043" s="3">
        <f t="shared" si="269"/>
        <v>11471.449999999999</v>
      </c>
      <c r="M1043" s="3">
        <v>0</v>
      </c>
      <c r="N1043" s="3">
        <v>0</v>
      </c>
      <c r="O1043" s="3">
        <v>0</v>
      </c>
      <c r="P1043" s="3">
        <v>0</v>
      </c>
      <c r="Q1043" s="3">
        <v>3457360.2410000004</v>
      </c>
      <c r="R1043" s="3">
        <f t="shared" si="270"/>
        <v>3457360.2410000004</v>
      </c>
      <c r="S1043" s="6">
        <f t="shared" si="271"/>
        <v>0</v>
      </c>
      <c r="T1043" s="31" t="str">
        <f t="shared" si="272"/>
        <v>n.m.</v>
      </c>
      <c r="U1043" s="6">
        <f t="shared" si="273"/>
        <v>0</v>
      </c>
      <c r="V1043" s="31" t="str">
        <f t="shared" si="274"/>
        <v>n.m.</v>
      </c>
      <c r="W1043" s="6">
        <f t="shared" si="275"/>
        <v>5867.45</v>
      </c>
      <c r="X1043" s="31" t="str">
        <f t="shared" si="276"/>
        <v>n.m.</v>
      </c>
      <c r="Y1043" s="6">
        <f t="shared" si="277"/>
        <v>5431.119999999999</v>
      </c>
      <c r="Z1043" s="31" t="str">
        <f t="shared" si="278"/>
        <v>n.m.</v>
      </c>
      <c r="AA1043" s="6">
        <f t="shared" si="279"/>
        <v>-3457187.3610000005</v>
      </c>
      <c r="AB1043" s="31">
        <f t="shared" si="280"/>
        <v>-0.99994999653262917</v>
      </c>
      <c r="AC1043" s="6">
        <f t="shared" si="281"/>
        <v>-3445888.7910000002</v>
      </c>
      <c r="AD1043" s="31">
        <f t="shared" si="282"/>
        <v>-0.99668202061678068</v>
      </c>
    </row>
    <row r="1044" spans="1:30" x14ac:dyDescent="0.25">
      <c r="A1044" s="7">
        <f t="shared" si="283"/>
        <v>1036</v>
      </c>
      <c r="B1044" t="s">
        <v>1534</v>
      </c>
      <c r="C1044" t="s">
        <v>2009</v>
      </c>
      <c r="D1044" t="s">
        <v>2010</v>
      </c>
      <c r="E1044" t="s">
        <v>2314</v>
      </c>
      <c r="F1044" t="s">
        <v>2350</v>
      </c>
      <c r="G1044" s="3"/>
      <c r="H1044" s="3"/>
      <c r="I1044" s="3">
        <v>5867.45</v>
      </c>
      <c r="J1044" s="3">
        <v>5373.619999999999</v>
      </c>
      <c r="K1044" s="3">
        <v>172</v>
      </c>
      <c r="L1044" s="3">
        <f t="shared" si="269"/>
        <v>11413.07</v>
      </c>
      <c r="M1044" s="3">
        <v>0</v>
      </c>
      <c r="N1044" s="3">
        <v>0</v>
      </c>
      <c r="O1044" s="3">
        <v>0</v>
      </c>
      <c r="P1044" s="3">
        <v>0</v>
      </c>
      <c r="Q1044" s="3">
        <v>463063.13799999998</v>
      </c>
      <c r="R1044" s="3">
        <f t="shared" si="270"/>
        <v>463063.13799999998</v>
      </c>
      <c r="S1044" s="6">
        <f t="shared" si="271"/>
        <v>0</v>
      </c>
      <c r="T1044" s="31" t="str">
        <f t="shared" si="272"/>
        <v>n.m.</v>
      </c>
      <c r="U1044" s="6">
        <f t="shared" si="273"/>
        <v>0</v>
      </c>
      <c r="V1044" s="31" t="str">
        <f t="shared" si="274"/>
        <v>n.m.</v>
      </c>
      <c r="W1044" s="6">
        <f t="shared" si="275"/>
        <v>5867.45</v>
      </c>
      <c r="X1044" s="31" t="str">
        <f t="shared" si="276"/>
        <v>n.m.</v>
      </c>
      <c r="Y1044" s="6">
        <f t="shared" si="277"/>
        <v>5373.619999999999</v>
      </c>
      <c r="Z1044" s="31" t="str">
        <f t="shared" si="278"/>
        <v>n.m.</v>
      </c>
      <c r="AA1044" s="6">
        <f t="shared" si="279"/>
        <v>-462891.13799999998</v>
      </c>
      <c r="AB1044" s="31">
        <f t="shared" si="280"/>
        <v>-0.99962856037139369</v>
      </c>
      <c r="AC1044" s="6">
        <f t="shared" si="281"/>
        <v>-451650.06799999997</v>
      </c>
      <c r="AD1044" s="31">
        <f t="shared" si="282"/>
        <v>-0.97535310184849999</v>
      </c>
    </row>
    <row r="1045" spans="1:30" x14ac:dyDescent="0.25">
      <c r="A1045" s="7">
        <f t="shared" si="283"/>
        <v>1037</v>
      </c>
      <c r="B1045" t="s">
        <v>1534</v>
      </c>
      <c r="C1045" t="s">
        <v>2011</v>
      </c>
      <c r="D1045" t="s">
        <v>2012</v>
      </c>
      <c r="E1045" t="s">
        <v>2329</v>
      </c>
      <c r="F1045" t="s">
        <v>2350</v>
      </c>
      <c r="G1045" s="3"/>
      <c r="H1045" s="3"/>
      <c r="I1045" s="3"/>
      <c r="J1045" s="3"/>
      <c r="K1045" s="3">
        <v>10913.720000000001</v>
      </c>
      <c r="L1045" s="3">
        <f t="shared" si="269"/>
        <v>10913.720000000001</v>
      </c>
      <c r="M1045" s="3">
        <v>0</v>
      </c>
      <c r="N1045" s="3">
        <v>0</v>
      </c>
      <c r="O1045" s="3">
        <v>0</v>
      </c>
      <c r="P1045" s="3">
        <v>0</v>
      </c>
      <c r="Q1045" s="3">
        <v>0</v>
      </c>
      <c r="R1045" s="3">
        <f t="shared" si="270"/>
        <v>0</v>
      </c>
      <c r="S1045" s="6">
        <f t="shared" si="271"/>
        <v>0</v>
      </c>
      <c r="T1045" s="31" t="str">
        <f t="shared" si="272"/>
        <v>n.m.</v>
      </c>
      <c r="U1045" s="6">
        <f t="shared" si="273"/>
        <v>0</v>
      </c>
      <c r="V1045" s="31" t="str">
        <f t="shared" si="274"/>
        <v>n.m.</v>
      </c>
      <c r="W1045" s="6">
        <f t="shared" si="275"/>
        <v>0</v>
      </c>
      <c r="X1045" s="31" t="str">
        <f t="shared" si="276"/>
        <v>n.m.</v>
      </c>
      <c r="Y1045" s="6">
        <f t="shared" si="277"/>
        <v>0</v>
      </c>
      <c r="Z1045" s="31" t="str">
        <f t="shared" si="278"/>
        <v>n.m.</v>
      </c>
      <c r="AA1045" s="6">
        <f t="shared" si="279"/>
        <v>10913.720000000001</v>
      </c>
      <c r="AB1045" s="31" t="str">
        <f t="shared" si="280"/>
        <v>n.m.</v>
      </c>
      <c r="AC1045" s="6">
        <f t="shared" si="281"/>
        <v>10913.720000000001</v>
      </c>
      <c r="AD1045" s="31" t="str">
        <f t="shared" si="282"/>
        <v>n.m.</v>
      </c>
    </row>
    <row r="1046" spans="1:30" x14ac:dyDescent="0.25">
      <c r="A1046" s="7">
        <f t="shared" si="283"/>
        <v>1038</v>
      </c>
      <c r="B1046" t="s">
        <v>1534</v>
      </c>
      <c r="C1046" t="s">
        <v>2013</v>
      </c>
      <c r="D1046" t="s">
        <v>2014</v>
      </c>
      <c r="E1046" t="s">
        <v>2340</v>
      </c>
      <c r="F1046" t="s">
        <v>2350</v>
      </c>
      <c r="G1046" s="3"/>
      <c r="H1046" s="3"/>
      <c r="I1046" s="3"/>
      <c r="J1046" s="3"/>
      <c r="K1046" s="3">
        <v>10840.750000000005</v>
      </c>
      <c r="L1046" s="3">
        <f t="shared" si="269"/>
        <v>10840.750000000005</v>
      </c>
      <c r="M1046" s="3">
        <v>0</v>
      </c>
      <c r="N1046" s="3">
        <v>0</v>
      </c>
      <c r="O1046" s="3">
        <v>0</v>
      </c>
      <c r="P1046" s="3">
        <v>0</v>
      </c>
      <c r="Q1046" s="3">
        <v>0</v>
      </c>
      <c r="R1046" s="3">
        <f t="shared" si="270"/>
        <v>0</v>
      </c>
      <c r="S1046" s="6">
        <f t="shared" si="271"/>
        <v>0</v>
      </c>
      <c r="T1046" s="31" t="str">
        <f t="shared" si="272"/>
        <v>n.m.</v>
      </c>
      <c r="U1046" s="6">
        <f t="shared" si="273"/>
        <v>0</v>
      </c>
      <c r="V1046" s="31" t="str">
        <f t="shared" si="274"/>
        <v>n.m.</v>
      </c>
      <c r="W1046" s="6">
        <f t="shared" si="275"/>
        <v>0</v>
      </c>
      <c r="X1046" s="31" t="str">
        <f t="shared" si="276"/>
        <v>n.m.</v>
      </c>
      <c r="Y1046" s="6">
        <f t="shared" si="277"/>
        <v>0</v>
      </c>
      <c r="Z1046" s="31" t="str">
        <f t="shared" si="278"/>
        <v>n.m.</v>
      </c>
      <c r="AA1046" s="6">
        <f t="shared" si="279"/>
        <v>10840.750000000005</v>
      </c>
      <c r="AB1046" s="31" t="str">
        <f t="shared" si="280"/>
        <v>n.m.</v>
      </c>
      <c r="AC1046" s="6">
        <f t="shared" si="281"/>
        <v>10840.750000000005</v>
      </c>
      <c r="AD1046" s="31" t="str">
        <f t="shared" si="282"/>
        <v>n.m.</v>
      </c>
    </row>
    <row r="1047" spans="1:30" x14ac:dyDescent="0.25">
      <c r="A1047" s="7">
        <f t="shared" si="283"/>
        <v>1039</v>
      </c>
      <c r="B1047" t="s">
        <v>1534</v>
      </c>
      <c r="C1047" t="s">
        <v>2015</v>
      </c>
      <c r="D1047" t="s">
        <v>2016</v>
      </c>
      <c r="E1047" t="s">
        <v>2349</v>
      </c>
      <c r="F1047" t="s">
        <v>2282</v>
      </c>
      <c r="G1047" s="3">
        <v>10552.74</v>
      </c>
      <c r="H1047" s="3"/>
      <c r="I1047" s="3"/>
      <c r="J1047" s="3"/>
      <c r="K1047" s="3"/>
      <c r="L1047" s="3">
        <f t="shared" si="269"/>
        <v>10552.74</v>
      </c>
      <c r="M1047" s="3">
        <v>0</v>
      </c>
      <c r="N1047" s="3">
        <v>0</v>
      </c>
      <c r="O1047" s="3">
        <v>0</v>
      </c>
      <c r="P1047" s="3">
        <v>0</v>
      </c>
      <c r="Q1047" s="3">
        <v>0</v>
      </c>
      <c r="R1047" s="3">
        <f t="shared" si="270"/>
        <v>0</v>
      </c>
      <c r="S1047" s="6">
        <f t="shared" si="271"/>
        <v>10552.74</v>
      </c>
      <c r="T1047" s="31" t="str">
        <f t="shared" si="272"/>
        <v>n.m.</v>
      </c>
      <c r="U1047" s="6">
        <f t="shared" si="273"/>
        <v>0</v>
      </c>
      <c r="V1047" s="31" t="str">
        <f t="shared" si="274"/>
        <v>n.m.</v>
      </c>
      <c r="W1047" s="6">
        <f t="shared" si="275"/>
        <v>0</v>
      </c>
      <c r="X1047" s="31" t="str">
        <f t="shared" si="276"/>
        <v>n.m.</v>
      </c>
      <c r="Y1047" s="6">
        <f t="shared" si="277"/>
        <v>0</v>
      </c>
      <c r="Z1047" s="31" t="str">
        <f t="shared" si="278"/>
        <v>n.m.</v>
      </c>
      <c r="AA1047" s="6">
        <f t="shared" si="279"/>
        <v>0</v>
      </c>
      <c r="AB1047" s="31" t="str">
        <f t="shared" si="280"/>
        <v>n.m.</v>
      </c>
      <c r="AC1047" s="6">
        <f t="shared" si="281"/>
        <v>10552.74</v>
      </c>
      <c r="AD1047" s="31" t="str">
        <f t="shared" si="282"/>
        <v>n.m.</v>
      </c>
    </row>
    <row r="1048" spans="1:30" x14ac:dyDescent="0.25">
      <c r="A1048" s="7">
        <f t="shared" si="283"/>
        <v>1040</v>
      </c>
      <c r="B1048" t="s">
        <v>1534</v>
      </c>
      <c r="C1048" t="s">
        <v>2017</v>
      </c>
      <c r="D1048" t="s">
        <v>2018</v>
      </c>
      <c r="E1048" t="s">
        <v>2311</v>
      </c>
      <c r="F1048" t="s">
        <v>2350</v>
      </c>
      <c r="G1048" s="3"/>
      <c r="H1048" s="3"/>
      <c r="I1048" s="3"/>
      <c r="J1048" s="3"/>
      <c r="K1048" s="3">
        <v>10549.740000000002</v>
      </c>
      <c r="L1048" s="3">
        <f t="shared" si="269"/>
        <v>10549.740000000002</v>
      </c>
      <c r="M1048" s="3">
        <v>0</v>
      </c>
      <c r="N1048" s="3">
        <v>0</v>
      </c>
      <c r="O1048" s="3">
        <v>0</v>
      </c>
      <c r="P1048" s="3">
        <v>0</v>
      </c>
      <c r="Q1048" s="3">
        <v>0</v>
      </c>
      <c r="R1048" s="3">
        <f t="shared" si="270"/>
        <v>0</v>
      </c>
      <c r="S1048" s="6">
        <f t="shared" si="271"/>
        <v>0</v>
      </c>
      <c r="T1048" s="31" t="str">
        <f t="shared" si="272"/>
        <v>n.m.</v>
      </c>
      <c r="U1048" s="6">
        <f t="shared" si="273"/>
        <v>0</v>
      </c>
      <c r="V1048" s="31" t="str">
        <f t="shared" si="274"/>
        <v>n.m.</v>
      </c>
      <c r="W1048" s="6">
        <f t="shared" si="275"/>
        <v>0</v>
      </c>
      <c r="X1048" s="31" t="str">
        <f t="shared" si="276"/>
        <v>n.m.</v>
      </c>
      <c r="Y1048" s="6">
        <f t="shared" si="277"/>
        <v>0</v>
      </c>
      <c r="Z1048" s="31" t="str">
        <f t="shared" si="278"/>
        <v>n.m.</v>
      </c>
      <c r="AA1048" s="6">
        <f t="shared" si="279"/>
        <v>10549.740000000002</v>
      </c>
      <c r="AB1048" s="31" t="str">
        <f t="shared" si="280"/>
        <v>n.m.</v>
      </c>
      <c r="AC1048" s="6">
        <f t="shared" si="281"/>
        <v>10549.740000000002</v>
      </c>
      <c r="AD1048" s="31" t="str">
        <f t="shared" si="282"/>
        <v>n.m.</v>
      </c>
    </row>
    <row r="1049" spans="1:30" x14ac:dyDescent="0.25">
      <c r="A1049" s="7">
        <f t="shared" si="283"/>
        <v>1041</v>
      </c>
      <c r="B1049" t="s">
        <v>1534</v>
      </c>
      <c r="C1049" t="s">
        <v>2019</v>
      </c>
      <c r="D1049" t="s">
        <v>2020</v>
      </c>
      <c r="E1049" t="s">
        <v>2340</v>
      </c>
      <c r="F1049" t="s">
        <v>2350</v>
      </c>
      <c r="G1049" s="3"/>
      <c r="H1049" s="3"/>
      <c r="I1049" s="3"/>
      <c r="J1049" s="3"/>
      <c r="K1049" s="3">
        <v>10380.620000000001</v>
      </c>
      <c r="L1049" s="3">
        <f t="shared" si="269"/>
        <v>10380.620000000001</v>
      </c>
      <c r="M1049" s="3">
        <v>0</v>
      </c>
      <c r="N1049" s="3">
        <v>0</v>
      </c>
      <c r="O1049" s="3">
        <v>0</v>
      </c>
      <c r="P1049" s="3">
        <v>0</v>
      </c>
      <c r="Q1049" s="3">
        <v>0</v>
      </c>
      <c r="R1049" s="3">
        <f t="shared" si="270"/>
        <v>0</v>
      </c>
      <c r="S1049" s="6">
        <f t="shared" si="271"/>
        <v>0</v>
      </c>
      <c r="T1049" s="31" t="str">
        <f t="shared" si="272"/>
        <v>n.m.</v>
      </c>
      <c r="U1049" s="6">
        <f t="shared" si="273"/>
        <v>0</v>
      </c>
      <c r="V1049" s="31" t="str">
        <f t="shared" si="274"/>
        <v>n.m.</v>
      </c>
      <c r="W1049" s="6">
        <f t="shared" si="275"/>
        <v>0</v>
      </c>
      <c r="X1049" s="31" t="str">
        <f t="shared" si="276"/>
        <v>n.m.</v>
      </c>
      <c r="Y1049" s="6">
        <f t="shared" si="277"/>
        <v>0</v>
      </c>
      <c r="Z1049" s="31" t="str">
        <f t="shared" si="278"/>
        <v>n.m.</v>
      </c>
      <c r="AA1049" s="6">
        <f t="shared" si="279"/>
        <v>10380.620000000001</v>
      </c>
      <c r="AB1049" s="31" t="str">
        <f t="shared" si="280"/>
        <v>n.m.</v>
      </c>
      <c r="AC1049" s="6">
        <f t="shared" si="281"/>
        <v>10380.620000000001</v>
      </c>
      <c r="AD1049" s="31" t="str">
        <f t="shared" si="282"/>
        <v>n.m.</v>
      </c>
    </row>
    <row r="1050" spans="1:30" x14ac:dyDescent="0.25">
      <c r="A1050" s="7">
        <f t="shared" si="283"/>
        <v>1042</v>
      </c>
      <c r="B1050" t="s">
        <v>1534</v>
      </c>
      <c r="C1050" t="s">
        <v>2021</v>
      </c>
      <c r="D1050" t="s">
        <v>2022</v>
      </c>
      <c r="E1050" t="s">
        <v>2317</v>
      </c>
      <c r="F1050" t="s">
        <v>2350</v>
      </c>
      <c r="G1050" s="3"/>
      <c r="H1050" s="3"/>
      <c r="I1050" s="3">
        <v>8037.16</v>
      </c>
      <c r="J1050" s="3">
        <v>1452.67</v>
      </c>
      <c r="K1050" s="3">
        <v>442.63</v>
      </c>
      <c r="L1050" s="3">
        <f t="shared" si="269"/>
        <v>9932.4599999999991</v>
      </c>
      <c r="M1050" s="3">
        <v>0</v>
      </c>
      <c r="N1050" s="3">
        <v>0</v>
      </c>
      <c r="O1050" s="3">
        <v>0</v>
      </c>
      <c r="P1050" s="3">
        <v>20967.305</v>
      </c>
      <c r="Q1050" s="3">
        <v>16481.024000000001</v>
      </c>
      <c r="R1050" s="3">
        <f t="shared" si="270"/>
        <v>37448.328999999998</v>
      </c>
      <c r="S1050" s="6">
        <f t="shared" si="271"/>
        <v>0</v>
      </c>
      <c r="T1050" s="31" t="str">
        <f t="shared" si="272"/>
        <v>n.m.</v>
      </c>
      <c r="U1050" s="6">
        <f t="shared" si="273"/>
        <v>0</v>
      </c>
      <c r="V1050" s="31" t="str">
        <f t="shared" si="274"/>
        <v>n.m.</v>
      </c>
      <c r="W1050" s="6">
        <f t="shared" si="275"/>
        <v>8037.16</v>
      </c>
      <c r="X1050" s="31" t="str">
        <f t="shared" si="276"/>
        <v>n.m.</v>
      </c>
      <c r="Y1050" s="6">
        <f t="shared" si="277"/>
        <v>-19514.635000000002</v>
      </c>
      <c r="Z1050" s="31">
        <f t="shared" si="278"/>
        <v>-0.93071737164122914</v>
      </c>
      <c r="AA1050" s="6">
        <f t="shared" si="279"/>
        <v>-16038.394000000002</v>
      </c>
      <c r="AB1050" s="31">
        <f t="shared" si="280"/>
        <v>-0.97314305227636344</v>
      </c>
      <c r="AC1050" s="6">
        <f t="shared" si="281"/>
        <v>-27515.868999999999</v>
      </c>
      <c r="AD1050" s="31">
        <f t="shared" si="282"/>
        <v>-0.7347689398904822</v>
      </c>
    </row>
    <row r="1051" spans="1:30" x14ac:dyDescent="0.25">
      <c r="A1051" s="7">
        <f t="shared" si="283"/>
        <v>1043</v>
      </c>
      <c r="B1051" t="s">
        <v>1534</v>
      </c>
      <c r="C1051" t="s">
        <v>2023</v>
      </c>
      <c r="D1051" t="s">
        <v>2024</v>
      </c>
      <c r="E1051" t="s">
        <v>2312</v>
      </c>
      <c r="F1051" t="s">
        <v>2350</v>
      </c>
      <c r="G1051" s="3"/>
      <c r="H1051" s="3"/>
      <c r="I1051" s="3">
        <v>2157727.88</v>
      </c>
      <c r="J1051" s="3">
        <v>-225829.77000000002</v>
      </c>
      <c r="K1051" s="3">
        <v>-1922035.0299999998</v>
      </c>
      <c r="L1051" s="3">
        <f t="shared" si="269"/>
        <v>9863.0800000000745</v>
      </c>
      <c r="M1051" s="3">
        <v>0</v>
      </c>
      <c r="N1051" s="3">
        <v>0</v>
      </c>
      <c r="O1051" s="3">
        <v>0</v>
      </c>
      <c r="P1051" s="3">
        <v>0</v>
      </c>
      <c r="Q1051" s="3">
        <v>0</v>
      </c>
      <c r="R1051" s="3">
        <f t="shared" si="270"/>
        <v>0</v>
      </c>
      <c r="S1051" s="6">
        <f t="shared" si="271"/>
        <v>0</v>
      </c>
      <c r="T1051" s="31" t="str">
        <f t="shared" si="272"/>
        <v>n.m.</v>
      </c>
      <c r="U1051" s="6">
        <f t="shared" si="273"/>
        <v>0</v>
      </c>
      <c r="V1051" s="31" t="str">
        <f t="shared" si="274"/>
        <v>n.m.</v>
      </c>
      <c r="W1051" s="6">
        <f t="shared" si="275"/>
        <v>2157727.88</v>
      </c>
      <c r="X1051" s="31" t="str">
        <f t="shared" si="276"/>
        <v>n.m.</v>
      </c>
      <c r="Y1051" s="6">
        <f t="shared" si="277"/>
        <v>-225829.77000000002</v>
      </c>
      <c r="Z1051" s="31" t="str">
        <f t="shared" si="278"/>
        <v>n.m.</v>
      </c>
      <c r="AA1051" s="6">
        <f t="shared" si="279"/>
        <v>-1922035.0299999998</v>
      </c>
      <c r="AB1051" s="31" t="str">
        <f t="shared" si="280"/>
        <v>n.m.</v>
      </c>
      <c r="AC1051" s="6">
        <f t="shared" si="281"/>
        <v>9863.0800000000745</v>
      </c>
      <c r="AD1051" s="31" t="str">
        <f t="shared" si="282"/>
        <v>n.m.</v>
      </c>
    </row>
    <row r="1052" spans="1:30" x14ac:dyDescent="0.25">
      <c r="A1052" s="7">
        <f t="shared" si="283"/>
        <v>1044</v>
      </c>
      <c r="B1052" t="s">
        <v>1534</v>
      </c>
      <c r="C1052" t="s">
        <v>2025</v>
      </c>
      <c r="D1052" t="s">
        <v>2026</v>
      </c>
      <c r="E1052" t="s">
        <v>2279</v>
      </c>
      <c r="F1052" t="s">
        <v>2350</v>
      </c>
      <c r="G1052" s="3"/>
      <c r="H1052" s="3"/>
      <c r="I1052" s="3"/>
      <c r="J1052" s="3"/>
      <c r="K1052" s="3">
        <v>9441.1899999999987</v>
      </c>
      <c r="L1052" s="3">
        <f t="shared" si="269"/>
        <v>9441.1899999999987</v>
      </c>
      <c r="M1052" s="3">
        <v>0</v>
      </c>
      <c r="N1052" s="3">
        <v>0</v>
      </c>
      <c r="O1052" s="3">
        <v>0</v>
      </c>
      <c r="P1052" s="3">
        <v>0</v>
      </c>
      <c r="Q1052" s="3">
        <v>0</v>
      </c>
      <c r="R1052" s="3">
        <f t="shared" si="270"/>
        <v>0</v>
      </c>
      <c r="S1052" s="6">
        <f t="shared" si="271"/>
        <v>0</v>
      </c>
      <c r="T1052" s="31" t="str">
        <f t="shared" si="272"/>
        <v>n.m.</v>
      </c>
      <c r="U1052" s="6">
        <f t="shared" si="273"/>
        <v>0</v>
      </c>
      <c r="V1052" s="31" t="str">
        <f t="shared" si="274"/>
        <v>n.m.</v>
      </c>
      <c r="W1052" s="6">
        <f t="shared" si="275"/>
        <v>0</v>
      </c>
      <c r="X1052" s="31" t="str">
        <f t="shared" si="276"/>
        <v>n.m.</v>
      </c>
      <c r="Y1052" s="6">
        <f t="shared" si="277"/>
        <v>0</v>
      </c>
      <c r="Z1052" s="31" t="str">
        <f t="shared" si="278"/>
        <v>n.m.</v>
      </c>
      <c r="AA1052" s="6">
        <f t="shared" si="279"/>
        <v>9441.1899999999987</v>
      </c>
      <c r="AB1052" s="31" t="str">
        <f t="shared" si="280"/>
        <v>n.m.</v>
      </c>
      <c r="AC1052" s="6">
        <f t="shared" si="281"/>
        <v>9441.1899999999987</v>
      </c>
      <c r="AD1052" s="31" t="str">
        <f t="shared" si="282"/>
        <v>n.m.</v>
      </c>
    </row>
    <row r="1053" spans="1:30" x14ac:dyDescent="0.25">
      <c r="A1053" s="7">
        <f t="shared" si="283"/>
        <v>1045</v>
      </c>
      <c r="B1053" t="s">
        <v>1534</v>
      </c>
      <c r="C1053" t="s">
        <v>2027</v>
      </c>
      <c r="D1053" t="s">
        <v>2028</v>
      </c>
      <c r="E1053" t="s">
        <v>2316</v>
      </c>
      <c r="F1053" t="s">
        <v>2350</v>
      </c>
      <c r="G1053" s="3"/>
      <c r="H1053" s="3"/>
      <c r="I1053" s="3"/>
      <c r="J1053" s="3"/>
      <c r="K1053" s="3">
        <v>9363.66</v>
      </c>
      <c r="L1053" s="3">
        <f t="shared" si="269"/>
        <v>9363.66</v>
      </c>
      <c r="M1053" s="3">
        <v>0</v>
      </c>
      <c r="N1053" s="3">
        <v>0</v>
      </c>
      <c r="O1053" s="3">
        <v>0</v>
      </c>
      <c r="P1053" s="3">
        <v>0</v>
      </c>
      <c r="Q1053" s="3">
        <v>0</v>
      </c>
      <c r="R1053" s="3">
        <f t="shared" si="270"/>
        <v>0</v>
      </c>
      <c r="S1053" s="6">
        <f t="shared" si="271"/>
        <v>0</v>
      </c>
      <c r="T1053" s="31" t="str">
        <f t="shared" si="272"/>
        <v>n.m.</v>
      </c>
      <c r="U1053" s="6">
        <f t="shared" si="273"/>
        <v>0</v>
      </c>
      <c r="V1053" s="31" t="str">
        <f t="shared" si="274"/>
        <v>n.m.</v>
      </c>
      <c r="W1053" s="6">
        <f t="shared" si="275"/>
        <v>0</v>
      </c>
      <c r="X1053" s="31" t="str">
        <f t="shared" si="276"/>
        <v>n.m.</v>
      </c>
      <c r="Y1053" s="6">
        <f t="shared" si="277"/>
        <v>0</v>
      </c>
      <c r="Z1053" s="31" t="str">
        <f t="shared" si="278"/>
        <v>n.m.</v>
      </c>
      <c r="AA1053" s="6">
        <f t="shared" si="279"/>
        <v>9363.66</v>
      </c>
      <c r="AB1053" s="31" t="str">
        <f t="shared" si="280"/>
        <v>n.m.</v>
      </c>
      <c r="AC1053" s="6">
        <f t="shared" si="281"/>
        <v>9363.66</v>
      </c>
      <c r="AD1053" s="31" t="str">
        <f t="shared" si="282"/>
        <v>n.m.</v>
      </c>
    </row>
    <row r="1054" spans="1:30" x14ac:dyDescent="0.25">
      <c r="A1054" s="7">
        <f t="shared" si="283"/>
        <v>1046</v>
      </c>
      <c r="B1054" t="s">
        <v>1534</v>
      </c>
      <c r="C1054" t="s">
        <v>2029</v>
      </c>
      <c r="D1054" t="s">
        <v>2030</v>
      </c>
      <c r="E1054" t="s">
        <v>2333</v>
      </c>
      <c r="F1054" t="s">
        <v>2350</v>
      </c>
      <c r="G1054" s="3"/>
      <c r="H1054" s="3"/>
      <c r="I1054" s="3"/>
      <c r="J1054" s="3">
        <v>5058.0399999999981</v>
      </c>
      <c r="K1054" s="3">
        <v>4284.0599999999986</v>
      </c>
      <c r="L1054" s="3">
        <f t="shared" si="269"/>
        <v>9342.0999999999967</v>
      </c>
      <c r="M1054" s="3">
        <v>0</v>
      </c>
      <c r="N1054" s="3">
        <v>0</v>
      </c>
      <c r="O1054" s="3">
        <v>0</v>
      </c>
      <c r="P1054" s="3">
        <v>0</v>
      </c>
      <c r="Q1054" s="3">
        <v>0</v>
      </c>
      <c r="R1054" s="3">
        <f t="shared" si="270"/>
        <v>0</v>
      </c>
      <c r="S1054" s="6">
        <f t="shared" si="271"/>
        <v>0</v>
      </c>
      <c r="T1054" s="31" t="str">
        <f t="shared" si="272"/>
        <v>n.m.</v>
      </c>
      <c r="U1054" s="6">
        <f t="shared" si="273"/>
        <v>0</v>
      </c>
      <c r="V1054" s="31" t="str">
        <f t="shared" si="274"/>
        <v>n.m.</v>
      </c>
      <c r="W1054" s="6">
        <f t="shared" si="275"/>
        <v>0</v>
      </c>
      <c r="X1054" s="31" t="str">
        <f t="shared" si="276"/>
        <v>n.m.</v>
      </c>
      <c r="Y1054" s="6">
        <f t="shared" si="277"/>
        <v>5058.0399999999981</v>
      </c>
      <c r="Z1054" s="31" t="str">
        <f t="shared" si="278"/>
        <v>n.m.</v>
      </c>
      <c r="AA1054" s="6">
        <f t="shared" si="279"/>
        <v>4284.0599999999986</v>
      </c>
      <c r="AB1054" s="31" t="str">
        <f t="shared" si="280"/>
        <v>n.m.</v>
      </c>
      <c r="AC1054" s="6">
        <f t="shared" si="281"/>
        <v>9342.0999999999967</v>
      </c>
      <c r="AD1054" s="31" t="str">
        <f t="shared" si="282"/>
        <v>n.m.</v>
      </c>
    </row>
    <row r="1055" spans="1:30" x14ac:dyDescent="0.25">
      <c r="A1055" s="7">
        <f t="shared" si="283"/>
        <v>1047</v>
      </c>
      <c r="B1055" t="s">
        <v>1534</v>
      </c>
      <c r="C1055" t="s">
        <v>2031</v>
      </c>
      <c r="D1055" t="s">
        <v>2032</v>
      </c>
      <c r="E1055" t="s">
        <v>2316</v>
      </c>
      <c r="F1055" t="s">
        <v>2350</v>
      </c>
      <c r="G1055" s="3"/>
      <c r="H1055" s="3"/>
      <c r="I1055" s="3"/>
      <c r="J1055" s="3"/>
      <c r="K1055" s="3">
        <v>9234.02</v>
      </c>
      <c r="L1055" s="3">
        <f t="shared" si="269"/>
        <v>9234.02</v>
      </c>
      <c r="M1055" s="3">
        <v>0</v>
      </c>
      <c r="N1055" s="3">
        <v>0</v>
      </c>
      <c r="O1055" s="3">
        <v>0</v>
      </c>
      <c r="P1055" s="3">
        <v>0</v>
      </c>
      <c r="Q1055" s="3">
        <v>0</v>
      </c>
      <c r="R1055" s="3">
        <f t="shared" si="270"/>
        <v>0</v>
      </c>
      <c r="S1055" s="6">
        <f t="shared" si="271"/>
        <v>0</v>
      </c>
      <c r="T1055" s="31" t="str">
        <f t="shared" si="272"/>
        <v>n.m.</v>
      </c>
      <c r="U1055" s="6">
        <f t="shared" si="273"/>
        <v>0</v>
      </c>
      <c r="V1055" s="31" t="str">
        <f t="shared" si="274"/>
        <v>n.m.</v>
      </c>
      <c r="W1055" s="6">
        <f t="shared" si="275"/>
        <v>0</v>
      </c>
      <c r="X1055" s="31" t="str">
        <f t="shared" si="276"/>
        <v>n.m.</v>
      </c>
      <c r="Y1055" s="6">
        <f t="shared" si="277"/>
        <v>0</v>
      </c>
      <c r="Z1055" s="31" t="str">
        <f t="shared" si="278"/>
        <v>n.m.</v>
      </c>
      <c r="AA1055" s="6">
        <f t="shared" si="279"/>
        <v>9234.02</v>
      </c>
      <c r="AB1055" s="31" t="str">
        <f t="shared" si="280"/>
        <v>n.m.</v>
      </c>
      <c r="AC1055" s="6">
        <f t="shared" si="281"/>
        <v>9234.02</v>
      </c>
      <c r="AD1055" s="31" t="str">
        <f t="shared" si="282"/>
        <v>n.m.</v>
      </c>
    </row>
    <row r="1056" spans="1:30" x14ac:dyDescent="0.25">
      <c r="A1056" s="7">
        <f t="shared" si="283"/>
        <v>1048</v>
      </c>
      <c r="B1056" t="s">
        <v>1534</v>
      </c>
      <c r="C1056" t="s">
        <v>2033</v>
      </c>
      <c r="D1056" t="s">
        <v>2034</v>
      </c>
      <c r="E1056" t="s">
        <v>2337</v>
      </c>
      <c r="F1056" t="s">
        <v>2350</v>
      </c>
      <c r="G1056" s="3"/>
      <c r="H1056" s="3"/>
      <c r="I1056" s="3"/>
      <c r="J1056" s="3"/>
      <c r="K1056" s="3">
        <v>9198.34</v>
      </c>
      <c r="L1056" s="3">
        <f t="shared" si="269"/>
        <v>9198.34</v>
      </c>
      <c r="M1056" s="3">
        <v>0</v>
      </c>
      <c r="N1056" s="3">
        <v>0</v>
      </c>
      <c r="O1056" s="3">
        <v>0</v>
      </c>
      <c r="P1056" s="3">
        <v>0</v>
      </c>
      <c r="Q1056" s="3">
        <v>0</v>
      </c>
      <c r="R1056" s="3">
        <f t="shared" si="270"/>
        <v>0</v>
      </c>
      <c r="S1056" s="6">
        <f t="shared" si="271"/>
        <v>0</v>
      </c>
      <c r="T1056" s="31" t="str">
        <f t="shared" si="272"/>
        <v>n.m.</v>
      </c>
      <c r="U1056" s="6">
        <f t="shared" si="273"/>
        <v>0</v>
      </c>
      <c r="V1056" s="31" t="str">
        <f t="shared" si="274"/>
        <v>n.m.</v>
      </c>
      <c r="W1056" s="6">
        <f t="shared" si="275"/>
        <v>0</v>
      </c>
      <c r="X1056" s="31" t="str">
        <f t="shared" si="276"/>
        <v>n.m.</v>
      </c>
      <c r="Y1056" s="6">
        <f t="shared" si="277"/>
        <v>0</v>
      </c>
      <c r="Z1056" s="31" t="str">
        <f t="shared" si="278"/>
        <v>n.m.</v>
      </c>
      <c r="AA1056" s="6">
        <f t="shared" si="279"/>
        <v>9198.34</v>
      </c>
      <c r="AB1056" s="31" t="str">
        <f t="shared" si="280"/>
        <v>n.m.</v>
      </c>
      <c r="AC1056" s="6">
        <f t="shared" si="281"/>
        <v>9198.34</v>
      </c>
      <c r="AD1056" s="31" t="str">
        <f t="shared" si="282"/>
        <v>n.m.</v>
      </c>
    </row>
    <row r="1057" spans="1:30" x14ac:dyDescent="0.25">
      <c r="A1057" s="7">
        <f t="shared" si="283"/>
        <v>1049</v>
      </c>
      <c r="B1057" t="s">
        <v>1534</v>
      </c>
      <c r="C1057" t="s">
        <v>2035</v>
      </c>
      <c r="D1057" t="s">
        <v>2036</v>
      </c>
      <c r="E1057" t="s">
        <v>2324</v>
      </c>
      <c r="F1057" t="s">
        <v>2350</v>
      </c>
      <c r="G1057" s="3"/>
      <c r="H1057" s="3"/>
      <c r="I1057" s="3"/>
      <c r="J1057" s="3">
        <v>2935.1600000000003</v>
      </c>
      <c r="K1057" s="3">
        <v>5917.5800000000008</v>
      </c>
      <c r="L1057" s="3">
        <f t="shared" si="269"/>
        <v>8852.7400000000016</v>
      </c>
      <c r="M1057" s="3">
        <v>0</v>
      </c>
      <c r="N1057" s="3">
        <v>0</v>
      </c>
      <c r="O1057" s="3">
        <v>0</v>
      </c>
      <c r="P1057" s="3">
        <v>0</v>
      </c>
      <c r="Q1057" s="3">
        <v>0</v>
      </c>
      <c r="R1057" s="3">
        <f t="shared" si="270"/>
        <v>0</v>
      </c>
      <c r="S1057" s="6">
        <f t="shared" si="271"/>
        <v>0</v>
      </c>
      <c r="T1057" s="31" t="str">
        <f t="shared" si="272"/>
        <v>n.m.</v>
      </c>
      <c r="U1057" s="6">
        <f t="shared" si="273"/>
        <v>0</v>
      </c>
      <c r="V1057" s="31" t="str">
        <f t="shared" si="274"/>
        <v>n.m.</v>
      </c>
      <c r="W1057" s="6">
        <f t="shared" si="275"/>
        <v>0</v>
      </c>
      <c r="X1057" s="31" t="str">
        <f t="shared" si="276"/>
        <v>n.m.</v>
      </c>
      <c r="Y1057" s="6">
        <f t="shared" si="277"/>
        <v>2935.1600000000003</v>
      </c>
      <c r="Z1057" s="31" t="str">
        <f t="shared" si="278"/>
        <v>n.m.</v>
      </c>
      <c r="AA1057" s="6">
        <f t="shared" si="279"/>
        <v>5917.5800000000008</v>
      </c>
      <c r="AB1057" s="31" t="str">
        <f t="shared" si="280"/>
        <v>n.m.</v>
      </c>
      <c r="AC1057" s="6">
        <f t="shared" si="281"/>
        <v>8852.7400000000016</v>
      </c>
      <c r="AD1057" s="31" t="str">
        <f t="shared" si="282"/>
        <v>n.m.</v>
      </c>
    </row>
    <row r="1058" spans="1:30" x14ac:dyDescent="0.25">
      <c r="A1058" s="7">
        <f t="shared" si="283"/>
        <v>1050</v>
      </c>
      <c r="B1058" t="s">
        <v>1534</v>
      </c>
      <c r="C1058" t="s">
        <v>2037</v>
      </c>
      <c r="D1058" t="s">
        <v>2038</v>
      </c>
      <c r="E1058" t="s">
        <v>2329</v>
      </c>
      <c r="F1058" t="s">
        <v>2350</v>
      </c>
      <c r="G1058" s="3"/>
      <c r="H1058" s="3"/>
      <c r="I1058" s="3"/>
      <c r="J1058" s="3"/>
      <c r="K1058" s="3">
        <v>8048.7300000000014</v>
      </c>
      <c r="L1058" s="3">
        <f t="shared" si="269"/>
        <v>8048.7300000000014</v>
      </c>
      <c r="M1058" s="3">
        <v>0</v>
      </c>
      <c r="N1058" s="3">
        <v>0</v>
      </c>
      <c r="O1058" s="3">
        <v>0</v>
      </c>
      <c r="P1058" s="3">
        <v>0</v>
      </c>
      <c r="Q1058" s="3">
        <v>0</v>
      </c>
      <c r="R1058" s="3">
        <f t="shared" si="270"/>
        <v>0</v>
      </c>
      <c r="S1058" s="6">
        <f t="shared" si="271"/>
        <v>0</v>
      </c>
      <c r="T1058" s="31" t="str">
        <f t="shared" si="272"/>
        <v>n.m.</v>
      </c>
      <c r="U1058" s="6">
        <f t="shared" si="273"/>
        <v>0</v>
      </c>
      <c r="V1058" s="31" t="str">
        <f t="shared" si="274"/>
        <v>n.m.</v>
      </c>
      <c r="W1058" s="6">
        <f t="shared" si="275"/>
        <v>0</v>
      </c>
      <c r="X1058" s="31" t="str">
        <f t="shared" si="276"/>
        <v>n.m.</v>
      </c>
      <c r="Y1058" s="6">
        <f t="shared" si="277"/>
        <v>0</v>
      </c>
      <c r="Z1058" s="31" t="str">
        <f t="shared" si="278"/>
        <v>n.m.</v>
      </c>
      <c r="AA1058" s="6">
        <f t="shared" si="279"/>
        <v>8048.7300000000014</v>
      </c>
      <c r="AB1058" s="31" t="str">
        <f t="shared" si="280"/>
        <v>n.m.</v>
      </c>
      <c r="AC1058" s="6">
        <f t="shared" si="281"/>
        <v>8048.7300000000014</v>
      </c>
      <c r="AD1058" s="31" t="str">
        <f t="shared" si="282"/>
        <v>n.m.</v>
      </c>
    </row>
    <row r="1059" spans="1:30" x14ac:dyDescent="0.25">
      <c r="A1059" s="7">
        <f t="shared" si="283"/>
        <v>1051</v>
      </c>
      <c r="B1059" t="s">
        <v>1534</v>
      </c>
      <c r="C1059" t="s">
        <v>2039</v>
      </c>
      <c r="D1059" t="s">
        <v>2040</v>
      </c>
      <c r="E1059" t="s">
        <v>2343</v>
      </c>
      <c r="F1059" t="s">
        <v>2350</v>
      </c>
      <c r="G1059" s="3"/>
      <c r="H1059" s="3"/>
      <c r="I1059" s="3">
        <v>4290.4900000000016</v>
      </c>
      <c r="J1059" s="3">
        <v>3222.5500000000006</v>
      </c>
      <c r="K1059" s="3">
        <v>350.44</v>
      </c>
      <c r="L1059" s="3">
        <f t="shared" ref="L1059:L1122" si="284">SUM(G1059:K1059)</f>
        <v>7863.4800000000023</v>
      </c>
      <c r="M1059" s="3">
        <v>0</v>
      </c>
      <c r="N1059" s="3">
        <v>0</v>
      </c>
      <c r="O1059" s="3">
        <v>0</v>
      </c>
      <c r="P1059" s="3">
        <v>0</v>
      </c>
      <c r="Q1059" s="3">
        <v>0</v>
      </c>
      <c r="R1059" s="3">
        <f t="shared" ref="R1059:R1122" si="285">SUM(M1059:Q1059)</f>
        <v>0</v>
      </c>
      <c r="S1059" s="6">
        <f t="shared" si="271"/>
        <v>0</v>
      </c>
      <c r="T1059" s="31" t="str">
        <f t="shared" si="272"/>
        <v>n.m.</v>
      </c>
      <c r="U1059" s="6">
        <f t="shared" si="273"/>
        <v>0</v>
      </c>
      <c r="V1059" s="31" t="str">
        <f t="shared" si="274"/>
        <v>n.m.</v>
      </c>
      <c r="W1059" s="6">
        <f t="shared" si="275"/>
        <v>4290.4900000000016</v>
      </c>
      <c r="X1059" s="31" t="str">
        <f t="shared" si="276"/>
        <v>n.m.</v>
      </c>
      <c r="Y1059" s="6">
        <f t="shared" si="277"/>
        <v>3222.5500000000006</v>
      </c>
      <c r="Z1059" s="31" t="str">
        <f t="shared" si="278"/>
        <v>n.m.</v>
      </c>
      <c r="AA1059" s="6">
        <f t="shared" si="279"/>
        <v>350.44</v>
      </c>
      <c r="AB1059" s="31" t="str">
        <f t="shared" si="280"/>
        <v>n.m.</v>
      </c>
      <c r="AC1059" s="6">
        <f t="shared" si="281"/>
        <v>7863.4800000000023</v>
      </c>
      <c r="AD1059" s="31" t="str">
        <f t="shared" si="282"/>
        <v>n.m.</v>
      </c>
    </row>
    <row r="1060" spans="1:30" x14ac:dyDescent="0.25">
      <c r="A1060" s="7">
        <f t="shared" si="283"/>
        <v>1052</v>
      </c>
      <c r="B1060" t="s">
        <v>1534</v>
      </c>
      <c r="C1060" t="s">
        <v>2041</v>
      </c>
      <c r="D1060" t="s">
        <v>2042</v>
      </c>
      <c r="E1060" t="s">
        <v>2279</v>
      </c>
      <c r="F1060" t="s">
        <v>2323</v>
      </c>
      <c r="G1060" s="3"/>
      <c r="H1060" s="3"/>
      <c r="I1060" s="3"/>
      <c r="J1060" s="3"/>
      <c r="K1060" s="3">
        <v>7780.3200000000006</v>
      </c>
      <c r="L1060" s="3">
        <f t="shared" si="284"/>
        <v>7780.3200000000006</v>
      </c>
      <c r="M1060" s="3">
        <v>0</v>
      </c>
      <c r="N1060" s="3">
        <v>0</v>
      </c>
      <c r="O1060" s="3">
        <v>0</v>
      </c>
      <c r="P1060" s="3">
        <v>0</v>
      </c>
      <c r="Q1060" s="3">
        <v>0</v>
      </c>
      <c r="R1060" s="3">
        <f t="shared" si="285"/>
        <v>0</v>
      </c>
      <c r="S1060" s="6">
        <f t="shared" si="271"/>
        <v>0</v>
      </c>
      <c r="T1060" s="31" t="str">
        <f t="shared" si="272"/>
        <v>n.m.</v>
      </c>
      <c r="U1060" s="6">
        <f t="shared" si="273"/>
        <v>0</v>
      </c>
      <c r="V1060" s="31" t="str">
        <f t="shared" si="274"/>
        <v>n.m.</v>
      </c>
      <c r="W1060" s="6">
        <f t="shared" si="275"/>
        <v>0</v>
      </c>
      <c r="X1060" s="31" t="str">
        <f t="shared" si="276"/>
        <v>n.m.</v>
      </c>
      <c r="Y1060" s="6">
        <f t="shared" si="277"/>
        <v>0</v>
      </c>
      <c r="Z1060" s="31" t="str">
        <f t="shared" si="278"/>
        <v>n.m.</v>
      </c>
      <c r="AA1060" s="6">
        <f t="shared" si="279"/>
        <v>7780.3200000000006</v>
      </c>
      <c r="AB1060" s="31" t="str">
        <f t="shared" si="280"/>
        <v>n.m.</v>
      </c>
      <c r="AC1060" s="6">
        <f t="shared" si="281"/>
        <v>7780.3200000000006</v>
      </c>
      <c r="AD1060" s="31" t="str">
        <f t="shared" si="282"/>
        <v>n.m.</v>
      </c>
    </row>
    <row r="1061" spans="1:30" x14ac:dyDescent="0.25">
      <c r="A1061" s="7">
        <f t="shared" si="283"/>
        <v>1053</v>
      </c>
      <c r="B1061" t="s">
        <v>1534</v>
      </c>
      <c r="C1061" t="s">
        <v>2043</v>
      </c>
      <c r="D1061" t="s">
        <v>2044</v>
      </c>
      <c r="E1061" t="s">
        <v>2321</v>
      </c>
      <c r="F1061" t="s">
        <v>2350</v>
      </c>
      <c r="G1061" s="3"/>
      <c r="H1061" s="3">
        <v>900.27</v>
      </c>
      <c r="I1061" s="3">
        <v>746.32999999999993</v>
      </c>
      <c r="J1061" s="3">
        <v>2766.6700000000005</v>
      </c>
      <c r="K1061" s="3">
        <v>3221.9199999999996</v>
      </c>
      <c r="L1061" s="3">
        <f t="shared" si="284"/>
        <v>7635.1900000000005</v>
      </c>
      <c r="M1061" s="3">
        <v>0</v>
      </c>
      <c r="N1061" s="3">
        <v>0</v>
      </c>
      <c r="O1061" s="3">
        <v>0</v>
      </c>
      <c r="P1061" s="3">
        <v>-1.722</v>
      </c>
      <c r="Q1061" s="3">
        <v>0</v>
      </c>
      <c r="R1061" s="3">
        <f t="shared" si="285"/>
        <v>-1.722</v>
      </c>
      <c r="S1061" s="6">
        <f t="shared" si="271"/>
        <v>0</v>
      </c>
      <c r="T1061" s="31" t="str">
        <f t="shared" si="272"/>
        <v>n.m.</v>
      </c>
      <c r="U1061" s="6">
        <f t="shared" si="273"/>
        <v>900.27</v>
      </c>
      <c r="V1061" s="31" t="str">
        <f t="shared" si="274"/>
        <v>n.m.</v>
      </c>
      <c r="W1061" s="6">
        <f t="shared" si="275"/>
        <v>746.32999999999993</v>
      </c>
      <c r="X1061" s="31" t="str">
        <f t="shared" si="276"/>
        <v>n.m.</v>
      </c>
      <c r="Y1061" s="6">
        <f t="shared" si="277"/>
        <v>2768.3920000000007</v>
      </c>
      <c r="Z1061" s="31">
        <f t="shared" si="278"/>
        <v>-1607.660859465738</v>
      </c>
      <c r="AA1061" s="6">
        <f t="shared" si="279"/>
        <v>3221.9199999999996</v>
      </c>
      <c r="AB1061" s="31" t="str">
        <f t="shared" si="280"/>
        <v>n.m.</v>
      </c>
      <c r="AC1061" s="6">
        <f t="shared" si="281"/>
        <v>7636.9120000000003</v>
      </c>
      <c r="AD1061" s="31">
        <f t="shared" si="282"/>
        <v>-4434.90824622532</v>
      </c>
    </row>
    <row r="1062" spans="1:30" x14ac:dyDescent="0.25">
      <c r="A1062" s="7">
        <f t="shared" si="283"/>
        <v>1054</v>
      </c>
      <c r="B1062" t="s">
        <v>1534</v>
      </c>
      <c r="C1062" t="s">
        <v>2045</v>
      </c>
      <c r="D1062" t="s">
        <v>2046</v>
      </c>
      <c r="E1062" t="s">
        <v>2329</v>
      </c>
      <c r="F1062" t="s">
        <v>2350</v>
      </c>
      <c r="G1062" s="3"/>
      <c r="H1062" s="3"/>
      <c r="I1062" s="3"/>
      <c r="J1062" s="3"/>
      <c r="K1062" s="3">
        <v>7132.98</v>
      </c>
      <c r="L1062" s="3">
        <f t="shared" si="284"/>
        <v>7132.98</v>
      </c>
      <c r="M1062" s="3">
        <v>0</v>
      </c>
      <c r="N1062" s="3">
        <v>0</v>
      </c>
      <c r="O1062" s="3">
        <v>0</v>
      </c>
      <c r="P1062" s="3">
        <v>0</v>
      </c>
      <c r="Q1062" s="3">
        <v>0</v>
      </c>
      <c r="R1062" s="3">
        <f t="shared" si="285"/>
        <v>0</v>
      </c>
      <c r="S1062" s="6">
        <f t="shared" si="271"/>
        <v>0</v>
      </c>
      <c r="T1062" s="31" t="str">
        <f t="shared" si="272"/>
        <v>n.m.</v>
      </c>
      <c r="U1062" s="6">
        <f t="shared" si="273"/>
        <v>0</v>
      </c>
      <c r="V1062" s="31" t="str">
        <f t="shared" si="274"/>
        <v>n.m.</v>
      </c>
      <c r="W1062" s="6">
        <f t="shared" si="275"/>
        <v>0</v>
      </c>
      <c r="X1062" s="31" t="str">
        <f t="shared" si="276"/>
        <v>n.m.</v>
      </c>
      <c r="Y1062" s="6">
        <f t="shared" si="277"/>
        <v>0</v>
      </c>
      <c r="Z1062" s="31" t="str">
        <f t="shared" si="278"/>
        <v>n.m.</v>
      </c>
      <c r="AA1062" s="6">
        <f t="shared" si="279"/>
        <v>7132.98</v>
      </c>
      <c r="AB1062" s="31" t="str">
        <f t="shared" si="280"/>
        <v>n.m.</v>
      </c>
      <c r="AC1062" s="6">
        <f t="shared" si="281"/>
        <v>7132.98</v>
      </c>
      <c r="AD1062" s="31" t="str">
        <f t="shared" si="282"/>
        <v>n.m.</v>
      </c>
    </row>
    <row r="1063" spans="1:30" x14ac:dyDescent="0.25">
      <c r="A1063" s="7">
        <f t="shared" si="283"/>
        <v>1055</v>
      </c>
      <c r="B1063" t="s">
        <v>1534</v>
      </c>
      <c r="C1063" t="s">
        <v>2047</v>
      </c>
      <c r="D1063" t="s">
        <v>2048</v>
      </c>
      <c r="E1063" t="s">
        <v>2340</v>
      </c>
      <c r="F1063" t="s">
        <v>2350</v>
      </c>
      <c r="G1063" s="3"/>
      <c r="H1063" s="3"/>
      <c r="I1063" s="3"/>
      <c r="J1063" s="3"/>
      <c r="K1063" s="3">
        <v>6943.3899999999994</v>
      </c>
      <c r="L1063" s="3">
        <f t="shared" si="284"/>
        <v>6943.3899999999994</v>
      </c>
      <c r="M1063" s="3">
        <v>0</v>
      </c>
      <c r="N1063" s="3">
        <v>0</v>
      </c>
      <c r="O1063" s="3">
        <v>0</v>
      </c>
      <c r="P1063" s="3">
        <v>0</v>
      </c>
      <c r="Q1063" s="3">
        <v>0</v>
      </c>
      <c r="R1063" s="3">
        <f t="shared" si="285"/>
        <v>0</v>
      </c>
      <c r="S1063" s="6">
        <f t="shared" si="271"/>
        <v>0</v>
      </c>
      <c r="T1063" s="31" t="str">
        <f t="shared" si="272"/>
        <v>n.m.</v>
      </c>
      <c r="U1063" s="6">
        <f t="shared" si="273"/>
        <v>0</v>
      </c>
      <c r="V1063" s="31" t="str">
        <f t="shared" si="274"/>
        <v>n.m.</v>
      </c>
      <c r="W1063" s="6">
        <f t="shared" si="275"/>
        <v>0</v>
      </c>
      <c r="X1063" s="31" t="str">
        <f t="shared" si="276"/>
        <v>n.m.</v>
      </c>
      <c r="Y1063" s="6">
        <f t="shared" si="277"/>
        <v>0</v>
      </c>
      <c r="Z1063" s="31" t="str">
        <f t="shared" si="278"/>
        <v>n.m.</v>
      </c>
      <c r="AA1063" s="6">
        <f t="shared" si="279"/>
        <v>6943.3899999999994</v>
      </c>
      <c r="AB1063" s="31" t="str">
        <f t="shared" si="280"/>
        <v>n.m.</v>
      </c>
      <c r="AC1063" s="6">
        <f t="shared" si="281"/>
        <v>6943.3899999999994</v>
      </c>
      <c r="AD1063" s="31" t="str">
        <f t="shared" si="282"/>
        <v>n.m.</v>
      </c>
    </row>
    <row r="1064" spans="1:30" x14ac:dyDescent="0.25">
      <c r="A1064" s="7">
        <f t="shared" si="283"/>
        <v>1056</v>
      </c>
      <c r="B1064" t="s">
        <v>1534</v>
      </c>
      <c r="C1064" t="s">
        <v>2049</v>
      </c>
      <c r="D1064" t="s">
        <v>2050</v>
      </c>
      <c r="E1064" t="s">
        <v>2343</v>
      </c>
      <c r="F1064" t="s">
        <v>2350</v>
      </c>
      <c r="G1064" s="3"/>
      <c r="H1064" s="3"/>
      <c r="I1064" s="3">
        <v>3040.8999999999996</v>
      </c>
      <c r="J1064" s="3">
        <v>1270.3400000000001</v>
      </c>
      <c r="K1064" s="3">
        <v>2432.88</v>
      </c>
      <c r="L1064" s="3">
        <f t="shared" si="284"/>
        <v>6744.12</v>
      </c>
      <c r="M1064" s="3">
        <v>0</v>
      </c>
      <c r="N1064" s="3">
        <v>0</v>
      </c>
      <c r="O1064" s="3">
        <v>0</v>
      </c>
      <c r="P1064" s="3">
        <v>0</v>
      </c>
      <c r="Q1064" s="3">
        <v>0</v>
      </c>
      <c r="R1064" s="3">
        <f t="shared" si="285"/>
        <v>0</v>
      </c>
      <c r="S1064" s="6">
        <f t="shared" si="271"/>
        <v>0</v>
      </c>
      <c r="T1064" s="31" t="str">
        <f t="shared" si="272"/>
        <v>n.m.</v>
      </c>
      <c r="U1064" s="6">
        <f t="shared" si="273"/>
        <v>0</v>
      </c>
      <c r="V1064" s="31" t="str">
        <f t="shared" si="274"/>
        <v>n.m.</v>
      </c>
      <c r="W1064" s="6">
        <f t="shared" si="275"/>
        <v>3040.8999999999996</v>
      </c>
      <c r="X1064" s="31" t="str">
        <f t="shared" si="276"/>
        <v>n.m.</v>
      </c>
      <c r="Y1064" s="6">
        <f t="shared" si="277"/>
        <v>1270.3400000000001</v>
      </c>
      <c r="Z1064" s="31" t="str">
        <f t="shared" si="278"/>
        <v>n.m.</v>
      </c>
      <c r="AA1064" s="6">
        <f t="shared" si="279"/>
        <v>2432.88</v>
      </c>
      <c r="AB1064" s="31" t="str">
        <f t="shared" si="280"/>
        <v>n.m.</v>
      </c>
      <c r="AC1064" s="6">
        <f t="shared" si="281"/>
        <v>6744.12</v>
      </c>
      <c r="AD1064" s="31" t="str">
        <f t="shared" si="282"/>
        <v>n.m.</v>
      </c>
    </row>
    <row r="1065" spans="1:30" x14ac:dyDescent="0.25">
      <c r="A1065" s="7">
        <f t="shared" si="283"/>
        <v>1057</v>
      </c>
      <c r="B1065" t="s">
        <v>1534</v>
      </c>
      <c r="C1065" t="s">
        <v>2051</v>
      </c>
      <c r="D1065" t="s">
        <v>2052</v>
      </c>
      <c r="E1065" t="s">
        <v>2338</v>
      </c>
      <c r="F1065" t="s">
        <v>2350</v>
      </c>
      <c r="G1065" s="3"/>
      <c r="H1065" s="3"/>
      <c r="I1065" s="3"/>
      <c r="J1065" s="3"/>
      <c r="K1065" s="3">
        <v>6738.62</v>
      </c>
      <c r="L1065" s="3">
        <f t="shared" si="284"/>
        <v>6738.62</v>
      </c>
      <c r="M1065" s="3">
        <v>0</v>
      </c>
      <c r="N1065" s="3">
        <v>0</v>
      </c>
      <c r="O1065" s="3">
        <v>0</v>
      </c>
      <c r="P1065" s="3">
        <v>0</v>
      </c>
      <c r="Q1065" s="3">
        <v>0</v>
      </c>
      <c r="R1065" s="3">
        <f t="shared" si="285"/>
        <v>0</v>
      </c>
      <c r="S1065" s="6">
        <f t="shared" si="271"/>
        <v>0</v>
      </c>
      <c r="T1065" s="31" t="str">
        <f t="shared" si="272"/>
        <v>n.m.</v>
      </c>
      <c r="U1065" s="6">
        <f t="shared" si="273"/>
        <v>0</v>
      </c>
      <c r="V1065" s="31" t="str">
        <f t="shared" si="274"/>
        <v>n.m.</v>
      </c>
      <c r="W1065" s="6">
        <f t="shared" si="275"/>
        <v>0</v>
      </c>
      <c r="X1065" s="31" t="str">
        <f t="shared" si="276"/>
        <v>n.m.</v>
      </c>
      <c r="Y1065" s="6">
        <f t="shared" si="277"/>
        <v>0</v>
      </c>
      <c r="Z1065" s="31" t="str">
        <f t="shared" si="278"/>
        <v>n.m.</v>
      </c>
      <c r="AA1065" s="6">
        <f t="shared" si="279"/>
        <v>6738.62</v>
      </c>
      <c r="AB1065" s="31" t="str">
        <f t="shared" si="280"/>
        <v>n.m.</v>
      </c>
      <c r="AC1065" s="6">
        <f t="shared" si="281"/>
        <v>6738.62</v>
      </c>
      <c r="AD1065" s="31" t="str">
        <f t="shared" si="282"/>
        <v>n.m.</v>
      </c>
    </row>
    <row r="1066" spans="1:30" x14ac:dyDescent="0.25">
      <c r="A1066" s="7">
        <f t="shared" si="283"/>
        <v>1058</v>
      </c>
      <c r="B1066" t="s">
        <v>1534</v>
      </c>
      <c r="C1066" t="s">
        <v>2053</v>
      </c>
      <c r="D1066" t="s">
        <v>1808</v>
      </c>
      <c r="E1066" t="s">
        <v>2306</v>
      </c>
      <c r="F1066" t="s">
        <v>2335</v>
      </c>
      <c r="G1066" s="3"/>
      <c r="H1066" s="3"/>
      <c r="I1066" s="3"/>
      <c r="J1066" s="3">
        <v>6389.51</v>
      </c>
      <c r="K1066" s="3">
        <v>154.74</v>
      </c>
      <c r="L1066" s="3">
        <f t="shared" si="284"/>
        <v>6544.25</v>
      </c>
      <c r="M1066" s="3">
        <v>0</v>
      </c>
      <c r="N1066" s="3">
        <v>0</v>
      </c>
      <c r="O1066" s="3">
        <v>0</v>
      </c>
      <c r="P1066" s="3">
        <v>0</v>
      </c>
      <c r="Q1066" s="3">
        <v>0</v>
      </c>
      <c r="R1066" s="3">
        <f t="shared" si="285"/>
        <v>0</v>
      </c>
      <c r="S1066" s="6">
        <f t="shared" si="271"/>
        <v>0</v>
      </c>
      <c r="T1066" s="31" t="str">
        <f t="shared" si="272"/>
        <v>n.m.</v>
      </c>
      <c r="U1066" s="6">
        <f t="shared" si="273"/>
        <v>0</v>
      </c>
      <c r="V1066" s="31" t="str">
        <f t="shared" si="274"/>
        <v>n.m.</v>
      </c>
      <c r="W1066" s="6">
        <f t="shared" si="275"/>
        <v>0</v>
      </c>
      <c r="X1066" s="31" t="str">
        <f t="shared" si="276"/>
        <v>n.m.</v>
      </c>
      <c r="Y1066" s="6">
        <f t="shared" si="277"/>
        <v>6389.51</v>
      </c>
      <c r="Z1066" s="31" t="str">
        <f t="shared" si="278"/>
        <v>n.m.</v>
      </c>
      <c r="AA1066" s="6">
        <f t="shared" si="279"/>
        <v>154.74</v>
      </c>
      <c r="AB1066" s="31" t="str">
        <f t="shared" si="280"/>
        <v>n.m.</v>
      </c>
      <c r="AC1066" s="6">
        <f t="shared" si="281"/>
        <v>6544.25</v>
      </c>
      <c r="AD1066" s="31" t="str">
        <f t="shared" si="282"/>
        <v>n.m.</v>
      </c>
    </row>
    <row r="1067" spans="1:30" x14ac:dyDescent="0.25">
      <c r="A1067" s="7">
        <f t="shared" si="283"/>
        <v>1059</v>
      </c>
      <c r="B1067" t="s">
        <v>1534</v>
      </c>
      <c r="C1067" t="s">
        <v>2054</v>
      </c>
      <c r="D1067" t="s">
        <v>2055</v>
      </c>
      <c r="E1067" t="s">
        <v>2338</v>
      </c>
      <c r="F1067" t="s">
        <v>2350</v>
      </c>
      <c r="G1067" s="3"/>
      <c r="H1067" s="3"/>
      <c r="I1067" s="3"/>
      <c r="J1067" s="3"/>
      <c r="K1067" s="3">
        <v>6503.47</v>
      </c>
      <c r="L1067" s="3">
        <f t="shared" si="284"/>
        <v>6503.47</v>
      </c>
      <c r="M1067" s="3">
        <v>0</v>
      </c>
      <c r="N1067" s="3">
        <v>0</v>
      </c>
      <c r="O1067" s="3">
        <v>0</v>
      </c>
      <c r="P1067" s="3">
        <v>0</v>
      </c>
      <c r="Q1067" s="3">
        <v>0</v>
      </c>
      <c r="R1067" s="3">
        <f t="shared" si="285"/>
        <v>0</v>
      </c>
      <c r="S1067" s="6">
        <f t="shared" si="271"/>
        <v>0</v>
      </c>
      <c r="T1067" s="31" t="str">
        <f t="shared" si="272"/>
        <v>n.m.</v>
      </c>
      <c r="U1067" s="6">
        <f t="shared" si="273"/>
        <v>0</v>
      </c>
      <c r="V1067" s="31" t="str">
        <f t="shared" si="274"/>
        <v>n.m.</v>
      </c>
      <c r="W1067" s="6">
        <f t="shared" si="275"/>
        <v>0</v>
      </c>
      <c r="X1067" s="31" t="str">
        <f t="shared" si="276"/>
        <v>n.m.</v>
      </c>
      <c r="Y1067" s="6">
        <f t="shared" si="277"/>
        <v>0</v>
      </c>
      <c r="Z1067" s="31" t="str">
        <f t="shared" si="278"/>
        <v>n.m.</v>
      </c>
      <c r="AA1067" s="6">
        <f t="shared" si="279"/>
        <v>6503.47</v>
      </c>
      <c r="AB1067" s="31" t="str">
        <f t="shared" si="280"/>
        <v>n.m.</v>
      </c>
      <c r="AC1067" s="6">
        <f t="shared" si="281"/>
        <v>6503.47</v>
      </c>
      <c r="AD1067" s="31" t="str">
        <f t="shared" si="282"/>
        <v>n.m.</v>
      </c>
    </row>
    <row r="1068" spans="1:30" x14ac:dyDescent="0.25">
      <c r="A1068" s="7">
        <f t="shared" si="283"/>
        <v>1060</v>
      </c>
      <c r="B1068" t="s">
        <v>1534</v>
      </c>
      <c r="C1068" t="s">
        <v>2056</v>
      </c>
      <c r="D1068" t="s">
        <v>2057</v>
      </c>
      <c r="E1068" t="s">
        <v>2326</v>
      </c>
      <c r="F1068" t="s">
        <v>2311</v>
      </c>
      <c r="G1068" s="3"/>
      <c r="H1068" s="3"/>
      <c r="I1068" s="3">
        <v>22266.79</v>
      </c>
      <c r="J1068" s="3">
        <v>73809.070000000007</v>
      </c>
      <c r="K1068" s="3">
        <v>-89640.159999999989</v>
      </c>
      <c r="L1068" s="3">
        <f t="shared" si="284"/>
        <v>6435.7000000000262</v>
      </c>
      <c r="M1068" s="3">
        <v>0</v>
      </c>
      <c r="N1068" s="3">
        <v>0</v>
      </c>
      <c r="O1068" s="3">
        <v>0</v>
      </c>
      <c r="P1068" s="3">
        <v>0</v>
      </c>
      <c r="Q1068" s="3">
        <v>0</v>
      </c>
      <c r="R1068" s="3">
        <f t="shared" si="285"/>
        <v>0</v>
      </c>
      <c r="S1068" s="6">
        <f t="shared" si="271"/>
        <v>0</v>
      </c>
      <c r="T1068" s="31" t="str">
        <f t="shared" si="272"/>
        <v>n.m.</v>
      </c>
      <c r="U1068" s="6">
        <f t="shared" si="273"/>
        <v>0</v>
      </c>
      <c r="V1068" s="31" t="str">
        <f t="shared" si="274"/>
        <v>n.m.</v>
      </c>
      <c r="W1068" s="6">
        <f t="shared" si="275"/>
        <v>22266.79</v>
      </c>
      <c r="X1068" s="31" t="str">
        <f t="shared" si="276"/>
        <v>n.m.</v>
      </c>
      <c r="Y1068" s="6">
        <f t="shared" si="277"/>
        <v>73809.070000000007</v>
      </c>
      <c r="Z1068" s="31" t="str">
        <f t="shared" si="278"/>
        <v>n.m.</v>
      </c>
      <c r="AA1068" s="6">
        <f t="shared" si="279"/>
        <v>-89640.159999999989</v>
      </c>
      <c r="AB1068" s="31" t="str">
        <f t="shared" si="280"/>
        <v>n.m.</v>
      </c>
      <c r="AC1068" s="6">
        <f t="shared" si="281"/>
        <v>6435.7000000000262</v>
      </c>
      <c r="AD1068" s="31" t="str">
        <f t="shared" si="282"/>
        <v>n.m.</v>
      </c>
    </row>
    <row r="1069" spans="1:30" x14ac:dyDescent="0.25">
      <c r="A1069" s="7">
        <f t="shared" si="283"/>
        <v>1061</v>
      </c>
      <c r="B1069" t="s">
        <v>1534</v>
      </c>
      <c r="C1069" t="s">
        <v>2058</v>
      </c>
      <c r="D1069" t="s">
        <v>2059</v>
      </c>
      <c r="E1069" t="s">
        <v>2342</v>
      </c>
      <c r="F1069" t="s">
        <v>2350</v>
      </c>
      <c r="G1069" s="3"/>
      <c r="H1069" s="3"/>
      <c r="I1069" s="3"/>
      <c r="J1069" s="3">
        <v>5985.6200000000026</v>
      </c>
      <c r="K1069" s="3">
        <v>279.21000000000004</v>
      </c>
      <c r="L1069" s="3">
        <f t="shared" si="284"/>
        <v>6264.8300000000027</v>
      </c>
      <c r="M1069" s="3">
        <v>0</v>
      </c>
      <c r="N1069" s="3">
        <v>0</v>
      </c>
      <c r="O1069" s="3">
        <v>0</v>
      </c>
      <c r="P1069" s="3">
        <v>0</v>
      </c>
      <c r="Q1069" s="3">
        <v>0</v>
      </c>
      <c r="R1069" s="3">
        <f t="shared" si="285"/>
        <v>0</v>
      </c>
      <c r="S1069" s="6">
        <f t="shared" si="271"/>
        <v>0</v>
      </c>
      <c r="T1069" s="31" t="str">
        <f t="shared" si="272"/>
        <v>n.m.</v>
      </c>
      <c r="U1069" s="6">
        <f t="shared" si="273"/>
        <v>0</v>
      </c>
      <c r="V1069" s="31" t="str">
        <f t="shared" si="274"/>
        <v>n.m.</v>
      </c>
      <c r="W1069" s="6">
        <f t="shared" si="275"/>
        <v>0</v>
      </c>
      <c r="X1069" s="31" t="str">
        <f t="shared" si="276"/>
        <v>n.m.</v>
      </c>
      <c r="Y1069" s="6">
        <f t="shared" si="277"/>
        <v>5985.6200000000026</v>
      </c>
      <c r="Z1069" s="31" t="str">
        <f t="shared" si="278"/>
        <v>n.m.</v>
      </c>
      <c r="AA1069" s="6">
        <f t="shared" si="279"/>
        <v>279.21000000000004</v>
      </c>
      <c r="AB1069" s="31" t="str">
        <f t="shared" si="280"/>
        <v>n.m.</v>
      </c>
      <c r="AC1069" s="6">
        <f t="shared" si="281"/>
        <v>6264.8300000000027</v>
      </c>
      <c r="AD1069" s="31" t="str">
        <f t="shared" si="282"/>
        <v>n.m.</v>
      </c>
    </row>
    <row r="1070" spans="1:30" x14ac:dyDescent="0.25">
      <c r="A1070" s="7">
        <f t="shared" si="283"/>
        <v>1062</v>
      </c>
      <c r="B1070" t="s">
        <v>1534</v>
      </c>
      <c r="C1070" t="s">
        <v>2060</v>
      </c>
      <c r="D1070" t="s">
        <v>2061</v>
      </c>
      <c r="E1070" t="s">
        <v>2323</v>
      </c>
      <c r="F1070" t="s">
        <v>2350</v>
      </c>
      <c r="G1070" s="3"/>
      <c r="H1070" s="3"/>
      <c r="I1070" s="3"/>
      <c r="J1070" s="3"/>
      <c r="K1070" s="3">
        <v>6145</v>
      </c>
      <c r="L1070" s="3">
        <f t="shared" si="284"/>
        <v>6145</v>
      </c>
      <c r="M1070" s="3">
        <v>0</v>
      </c>
      <c r="N1070" s="3">
        <v>0</v>
      </c>
      <c r="O1070" s="3">
        <v>0</v>
      </c>
      <c r="P1070" s="3">
        <v>0</v>
      </c>
      <c r="Q1070" s="3">
        <v>0</v>
      </c>
      <c r="R1070" s="3">
        <f t="shared" si="285"/>
        <v>0</v>
      </c>
      <c r="S1070" s="6">
        <f t="shared" si="271"/>
        <v>0</v>
      </c>
      <c r="T1070" s="31" t="str">
        <f t="shared" si="272"/>
        <v>n.m.</v>
      </c>
      <c r="U1070" s="6">
        <f t="shared" si="273"/>
        <v>0</v>
      </c>
      <c r="V1070" s="31" t="str">
        <f t="shared" si="274"/>
        <v>n.m.</v>
      </c>
      <c r="W1070" s="6">
        <f t="shared" si="275"/>
        <v>0</v>
      </c>
      <c r="X1070" s="31" t="str">
        <f t="shared" si="276"/>
        <v>n.m.</v>
      </c>
      <c r="Y1070" s="6">
        <f t="shared" si="277"/>
        <v>0</v>
      </c>
      <c r="Z1070" s="31" t="str">
        <f t="shared" si="278"/>
        <v>n.m.</v>
      </c>
      <c r="AA1070" s="6">
        <f t="shared" si="279"/>
        <v>6145</v>
      </c>
      <c r="AB1070" s="31" t="str">
        <f t="shared" si="280"/>
        <v>n.m.</v>
      </c>
      <c r="AC1070" s="6">
        <f t="shared" si="281"/>
        <v>6145</v>
      </c>
      <c r="AD1070" s="31" t="str">
        <f t="shared" si="282"/>
        <v>n.m.</v>
      </c>
    </row>
    <row r="1071" spans="1:30" x14ac:dyDescent="0.25">
      <c r="A1071" s="7">
        <f t="shared" si="283"/>
        <v>1063</v>
      </c>
      <c r="B1071" t="s">
        <v>1534</v>
      </c>
      <c r="C1071" t="s">
        <v>2062</v>
      </c>
      <c r="D1071" t="s">
        <v>2063</v>
      </c>
      <c r="E1071" t="s">
        <v>2332</v>
      </c>
      <c r="F1071" t="s">
        <v>2350</v>
      </c>
      <c r="G1071" s="3"/>
      <c r="H1071" s="3"/>
      <c r="I1071" s="3">
        <v>66569.51999999999</v>
      </c>
      <c r="J1071" s="3">
        <v>-84483.300000000032</v>
      </c>
      <c r="K1071" s="3">
        <v>24033.039999999997</v>
      </c>
      <c r="L1071" s="3">
        <f t="shared" si="284"/>
        <v>6119.2599999999547</v>
      </c>
      <c r="M1071" s="3">
        <v>0</v>
      </c>
      <c r="N1071" s="3">
        <v>0</v>
      </c>
      <c r="O1071" s="3">
        <v>0</v>
      </c>
      <c r="P1071" s="3">
        <v>0</v>
      </c>
      <c r="Q1071" s="3">
        <v>0</v>
      </c>
      <c r="R1071" s="3">
        <f t="shared" si="285"/>
        <v>0</v>
      </c>
      <c r="S1071" s="6">
        <f t="shared" si="271"/>
        <v>0</v>
      </c>
      <c r="T1071" s="31" t="str">
        <f t="shared" si="272"/>
        <v>n.m.</v>
      </c>
      <c r="U1071" s="6">
        <f t="shared" si="273"/>
        <v>0</v>
      </c>
      <c r="V1071" s="31" t="str">
        <f t="shared" si="274"/>
        <v>n.m.</v>
      </c>
      <c r="W1071" s="6">
        <f t="shared" si="275"/>
        <v>66569.51999999999</v>
      </c>
      <c r="X1071" s="31" t="str">
        <f t="shared" si="276"/>
        <v>n.m.</v>
      </c>
      <c r="Y1071" s="6">
        <f t="shared" si="277"/>
        <v>-84483.300000000032</v>
      </c>
      <c r="Z1071" s="31" t="str">
        <f t="shared" si="278"/>
        <v>n.m.</v>
      </c>
      <c r="AA1071" s="6">
        <f t="shared" si="279"/>
        <v>24033.039999999997</v>
      </c>
      <c r="AB1071" s="31" t="str">
        <f t="shared" si="280"/>
        <v>n.m.</v>
      </c>
      <c r="AC1071" s="6">
        <f t="shared" si="281"/>
        <v>6119.2599999999547</v>
      </c>
      <c r="AD1071" s="31" t="str">
        <f t="shared" si="282"/>
        <v>n.m.</v>
      </c>
    </row>
    <row r="1072" spans="1:30" x14ac:dyDescent="0.25">
      <c r="A1072" s="7">
        <f t="shared" si="283"/>
        <v>1064</v>
      </c>
      <c r="B1072" t="s">
        <v>1534</v>
      </c>
      <c r="C1072" t="s">
        <v>2064</v>
      </c>
      <c r="D1072" t="s">
        <v>2065</v>
      </c>
      <c r="E1072" t="s">
        <v>2337</v>
      </c>
      <c r="F1072" t="s">
        <v>2350</v>
      </c>
      <c r="G1072" s="3"/>
      <c r="H1072" s="3"/>
      <c r="I1072" s="3"/>
      <c r="J1072" s="3"/>
      <c r="K1072" s="3">
        <v>5999.9999999999991</v>
      </c>
      <c r="L1072" s="3">
        <f t="shared" si="284"/>
        <v>5999.9999999999991</v>
      </c>
      <c r="M1072" s="3">
        <v>0</v>
      </c>
      <c r="N1072" s="3">
        <v>0</v>
      </c>
      <c r="O1072" s="3">
        <v>0</v>
      </c>
      <c r="P1072" s="3">
        <v>0</v>
      </c>
      <c r="Q1072" s="3">
        <v>0</v>
      </c>
      <c r="R1072" s="3">
        <f t="shared" si="285"/>
        <v>0</v>
      </c>
      <c r="S1072" s="6">
        <f t="shared" si="271"/>
        <v>0</v>
      </c>
      <c r="T1072" s="31" t="str">
        <f t="shared" si="272"/>
        <v>n.m.</v>
      </c>
      <c r="U1072" s="6">
        <f t="shared" si="273"/>
        <v>0</v>
      </c>
      <c r="V1072" s="31" t="str">
        <f t="shared" si="274"/>
        <v>n.m.</v>
      </c>
      <c r="W1072" s="6">
        <f t="shared" si="275"/>
        <v>0</v>
      </c>
      <c r="X1072" s="31" t="str">
        <f t="shared" si="276"/>
        <v>n.m.</v>
      </c>
      <c r="Y1072" s="6">
        <f t="shared" si="277"/>
        <v>0</v>
      </c>
      <c r="Z1072" s="31" t="str">
        <f t="shared" si="278"/>
        <v>n.m.</v>
      </c>
      <c r="AA1072" s="6">
        <f t="shared" si="279"/>
        <v>5999.9999999999991</v>
      </c>
      <c r="AB1072" s="31" t="str">
        <f t="shared" si="280"/>
        <v>n.m.</v>
      </c>
      <c r="AC1072" s="6">
        <f t="shared" si="281"/>
        <v>5999.9999999999991</v>
      </c>
      <c r="AD1072" s="31" t="str">
        <f t="shared" si="282"/>
        <v>n.m.</v>
      </c>
    </row>
    <row r="1073" spans="1:30" x14ac:dyDescent="0.25">
      <c r="A1073" s="7">
        <f t="shared" si="283"/>
        <v>1065</v>
      </c>
      <c r="B1073" t="s">
        <v>1534</v>
      </c>
      <c r="C1073" t="s">
        <v>2066</v>
      </c>
      <c r="D1073" t="s">
        <v>2067</v>
      </c>
      <c r="E1073" t="s">
        <v>2337</v>
      </c>
      <c r="F1073" t="s">
        <v>2350</v>
      </c>
      <c r="G1073" s="3"/>
      <c r="H1073" s="3"/>
      <c r="I1073" s="3"/>
      <c r="J1073" s="3"/>
      <c r="K1073" s="3">
        <v>5860.03</v>
      </c>
      <c r="L1073" s="3">
        <f t="shared" si="284"/>
        <v>5860.03</v>
      </c>
      <c r="M1073" s="3">
        <v>0</v>
      </c>
      <c r="N1073" s="3">
        <v>0</v>
      </c>
      <c r="O1073" s="3">
        <v>0</v>
      </c>
      <c r="P1073" s="3">
        <v>0</v>
      </c>
      <c r="Q1073" s="3">
        <v>0</v>
      </c>
      <c r="R1073" s="3">
        <f t="shared" si="285"/>
        <v>0</v>
      </c>
      <c r="S1073" s="6">
        <f t="shared" ref="S1073:S1136" si="286">G1073-M1073</f>
        <v>0</v>
      </c>
      <c r="T1073" s="31" t="str">
        <f t="shared" ref="T1073:T1136" si="287">IFERROR(S1073/M1073,"n.m.")</f>
        <v>n.m.</v>
      </c>
      <c r="U1073" s="6">
        <f t="shared" ref="U1073:U1136" si="288">H1073-N1073</f>
        <v>0</v>
      </c>
      <c r="V1073" s="31" t="str">
        <f t="shared" ref="V1073:V1136" si="289">IFERROR(U1073/N1073,"n.m.")</f>
        <v>n.m.</v>
      </c>
      <c r="W1073" s="6">
        <f t="shared" ref="W1073:W1136" si="290">I1073-O1073</f>
        <v>0</v>
      </c>
      <c r="X1073" s="31" t="str">
        <f t="shared" ref="X1073:X1136" si="291">IFERROR(W1073/O1073,"n.m.")</f>
        <v>n.m.</v>
      </c>
      <c r="Y1073" s="6">
        <f t="shared" ref="Y1073:Y1136" si="292">J1073-P1073</f>
        <v>0</v>
      </c>
      <c r="Z1073" s="31" t="str">
        <f t="shared" ref="Z1073:Z1136" si="293">IFERROR(Y1073/P1073,"n.m.")</f>
        <v>n.m.</v>
      </c>
      <c r="AA1073" s="6">
        <f t="shared" ref="AA1073:AA1136" si="294">K1073-Q1073</f>
        <v>5860.03</v>
      </c>
      <c r="AB1073" s="31" t="str">
        <f t="shared" ref="AB1073:AB1136" si="295">IFERROR(AA1073/Q1073,"n.m.")</f>
        <v>n.m.</v>
      </c>
      <c r="AC1073" s="6">
        <f t="shared" ref="AC1073:AC1136" si="296">L1073-R1073</f>
        <v>5860.03</v>
      </c>
      <c r="AD1073" s="31" t="str">
        <f t="shared" ref="AD1073:AD1136" si="297">IFERROR(AC1073/R1073,"n.m.")</f>
        <v>n.m.</v>
      </c>
    </row>
    <row r="1074" spans="1:30" x14ac:dyDescent="0.25">
      <c r="A1074" s="7">
        <f t="shared" si="283"/>
        <v>1066</v>
      </c>
      <c r="B1074" t="s">
        <v>1534</v>
      </c>
      <c r="C1074" t="s">
        <v>2068</v>
      </c>
      <c r="D1074" t="s">
        <v>2069</v>
      </c>
      <c r="E1074" t="s">
        <v>2316</v>
      </c>
      <c r="F1074" t="s">
        <v>2350</v>
      </c>
      <c r="G1074" s="3"/>
      <c r="H1074" s="3"/>
      <c r="I1074" s="3"/>
      <c r="J1074" s="3"/>
      <c r="K1074" s="3">
        <v>5818.65</v>
      </c>
      <c r="L1074" s="3">
        <f t="shared" si="284"/>
        <v>5818.65</v>
      </c>
      <c r="M1074" s="3">
        <v>0</v>
      </c>
      <c r="N1074" s="3">
        <v>0</v>
      </c>
      <c r="O1074" s="3">
        <v>0</v>
      </c>
      <c r="P1074" s="3">
        <v>0</v>
      </c>
      <c r="Q1074" s="3">
        <v>0</v>
      </c>
      <c r="R1074" s="3">
        <f t="shared" si="285"/>
        <v>0</v>
      </c>
      <c r="S1074" s="6">
        <f t="shared" si="286"/>
        <v>0</v>
      </c>
      <c r="T1074" s="31" t="str">
        <f t="shared" si="287"/>
        <v>n.m.</v>
      </c>
      <c r="U1074" s="6">
        <f t="shared" si="288"/>
        <v>0</v>
      </c>
      <c r="V1074" s="31" t="str">
        <f t="shared" si="289"/>
        <v>n.m.</v>
      </c>
      <c r="W1074" s="6">
        <f t="shared" si="290"/>
        <v>0</v>
      </c>
      <c r="X1074" s="31" t="str">
        <f t="shared" si="291"/>
        <v>n.m.</v>
      </c>
      <c r="Y1074" s="6">
        <f t="shared" si="292"/>
        <v>0</v>
      </c>
      <c r="Z1074" s="31" t="str">
        <f t="shared" si="293"/>
        <v>n.m.</v>
      </c>
      <c r="AA1074" s="6">
        <f t="shared" si="294"/>
        <v>5818.65</v>
      </c>
      <c r="AB1074" s="31" t="str">
        <f t="shared" si="295"/>
        <v>n.m.</v>
      </c>
      <c r="AC1074" s="6">
        <f t="shared" si="296"/>
        <v>5818.65</v>
      </c>
      <c r="AD1074" s="31" t="str">
        <f t="shared" si="297"/>
        <v>n.m.</v>
      </c>
    </row>
    <row r="1075" spans="1:30" x14ac:dyDescent="0.25">
      <c r="A1075" s="7">
        <f t="shared" si="283"/>
        <v>1067</v>
      </c>
      <c r="B1075" t="s">
        <v>1534</v>
      </c>
      <c r="C1075" t="s">
        <v>2070</v>
      </c>
      <c r="D1075" t="s">
        <v>2071</v>
      </c>
      <c r="E1075" t="s">
        <v>2329</v>
      </c>
      <c r="F1075" t="s">
        <v>2350</v>
      </c>
      <c r="G1075" s="3"/>
      <c r="H1075" s="3"/>
      <c r="I1075" s="3"/>
      <c r="J1075" s="3"/>
      <c r="K1075" s="3">
        <v>5365.09</v>
      </c>
      <c r="L1075" s="3">
        <f t="shared" si="284"/>
        <v>5365.09</v>
      </c>
      <c r="M1075" s="3">
        <v>0</v>
      </c>
      <c r="N1075" s="3">
        <v>0</v>
      </c>
      <c r="O1075" s="3">
        <v>0</v>
      </c>
      <c r="P1075" s="3">
        <v>0</v>
      </c>
      <c r="Q1075" s="3">
        <v>0</v>
      </c>
      <c r="R1075" s="3">
        <f t="shared" si="285"/>
        <v>0</v>
      </c>
      <c r="S1075" s="6">
        <f t="shared" si="286"/>
        <v>0</v>
      </c>
      <c r="T1075" s="31" t="str">
        <f t="shared" si="287"/>
        <v>n.m.</v>
      </c>
      <c r="U1075" s="6">
        <f t="shared" si="288"/>
        <v>0</v>
      </c>
      <c r="V1075" s="31" t="str">
        <f t="shared" si="289"/>
        <v>n.m.</v>
      </c>
      <c r="W1075" s="6">
        <f t="shared" si="290"/>
        <v>0</v>
      </c>
      <c r="X1075" s="31" t="str">
        <f t="shared" si="291"/>
        <v>n.m.</v>
      </c>
      <c r="Y1075" s="6">
        <f t="shared" si="292"/>
        <v>0</v>
      </c>
      <c r="Z1075" s="31" t="str">
        <f t="shared" si="293"/>
        <v>n.m.</v>
      </c>
      <c r="AA1075" s="6">
        <f t="shared" si="294"/>
        <v>5365.09</v>
      </c>
      <c r="AB1075" s="31" t="str">
        <f t="shared" si="295"/>
        <v>n.m.</v>
      </c>
      <c r="AC1075" s="6">
        <f t="shared" si="296"/>
        <v>5365.09</v>
      </c>
      <c r="AD1075" s="31" t="str">
        <f t="shared" si="297"/>
        <v>n.m.</v>
      </c>
    </row>
    <row r="1076" spans="1:30" x14ac:dyDescent="0.25">
      <c r="A1076" s="7">
        <f t="shared" si="283"/>
        <v>1068</v>
      </c>
      <c r="B1076" t="s">
        <v>1534</v>
      </c>
      <c r="C1076" t="s">
        <v>2072</v>
      </c>
      <c r="D1076" t="s">
        <v>2073</v>
      </c>
      <c r="E1076" t="s">
        <v>2323</v>
      </c>
      <c r="F1076" t="s">
        <v>2350</v>
      </c>
      <c r="G1076" s="3"/>
      <c r="H1076" s="3"/>
      <c r="I1076" s="3"/>
      <c r="J1076" s="3"/>
      <c r="K1076" s="3">
        <v>5355</v>
      </c>
      <c r="L1076" s="3">
        <f t="shared" si="284"/>
        <v>5355</v>
      </c>
      <c r="M1076" s="3">
        <v>0</v>
      </c>
      <c r="N1076" s="3">
        <v>0</v>
      </c>
      <c r="O1076" s="3">
        <v>0</v>
      </c>
      <c r="P1076" s="3">
        <v>0</v>
      </c>
      <c r="Q1076" s="3">
        <v>0</v>
      </c>
      <c r="R1076" s="3">
        <f t="shared" si="285"/>
        <v>0</v>
      </c>
      <c r="S1076" s="6">
        <f t="shared" si="286"/>
        <v>0</v>
      </c>
      <c r="T1076" s="31" t="str">
        <f t="shared" si="287"/>
        <v>n.m.</v>
      </c>
      <c r="U1076" s="6">
        <f t="shared" si="288"/>
        <v>0</v>
      </c>
      <c r="V1076" s="31" t="str">
        <f t="shared" si="289"/>
        <v>n.m.</v>
      </c>
      <c r="W1076" s="6">
        <f t="shared" si="290"/>
        <v>0</v>
      </c>
      <c r="X1076" s="31" t="str">
        <f t="shared" si="291"/>
        <v>n.m.</v>
      </c>
      <c r="Y1076" s="6">
        <f t="shared" si="292"/>
        <v>0</v>
      </c>
      <c r="Z1076" s="31" t="str">
        <f t="shared" si="293"/>
        <v>n.m.</v>
      </c>
      <c r="AA1076" s="6">
        <f t="shared" si="294"/>
        <v>5355</v>
      </c>
      <c r="AB1076" s="31" t="str">
        <f t="shared" si="295"/>
        <v>n.m.</v>
      </c>
      <c r="AC1076" s="6">
        <f t="shared" si="296"/>
        <v>5355</v>
      </c>
      <c r="AD1076" s="31" t="str">
        <f t="shared" si="297"/>
        <v>n.m.</v>
      </c>
    </row>
    <row r="1077" spans="1:30" x14ac:dyDescent="0.25">
      <c r="A1077" s="7">
        <f t="shared" si="283"/>
        <v>1069</v>
      </c>
      <c r="B1077" t="s">
        <v>1534</v>
      </c>
      <c r="C1077" t="s">
        <v>2074</v>
      </c>
      <c r="D1077" t="s">
        <v>2075</v>
      </c>
      <c r="E1077" t="s">
        <v>2337</v>
      </c>
      <c r="F1077" t="s">
        <v>2350</v>
      </c>
      <c r="G1077" s="3"/>
      <c r="H1077" s="3"/>
      <c r="I1077" s="3"/>
      <c r="J1077" s="3"/>
      <c r="K1077" s="3">
        <v>4775.0199999999986</v>
      </c>
      <c r="L1077" s="3">
        <f t="shared" si="284"/>
        <v>4775.0199999999986</v>
      </c>
      <c r="M1077" s="3">
        <v>0</v>
      </c>
      <c r="N1077" s="3">
        <v>0</v>
      </c>
      <c r="O1077" s="3">
        <v>0</v>
      </c>
      <c r="P1077" s="3">
        <v>0</v>
      </c>
      <c r="Q1077" s="3">
        <v>0</v>
      </c>
      <c r="R1077" s="3">
        <f t="shared" si="285"/>
        <v>0</v>
      </c>
      <c r="S1077" s="6">
        <f t="shared" si="286"/>
        <v>0</v>
      </c>
      <c r="T1077" s="31" t="str">
        <f t="shared" si="287"/>
        <v>n.m.</v>
      </c>
      <c r="U1077" s="6">
        <f t="shared" si="288"/>
        <v>0</v>
      </c>
      <c r="V1077" s="31" t="str">
        <f t="shared" si="289"/>
        <v>n.m.</v>
      </c>
      <c r="W1077" s="6">
        <f t="shared" si="290"/>
        <v>0</v>
      </c>
      <c r="X1077" s="31" t="str">
        <f t="shared" si="291"/>
        <v>n.m.</v>
      </c>
      <c r="Y1077" s="6">
        <f t="shared" si="292"/>
        <v>0</v>
      </c>
      <c r="Z1077" s="31" t="str">
        <f t="shared" si="293"/>
        <v>n.m.</v>
      </c>
      <c r="AA1077" s="6">
        <f t="shared" si="294"/>
        <v>4775.0199999999986</v>
      </c>
      <c r="AB1077" s="31" t="str">
        <f t="shared" si="295"/>
        <v>n.m.</v>
      </c>
      <c r="AC1077" s="6">
        <f t="shared" si="296"/>
        <v>4775.0199999999986</v>
      </c>
      <c r="AD1077" s="31" t="str">
        <f t="shared" si="297"/>
        <v>n.m.</v>
      </c>
    </row>
    <row r="1078" spans="1:30" x14ac:dyDescent="0.25">
      <c r="A1078" s="7">
        <f t="shared" si="283"/>
        <v>1070</v>
      </c>
      <c r="B1078" t="s">
        <v>1534</v>
      </c>
      <c r="C1078" t="s">
        <v>2076</v>
      </c>
      <c r="D1078" t="s">
        <v>2077</v>
      </c>
      <c r="E1078" t="s">
        <v>2339</v>
      </c>
      <c r="F1078" t="s">
        <v>2350</v>
      </c>
      <c r="G1078" s="3"/>
      <c r="H1078" s="3"/>
      <c r="I1078" s="3"/>
      <c r="J1078" s="3"/>
      <c r="K1078" s="3">
        <v>4328.2800000000007</v>
      </c>
      <c r="L1078" s="3">
        <f t="shared" si="284"/>
        <v>4328.2800000000007</v>
      </c>
      <c r="M1078" s="3">
        <v>0</v>
      </c>
      <c r="N1078" s="3">
        <v>0</v>
      </c>
      <c r="O1078" s="3">
        <v>0</v>
      </c>
      <c r="P1078" s="3">
        <v>0</v>
      </c>
      <c r="Q1078" s="3">
        <v>0</v>
      </c>
      <c r="R1078" s="3">
        <f t="shared" si="285"/>
        <v>0</v>
      </c>
      <c r="S1078" s="6">
        <f t="shared" si="286"/>
        <v>0</v>
      </c>
      <c r="T1078" s="31" t="str">
        <f t="shared" si="287"/>
        <v>n.m.</v>
      </c>
      <c r="U1078" s="6">
        <f t="shared" si="288"/>
        <v>0</v>
      </c>
      <c r="V1078" s="31" t="str">
        <f t="shared" si="289"/>
        <v>n.m.</v>
      </c>
      <c r="W1078" s="6">
        <f t="shared" si="290"/>
        <v>0</v>
      </c>
      <c r="X1078" s="31" t="str">
        <f t="shared" si="291"/>
        <v>n.m.</v>
      </c>
      <c r="Y1078" s="6">
        <f t="shared" si="292"/>
        <v>0</v>
      </c>
      <c r="Z1078" s="31" t="str">
        <f t="shared" si="293"/>
        <v>n.m.</v>
      </c>
      <c r="AA1078" s="6">
        <f t="shared" si="294"/>
        <v>4328.2800000000007</v>
      </c>
      <c r="AB1078" s="31" t="str">
        <f t="shared" si="295"/>
        <v>n.m.</v>
      </c>
      <c r="AC1078" s="6">
        <f t="shared" si="296"/>
        <v>4328.2800000000007</v>
      </c>
      <c r="AD1078" s="31" t="str">
        <f t="shared" si="297"/>
        <v>n.m.</v>
      </c>
    </row>
    <row r="1079" spans="1:30" x14ac:dyDescent="0.25">
      <c r="A1079" s="7">
        <f t="shared" si="283"/>
        <v>1071</v>
      </c>
      <c r="B1079" t="s">
        <v>1534</v>
      </c>
      <c r="C1079" t="s">
        <v>2078</v>
      </c>
      <c r="D1079" t="s">
        <v>2079</v>
      </c>
      <c r="E1079" t="s">
        <v>2343</v>
      </c>
      <c r="F1079" t="s">
        <v>2350</v>
      </c>
      <c r="G1079" s="3"/>
      <c r="H1079" s="3"/>
      <c r="I1079" s="3">
        <v>2551.6200000000003</v>
      </c>
      <c r="J1079" s="3">
        <v>1577.5000000000005</v>
      </c>
      <c r="K1079" s="3">
        <v>192.6</v>
      </c>
      <c r="L1079" s="3">
        <f t="shared" si="284"/>
        <v>4321.7200000000012</v>
      </c>
      <c r="M1079" s="3">
        <v>0</v>
      </c>
      <c r="N1079" s="3">
        <v>0</v>
      </c>
      <c r="O1079" s="3">
        <v>0</v>
      </c>
      <c r="P1079" s="3">
        <v>0</v>
      </c>
      <c r="Q1079" s="3">
        <v>0</v>
      </c>
      <c r="R1079" s="3">
        <f t="shared" si="285"/>
        <v>0</v>
      </c>
      <c r="S1079" s="6">
        <f t="shared" si="286"/>
        <v>0</v>
      </c>
      <c r="T1079" s="31" t="str">
        <f t="shared" si="287"/>
        <v>n.m.</v>
      </c>
      <c r="U1079" s="6">
        <f t="shared" si="288"/>
        <v>0</v>
      </c>
      <c r="V1079" s="31" t="str">
        <f t="shared" si="289"/>
        <v>n.m.</v>
      </c>
      <c r="W1079" s="6">
        <f t="shared" si="290"/>
        <v>2551.6200000000003</v>
      </c>
      <c r="X1079" s="31" t="str">
        <f t="shared" si="291"/>
        <v>n.m.</v>
      </c>
      <c r="Y1079" s="6">
        <f t="shared" si="292"/>
        <v>1577.5000000000005</v>
      </c>
      <c r="Z1079" s="31" t="str">
        <f t="shared" si="293"/>
        <v>n.m.</v>
      </c>
      <c r="AA1079" s="6">
        <f t="shared" si="294"/>
        <v>192.6</v>
      </c>
      <c r="AB1079" s="31" t="str">
        <f t="shared" si="295"/>
        <v>n.m.</v>
      </c>
      <c r="AC1079" s="6">
        <f t="shared" si="296"/>
        <v>4321.7200000000012</v>
      </c>
      <c r="AD1079" s="31" t="str">
        <f t="shared" si="297"/>
        <v>n.m.</v>
      </c>
    </row>
    <row r="1080" spans="1:30" x14ac:dyDescent="0.25">
      <c r="A1080" s="7">
        <f t="shared" si="283"/>
        <v>1072</v>
      </c>
      <c r="B1080" t="s">
        <v>1534</v>
      </c>
      <c r="C1080" t="s">
        <v>2080</v>
      </c>
      <c r="D1080" t="s">
        <v>2081</v>
      </c>
      <c r="E1080" t="s">
        <v>2329</v>
      </c>
      <c r="F1080" t="s">
        <v>2350</v>
      </c>
      <c r="G1080" s="3"/>
      <c r="H1080" s="3"/>
      <c r="I1080" s="3"/>
      <c r="J1080" s="3"/>
      <c r="K1080" s="3">
        <v>4246.6499999999996</v>
      </c>
      <c r="L1080" s="3">
        <f t="shared" si="284"/>
        <v>4246.6499999999996</v>
      </c>
      <c r="M1080" s="3">
        <v>0</v>
      </c>
      <c r="N1080" s="3">
        <v>0</v>
      </c>
      <c r="O1080" s="3">
        <v>0</v>
      </c>
      <c r="P1080" s="3">
        <v>0</v>
      </c>
      <c r="Q1080" s="3">
        <v>0</v>
      </c>
      <c r="R1080" s="3">
        <f t="shared" si="285"/>
        <v>0</v>
      </c>
      <c r="S1080" s="6">
        <f t="shared" si="286"/>
        <v>0</v>
      </c>
      <c r="T1080" s="31" t="str">
        <f t="shared" si="287"/>
        <v>n.m.</v>
      </c>
      <c r="U1080" s="6">
        <f t="shared" si="288"/>
        <v>0</v>
      </c>
      <c r="V1080" s="31" t="str">
        <f t="shared" si="289"/>
        <v>n.m.</v>
      </c>
      <c r="W1080" s="6">
        <f t="shared" si="290"/>
        <v>0</v>
      </c>
      <c r="X1080" s="31" t="str">
        <f t="shared" si="291"/>
        <v>n.m.</v>
      </c>
      <c r="Y1080" s="6">
        <f t="shared" si="292"/>
        <v>0</v>
      </c>
      <c r="Z1080" s="31" t="str">
        <f t="shared" si="293"/>
        <v>n.m.</v>
      </c>
      <c r="AA1080" s="6">
        <f t="shared" si="294"/>
        <v>4246.6499999999996</v>
      </c>
      <c r="AB1080" s="31" t="str">
        <f t="shared" si="295"/>
        <v>n.m.</v>
      </c>
      <c r="AC1080" s="6">
        <f t="shared" si="296"/>
        <v>4246.6499999999996</v>
      </c>
      <c r="AD1080" s="31" t="str">
        <f t="shared" si="297"/>
        <v>n.m.</v>
      </c>
    </row>
    <row r="1081" spans="1:30" x14ac:dyDescent="0.25">
      <c r="A1081" s="7">
        <f t="shared" si="283"/>
        <v>1073</v>
      </c>
      <c r="B1081" t="s">
        <v>1534</v>
      </c>
      <c r="C1081" t="s">
        <v>2082</v>
      </c>
      <c r="D1081" t="s">
        <v>2083</v>
      </c>
      <c r="E1081" t="s">
        <v>2338</v>
      </c>
      <c r="F1081" t="s">
        <v>2350</v>
      </c>
      <c r="G1081" s="3"/>
      <c r="H1081" s="3"/>
      <c r="I1081" s="3"/>
      <c r="J1081" s="3"/>
      <c r="K1081" s="3">
        <v>4214.8999999999996</v>
      </c>
      <c r="L1081" s="3">
        <f t="shared" si="284"/>
        <v>4214.8999999999996</v>
      </c>
      <c r="M1081" s="3">
        <v>0</v>
      </c>
      <c r="N1081" s="3">
        <v>0</v>
      </c>
      <c r="O1081" s="3">
        <v>0</v>
      </c>
      <c r="P1081" s="3">
        <v>0</v>
      </c>
      <c r="Q1081" s="3">
        <v>0</v>
      </c>
      <c r="R1081" s="3">
        <f t="shared" si="285"/>
        <v>0</v>
      </c>
      <c r="S1081" s="6">
        <f t="shared" si="286"/>
        <v>0</v>
      </c>
      <c r="T1081" s="31" t="str">
        <f t="shared" si="287"/>
        <v>n.m.</v>
      </c>
      <c r="U1081" s="6">
        <f t="shared" si="288"/>
        <v>0</v>
      </c>
      <c r="V1081" s="31" t="str">
        <f t="shared" si="289"/>
        <v>n.m.</v>
      </c>
      <c r="W1081" s="6">
        <f t="shared" si="290"/>
        <v>0</v>
      </c>
      <c r="X1081" s="31" t="str">
        <f t="shared" si="291"/>
        <v>n.m.</v>
      </c>
      <c r="Y1081" s="6">
        <f t="shared" si="292"/>
        <v>0</v>
      </c>
      <c r="Z1081" s="31" t="str">
        <f t="shared" si="293"/>
        <v>n.m.</v>
      </c>
      <c r="AA1081" s="6">
        <f t="shared" si="294"/>
        <v>4214.8999999999996</v>
      </c>
      <c r="AB1081" s="31" t="str">
        <f t="shared" si="295"/>
        <v>n.m.</v>
      </c>
      <c r="AC1081" s="6">
        <f t="shared" si="296"/>
        <v>4214.8999999999996</v>
      </c>
      <c r="AD1081" s="31" t="str">
        <f t="shared" si="297"/>
        <v>n.m.</v>
      </c>
    </row>
    <row r="1082" spans="1:30" x14ac:dyDescent="0.25">
      <c r="A1082" s="7">
        <f t="shared" si="283"/>
        <v>1074</v>
      </c>
      <c r="B1082" t="s">
        <v>1534</v>
      </c>
      <c r="C1082" t="s">
        <v>2084</v>
      </c>
      <c r="D1082" t="s">
        <v>2085</v>
      </c>
      <c r="E1082" t="s">
        <v>2338</v>
      </c>
      <c r="F1082" t="s">
        <v>2350</v>
      </c>
      <c r="G1082" s="3"/>
      <c r="H1082" s="3"/>
      <c r="I1082" s="3"/>
      <c r="J1082" s="3"/>
      <c r="K1082" s="3">
        <v>4015.7</v>
      </c>
      <c r="L1082" s="3">
        <f t="shared" si="284"/>
        <v>4015.7</v>
      </c>
      <c r="M1082" s="3">
        <v>0</v>
      </c>
      <c r="N1082" s="3">
        <v>0</v>
      </c>
      <c r="O1082" s="3">
        <v>0</v>
      </c>
      <c r="P1082" s="3">
        <v>0</v>
      </c>
      <c r="Q1082" s="3">
        <v>0</v>
      </c>
      <c r="R1082" s="3">
        <f t="shared" si="285"/>
        <v>0</v>
      </c>
      <c r="S1082" s="6">
        <f t="shared" si="286"/>
        <v>0</v>
      </c>
      <c r="T1082" s="31" t="str">
        <f t="shared" si="287"/>
        <v>n.m.</v>
      </c>
      <c r="U1082" s="6">
        <f t="shared" si="288"/>
        <v>0</v>
      </c>
      <c r="V1082" s="31" t="str">
        <f t="shared" si="289"/>
        <v>n.m.</v>
      </c>
      <c r="W1082" s="6">
        <f t="shared" si="290"/>
        <v>0</v>
      </c>
      <c r="X1082" s="31" t="str">
        <f t="shared" si="291"/>
        <v>n.m.</v>
      </c>
      <c r="Y1082" s="6">
        <f t="shared" si="292"/>
        <v>0</v>
      </c>
      <c r="Z1082" s="31" t="str">
        <f t="shared" si="293"/>
        <v>n.m.</v>
      </c>
      <c r="AA1082" s="6">
        <f t="shared" si="294"/>
        <v>4015.7</v>
      </c>
      <c r="AB1082" s="31" t="str">
        <f t="shared" si="295"/>
        <v>n.m.</v>
      </c>
      <c r="AC1082" s="6">
        <f t="shared" si="296"/>
        <v>4015.7</v>
      </c>
      <c r="AD1082" s="31" t="str">
        <f t="shared" si="297"/>
        <v>n.m.</v>
      </c>
    </row>
    <row r="1083" spans="1:30" x14ac:dyDescent="0.25">
      <c r="A1083" s="7">
        <f t="shared" si="283"/>
        <v>1075</v>
      </c>
      <c r="B1083" t="s">
        <v>1534</v>
      </c>
      <c r="C1083" t="s">
        <v>2086</v>
      </c>
      <c r="D1083" t="s">
        <v>2087</v>
      </c>
      <c r="E1083" t="s">
        <v>2339</v>
      </c>
      <c r="F1083" t="s">
        <v>2350</v>
      </c>
      <c r="G1083" s="3"/>
      <c r="H1083" s="3"/>
      <c r="I1083" s="3"/>
      <c r="J1083" s="3"/>
      <c r="K1083" s="3">
        <v>3995.08</v>
      </c>
      <c r="L1083" s="3">
        <f t="shared" si="284"/>
        <v>3995.08</v>
      </c>
      <c r="M1083" s="3">
        <v>0</v>
      </c>
      <c r="N1083" s="3">
        <v>0</v>
      </c>
      <c r="O1083" s="3">
        <v>0</v>
      </c>
      <c r="P1083" s="3">
        <v>0</v>
      </c>
      <c r="Q1083" s="3">
        <v>0</v>
      </c>
      <c r="R1083" s="3">
        <f t="shared" si="285"/>
        <v>0</v>
      </c>
      <c r="S1083" s="6">
        <f t="shared" si="286"/>
        <v>0</v>
      </c>
      <c r="T1083" s="31" t="str">
        <f t="shared" si="287"/>
        <v>n.m.</v>
      </c>
      <c r="U1083" s="6">
        <f t="shared" si="288"/>
        <v>0</v>
      </c>
      <c r="V1083" s="31" t="str">
        <f t="shared" si="289"/>
        <v>n.m.</v>
      </c>
      <c r="W1083" s="6">
        <f t="shared" si="290"/>
        <v>0</v>
      </c>
      <c r="X1083" s="31" t="str">
        <f t="shared" si="291"/>
        <v>n.m.</v>
      </c>
      <c r="Y1083" s="6">
        <f t="shared" si="292"/>
        <v>0</v>
      </c>
      <c r="Z1083" s="31" t="str">
        <f t="shared" si="293"/>
        <v>n.m.</v>
      </c>
      <c r="AA1083" s="6">
        <f t="shared" si="294"/>
        <v>3995.08</v>
      </c>
      <c r="AB1083" s="31" t="str">
        <f t="shared" si="295"/>
        <v>n.m.</v>
      </c>
      <c r="AC1083" s="6">
        <f t="shared" si="296"/>
        <v>3995.08</v>
      </c>
      <c r="AD1083" s="31" t="str">
        <f t="shared" si="297"/>
        <v>n.m.</v>
      </c>
    </row>
    <row r="1084" spans="1:30" x14ac:dyDescent="0.25">
      <c r="A1084" s="7">
        <f t="shared" si="283"/>
        <v>1076</v>
      </c>
      <c r="B1084" t="s">
        <v>1534</v>
      </c>
      <c r="C1084" t="s">
        <v>2088</v>
      </c>
      <c r="D1084" t="s">
        <v>2089</v>
      </c>
      <c r="E1084" t="s">
        <v>2283</v>
      </c>
      <c r="F1084" t="s">
        <v>2332</v>
      </c>
      <c r="G1084" s="3"/>
      <c r="H1084" s="3">
        <v>5126.090000000002</v>
      </c>
      <c r="I1084" s="3">
        <v>-1146.1499999999996</v>
      </c>
      <c r="J1084" s="3"/>
      <c r="K1084" s="3"/>
      <c r="L1084" s="3">
        <f t="shared" si="284"/>
        <v>3979.9400000000023</v>
      </c>
      <c r="M1084" s="3">
        <v>0</v>
      </c>
      <c r="N1084" s="3">
        <v>0</v>
      </c>
      <c r="O1084" s="3">
        <v>0</v>
      </c>
      <c r="P1084" s="3">
        <v>0</v>
      </c>
      <c r="Q1084" s="3">
        <v>0</v>
      </c>
      <c r="R1084" s="3">
        <f t="shared" si="285"/>
        <v>0</v>
      </c>
      <c r="S1084" s="6">
        <f t="shared" si="286"/>
        <v>0</v>
      </c>
      <c r="T1084" s="31" t="str">
        <f t="shared" si="287"/>
        <v>n.m.</v>
      </c>
      <c r="U1084" s="6">
        <f t="shared" si="288"/>
        <v>5126.090000000002</v>
      </c>
      <c r="V1084" s="31" t="str">
        <f t="shared" si="289"/>
        <v>n.m.</v>
      </c>
      <c r="W1084" s="6">
        <f t="shared" si="290"/>
        <v>-1146.1499999999996</v>
      </c>
      <c r="X1084" s="31" t="str">
        <f t="shared" si="291"/>
        <v>n.m.</v>
      </c>
      <c r="Y1084" s="6">
        <f t="shared" si="292"/>
        <v>0</v>
      </c>
      <c r="Z1084" s="31" t="str">
        <f t="shared" si="293"/>
        <v>n.m.</v>
      </c>
      <c r="AA1084" s="6">
        <f t="shared" si="294"/>
        <v>0</v>
      </c>
      <c r="AB1084" s="31" t="str">
        <f t="shared" si="295"/>
        <v>n.m.</v>
      </c>
      <c r="AC1084" s="6">
        <f t="shared" si="296"/>
        <v>3979.9400000000023</v>
      </c>
      <c r="AD1084" s="31" t="str">
        <f t="shared" si="297"/>
        <v>n.m.</v>
      </c>
    </row>
    <row r="1085" spans="1:30" x14ac:dyDescent="0.25">
      <c r="A1085" s="7">
        <f t="shared" si="283"/>
        <v>1077</v>
      </c>
      <c r="B1085" t="s">
        <v>1534</v>
      </c>
      <c r="C1085" t="s">
        <v>2090</v>
      </c>
      <c r="D1085" t="s">
        <v>2091</v>
      </c>
      <c r="E1085" t="s">
        <v>2330</v>
      </c>
      <c r="F1085" t="s">
        <v>2336</v>
      </c>
      <c r="G1085" s="3"/>
      <c r="H1085" s="3"/>
      <c r="I1085" s="3"/>
      <c r="J1085" s="3">
        <v>3951.17</v>
      </c>
      <c r="K1085" s="3"/>
      <c r="L1085" s="3">
        <f t="shared" si="284"/>
        <v>3951.17</v>
      </c>
      <c r="M1085" s="3">
        <v>0</v>
      </c>
      <c r="N1085" s="3">
        <v>0</v>
      </c>
      <c r="O1085" s="3">
        <v>0</v>
      </c>
      <c r="P1085" s="3">
        <v>0</v>
      </c>
      <c r="Q1085" s="3">
        <v>0</v>
      </c>
      <c r="R1085" s="3">
        <f t="shared" si="285"/>
        <v>0</v>
      </c>
      <c r="S1085" s="6">
        <f t="shared" si="286"/>
        <v>0</v>
      </c>
      <c r="T1085" s="31" t="str">
        <f t="shared" si="287"/>
        <v>n.m.</v>
      </c>
      <c r="U1085" s="6">
        <f t="shared" si="288"/>
        <v>0</v>
      </c>
      <c r="V1085" s="31" t="str">
        <f t="shared" si="289"/>
        <v>n.m.</v>
      </c>
      <c r="W1085" s="6">
        <f t="shared" si="290"/>
        <v>0</v>
      </c>
      <c r="X1085" s="31" t="str">
        <f t="shared" si="291"/>
        <v>n.m.</v>
      </c>
      <c r="Y1085" s="6">
        <f t="shared" si="292"/>
        <v>3951.17</v>
      </c>
      <c r="Z1085" s="31" t="str">
        <f t="shared" si="293"/>
        <v>n.m.</v>
      </c>
      <c r="AA1085" s="6">
        <f t="shared" si="294"/>
        <v>0</v>
      </c>
      <c r="AB1085" s="31" t="str">
        <f t="shared" si="295"/>
        <v>n.m.</v>
      </c>
      <c r="AC1085" s="6">
        <f t="shared" si="296"/>
        <v>3951.17</v>
      </c>
      <c r="AD1085" s="31" t="str">
        <f t="shared" si="297"/>
        <v>n.m.</v>
      </c>
    </row>
    <row r="1086" spans="1:30" x14ac:dyDescent="0.25">
      <c r="A1086" s="7">
        <f t="shared" si="283"/>
        <v>1078</v>
      </c>
      <c r="B1086" t="s">
        <v>1534</v>
      </c>
      <c r="C1086" t="s">
        <v>2092</v>
      </c>
      <c r="D1086" t="s">
        <v>2093</v>
      </c>
      <c r="E1086" t="s">
        <v>2329</v>
      </c>
      <c r="F1086" t="s">
        <v>2350</v>
      </c>
      <c r="G1086" s="3"/>
      <c r="H1086" s="3"/>
      <c r="I1086" s="3"/>
      <c r="J1086" s="3"/>
      <c r="K1086" s="3">
        <v>3802.9000000000015</v>
      </c>
      <c r="L1086" s="3">
        <f t="shared" si="284"/>
        <v>3802.9000000000015</v>
      </c>
      <c r="M1086" s="3">
        <v>0</v>
      </c>
      <c r="N1086" s="3">
        <v>0</v>
      </c>
      <c r="O1086" s="3">
        <v>0</v>
      </c>
      <c r="P1086" s="3">
        <v>0</v>
      </c>
      <c r="Q1086" s="3">
        <v>0</v>
      </c>
      <c r="R1086" s="3">
        <f t="shared" si="285"/>
        <v>0</v>
      </c>
      <c r="S1086" s="6">
        <f t="shared" si="286"/>
        <v>0</v>
      </c>
      <c r="T1086" s="31" t="str">
        <f t="shared" si="287"/>
        <v>n.m.</v>
      </c>
      <c r="U1086" s="6">
        <f t="shared" si="288"/>
        <v>0</v>
      </c>
      <c r="V1086" s="31" t="str">
        <f t="shared" si="289"/>
        <v>n.m.</v>
      </c>
      <c r="W1086" s="6">
        <f t="shared" si="290"/>
        <v>0</v>
      </c>
      <c r="X1086" s="31" t="str">
        <f t="shared" si="291"/>
        <v>n.m.</v>
      </c>
      <c r="Y1086" s="6">
        <f t="shared" si="292"/>
        <v>0</v>
      </c>
      <c r="Z1086" s="31" t="str">
        <f t="shared" si="293"/>
        <v>n.m.</v>
      </c>
      <c r="AA1086" s="6">
        <f t="shared" si="294"/>
        <v>3802.9000000000015</v>
      </c>
      <c r="AB1086" s="31" t="str">
        <f t="shared" si="295"/>
        <v>n.m.</v>
      </c>
      <c r="AC1086" s="6">
        <f t="shared" si="296"/>
        <v>3802.9000000000015</v>
      </c>
      <c r="AD1086" s="31" t="str">
        <f t="shared" si="297"/>
        <v>n.m.</v>
      </c>
    </row>
    <row r="1087" spans="1:30" x14ac:dyDescent="0.25">
      <c r="A1087" s="7">
        <f t="shared" si="283"/>
        <v>1079</v>
      </c>
      <c r="B1087" t="s">
        <v>1534</v>
      </c>
      <c r="C1087" t="s">
        <v>2094</v>
      </c>
      <c r="D1087" t="s">
        <v>2095</v>
      </c>
      <c r="E1087" t="s">
        <v>2341</v>
      </c>
      <c r="F1087" t="s">
        <v>2350</v>
      </c>
      <c r="G1087" s="3"/>
      <c r="H1087" s="3">
        <v>366.53000000000003</v>
      </c>
      <c r="I1087" s="3">
        <v>1783.6399999999999</v>
      </c>
      <c r="J1087" s="3">
        <v>1011.72</v>
      </c>
      <c r="K1087" s="3">
        <v>556.4799999999999</v>
      </c>
      <c r="L1087" s="3">
        <f t="shared" si="284"/>
        <v>3718.3700000000003</v>
      </c>
      <c r="M1087" s="3">
        <v>0</v>
      </c>
      <c r="N1087" s="3">
        <v>0</v>
      </c>
      <c r="O1087" s="3">
        <v>0</v>
      </c>
      <c r="P1087" s="3">
        <v>0</v>
      </c>
      <c r="Q1087" s="3">
        <v>208.15899999999999</v>
      </c>
      <c r="R1087" s="3">
        <f t="shared" si="285"/>
        <v>208.15899999999999</v>
      </c>
      <c r="S1087" s="6">
        <f t="shared" si="286"/>
        <v>0</v>
      </c>
      <c r="T1087" s="31" t="str">
        <f t="shared" si="287"/>
        <v>n.m.</v>
      </c>
      <c r="U1087" s="6">
        <f t="shared" si="288"/>
        <v>366.53000000000003</v>
      </c>
      <c r="V1087" s="31" t="str">
        <f t="shared" si="289"/>
        <v>n.m.</v>
      </c>
      <c r="W1087" s="6">
        <f t="shared" si="290"/>
        <v>1783.6399999999999</v>
      </c>
      <c r="X1087" s="31" t="str">
        <f t="shared" si="291"/>
        <v>n.m.</v>
      </c>
      <c r="Y1087" s="6">
        <f t="shared" si="292"/>
        <v>1011.72</v>
      </c>
      <c r="Z1087" s="31" t="str">
        <f t="shared" si="293"/>
        <v>n.m.</v>
      </c>
      <c r="AA1087" s="6">
        <f t="shared" si="294"/>
        <v>348.32099999999991</v>
      </c>
      <c r="AB1087" s="31">
        <f t="shared" si="295"/>
        <v>1.6733410517921392</v>
      </c>
      <c r="AC1087" s="6">
        <f t="shared" si="296"/>
        <v>3510.2110000000002</v>
      </c>
      <c r="AD1087" s="31">
        <f t="shared" si="297"/>
        <v>16.863123862047765</v>
      </c>
    </row>
    <row r="1088" spans="1:30" x14ac:dyDescent="0.25">
      <c r="A1088" s="7">
        <f t="shared" si="283"/>
        <v>1080</v>
      </c>
      <c r="B1088" t="s">
        <v>1534</v>
      </c>
      <c r="C1088" t="s">
        <v>2096</v>
      </c>
      <c r="D1088" t="s">
        <v>2097</v>
      </c>
      <c r="E1088" t="s">
        <v>2338</v>
      </c>
      <c r="F1088" t="s">
        <v>2350</v>
      </c>
      <c r="G1088" s="3"/>
      <c r="H1088" s="3"/>
      <c r="I1088" s="3"/>
      <c r="J1088" s="3"/>
      <c r="K1088" s="3">
        <v>3708.4700000000003</v>
      </c>
      <c r="L1088" s="3">
        <f t="shared" si="284"/>
        <v>3708.4700000000003</v>
      </c>
      <c r="M1088" s="3">
        <v>0</v>
      </c>
      <c r="N1088" s="3">
        <v>0</v>
      </c>
      <c r="O1088" s="3">
        <v>0</v>
      </c>
      <c r="P1088" s="3">
        <v>0</v>
      </c>
      <c r="Q1088" s="3">
        <v>0</v>
      </c>
      <c r="R1088" s="3">
        <f t="shared" si="285"/>
        <v>0</v>
      </c>
      <c r="S1088" s="6">
        <f t="shared" si="286"/>
        <v>0</v>
      </c>
      <c r="T1088" s="31" t="str">
        <f t="shared" si="287"/>
        <v>n.m.</v>
      </c>
      <c r="U1088" s="6">
        <f t="shared" si="288"/>
        <v>0</v>
      </c>
      <c r="V1088" s="31" t="str">
        <f t="shared" si="289"/>
        <v>n.m.</v>
      </c>
      <c r="W1088" s="6">
        <f t="shared" si="290"/>
        <v>0</v>
      </c>
      <c r="X1088" s="31" t="str">
        <f t="shared" si="291"/>
        <v>n.m.</v>
      </c>
      <c r="Y1088" s="6">
        <f t="shared" si="292"/>
        <v>0</v>
      </c>
      <c r="Z1088" s="31" t="str">
        <f t="shared" si="293"/>
        <v>n.m.</v>
      </c>
      <c r="AA1088" s="6">
        <f t="shared" si="294"/>
        <v>3708.4700000000003</v>
      </c>
      <c r="AB1088" s="31" t="str">
        <f t="shared" si="295"/>
        <v>n.m.</v>
      </c>
      <c r="AC1088" s="6">
        <f t="shared" si="296"/>
        <v>3708.4700000000003</v>
      </c>
      <c r="AD1088" s="31" t="str">
        <f t="shared" si="297"/>
        <v>n.m.</v>
      </c>
    </row>
    <row r="1089" spans="1:30" x14ac:dyDescent="0.25">
      <c r="A1089" s="7">
        <f t="shared" si="283"/>
        <v>1081</v>
      </c>
      <c r="B1089" t="s">
        <v>1534</v>
      </c>
      <c r="C1089" t="s">
        <v>2098</v>
      </c>
      <c r="D1089" t="s">
        <v>2099</v>
      </c>
      <c r="E1089" t="s">
        <v>2329</v>
      </c>
      <c r="F1089" t="s">
        <v>2350</v>
      </c>
      <c r="G1089" s="3"/>
      <c r="H1089" s="3"/>
      <c r="I1089" s="3"/>
      <c r="J1089" s="3"/>
      <c r="K1089" s="3">
        <v>3298.9600000000009</v>
      </c>
      <c r="L1089" s="3">
        <f t="shared" si="284"/>
        <v>3298.9600000000009</v>
      </c>
      <c r="M1089" s="3">
        <v>0</v>
      </c>
      <c r="N1089" s="3">
        <v>0</v>
      </c>
      <c r="O1089" s="3">
        <v>0</v>
      </c>
      <c r="P1089" s="3">
        <v>0</v>
      </c>
      <c r="Q1089" s="3">
        <v>0</v>
      </c>
      <c r="R1089" s="3">
        <f t="shared" si="285"/>
        <v>0</v>
      </c>
      <c r="S1089" s="6">
        <f t="shared" si="286"/>
        <v>0</v>
      </c>
      <c r="T1089" s="31" t="str">
        <f t="shared" si="287"/>
        <v>n.m.</v>
      </c>
      <c r="U1089" s="6">
        <f t="shared" si="288"/>
        <v>0</v>
      </c>
      <c r="V1089" s="31" t="str">
        <f t="shared" si="289"/>
        <v>n.m.</v>
      </c>
      <c r="W1089" s="6">
        <f t="shared" si="290"/>
        <v>0</v>
      </c>
      <c r="X1089" s="31" t="str">
        <f t="shared" si="291"/>
        <v>n.m.</v>
      </c>
      <c r="Y1089" s="6">
        <f t="shared" si="292"/>
        <v>0</v>
      </c>
      <c r="Z1089" s="31" t="str">
        <f t="shared" si="293"/>
        <v>n.m.</v>
      </c>
      <c r="AA1089" s="6">
        <f t="shared" si="294"/>
        <v>3298.9600000000009</v>
      </c>
      <c r="AB1089" s="31" t="str">
        <f t="shared" si="295"/>
        <v>n.m.</v>
      </c>
      <c r="AC1089" s="6">
        <f t="shared" si="296"/>
        <v>3298.9600000000009</v>
      </c>
      <c r="AD1089" s="31" t="str">
        <f t="shared" si="297"/>
        <v>n.m.</v>
      </c>
    </row>
    <row r="1090" spans="1:30" x14ac:dyDescent="0.25">
      <c r="A1090" s="7">
        <f t="shared" si="283"/>
        <v>1082</v>
      </c>
      <c r="B1090" t="s">
        <v>1534</v>
      </c>
      <c r="C1090" t="s">
        <v>2100</v>
      </c>
      <c r="D1090" t="s">
        <v>2101</v>
      </c>
      <c r="E1090" t="s">
        <v>2338</v>
      </c>
      <c r="F1090" t="s">
        <v>2350</v>
      </c>
      <c r="G1090" s="3"/>
      <c r="H1090" s="3"/>
      <c r="I1090" s="3"/>
      <c r="J1090" s="3"/>
      <c r="K1090" s="3">
        <v>3283.1800000000003</v>
      </c>
      <c r="L1090" s="3">
        <f t="shared" si="284"/>
        <v>3283.1800000000003</v>
      </c>
      <c r="M1090" s="3">
        <v>0</v>
      </c>
      <c r="N1090" s="3">
        <v>0</v>
      </c>
      <c r="O1090" s="3">
        <v>0</v>
      </c>
      <c r="P1090" s="3">
        <v>0</v>
      </c>
      <c r="Q1090" s="3">
        <v>0</v>
      </c>
      <c r="R1090" s="3">
        <f t="shared" si="285"/>
        <v>0</v>
      </c>
      <c r="S1090" s="6">
        <f t="shared" si="286"/>
        <v>0</v>
      </c>
      <c r="T1090" s="31" t="str">
        <f t="shared" si="287"/>
        <v>n.m.</v>
      </c>
      <c r="U1090" s="6">
        <f t="shared" si="288"/>
        <v>0</v>
      </c>
      <c r="V1090" s="31" t="str">
        <f t="shared" si="289"/>
        <v>n.m.</v>
      </c>
      <c r="W1090" s="6">
        <f t="shared" si="290"/>
        <v>0</v>
      </c>
      <c r="X1090" s="31" t="str">
        <f t="shared" si="291"/>
        <v>n.m.</v>
      </c>
      <c r="Y1090" s="6">
        <f t="shared" si="292"/>
        <v>0</v>
      </c>
      <c r="Z1090" s="31" t="str">
        <f t="shared" si="293"/>
        <v>n.m.</v>
      </c>
      <c r="AA1090" s="6">
        <f t="shared" si="294"/>
        <v>3283.1800000000003</v>
      </c>
      <c r="AB1090" s="31" t="str">
        <f t="shared" si="295"/>
        <v>n.m.</v>
      </c>
      <c r="AC1090" s="6">
        <f t="shared" si="296"/>
        <v>3283.1800000000003</v>
      </c>
      <c r="AD1090" s="31" t="str">
        <f t="shared" si="297"/>
        <v>n.m.</v>
      </c>
    </row>
    <row r="1091" spans="1:30" x14ac:dyDescent="0.25">
      <c r="A1091" s="7">
        <f t="shared" si="283"/>
        <v>1083</v>
      </c>
      <c r="B1091" t="s">
        <v>1534</v>
      </c>
      <c r="C1091" t="s">
        <v>2102</v>
      </c>
      <c r="D1091" t="s">
        <v>2103</v>
      </c>
      <c r="E1091" t="s">
        <v>2337</v>
      </c>
      <c r="F1091" t="s">
        <v>2350</v>
      </c>
      <c r="G1091" s="3"/>
      <c r="H1091" s="3"/>
      <c r="I1091" s="3"/>
      <c r="J1091" s="3"/>
      <c r="K1091" s="3">
        <v>3254.5399999999995</v>
      </c>
      <c r="L1091" s="3">
        <f t="shared" si="284"/>
        <v>3254.5399999999995</v>
      </c>
      <c r="M1091" s="3">
        <v>0</v>
      </c>
      <c r="N1091" s="3">
        <v>0</v>
      </c>
      <c r="O1091" s="3">
        <v>0</v>
      </c>
      <c r="P1091" s="3">
        <v>0</v>
      </c>
      <c r="Q1091" s="3">
        <v>0</v>
      </c>
      <c r="R1091" s="3">
        <f t="shared" si="285"/>
        <v>0</v>
      </c>
      <c r="S1091" s="6">
        <f t="shared" si="286"/>
        <v>0</v>
      </c>
      <c r="T1091" s="31" t="str">
        <f t="shared" si="287"/>
        <v>n.m.</v>
      </c>
      <c r="U1091" s="6">
        <f t="shared" si="288"/>
        <v>0</v>
      </c>
      <c r="V1091" s="31" t="str">
        <f t="shared" si="289"/>
        <v>n.m.</v>
      </c>
      <c r="W1091" s="6">
        <f t="shared" si="290"/>
        <v>0</v>
      </c>
      <c r="X1091" s="31" t="str">
        <f t="shared" si="291"/>
        <v>n.m.</v>
      </c>
      <c r="Y1091" s="6">
        <f t="shared" si="292"/>
        <v>0</v>
      </c>
      <c r="Z1091" s="31" t="str">
        <f t="shared" si="293"/>
        <v>n.m.</v>
      </c>
      <c r="AA1091" s="6">
        <f t="shared" si="294"/>
        <v>3254.5399999999995</v>
      </c>
      <c r="AB1091" s="31" t="str">
        <f t="shared" si="295"/>
        <v>n.m.</v>
      </c>
      <c r="AC1091" s="6">
        <f t="shared" si="296"/>
        <v>3254.5399999999995</v>
      </c>
      <c r="AD1091" s="31" t="str">
        <f t="shared" si="297"/>
        <v>n.m.</v>
      </c>
    </row>
    <row r="1092" spans="1:30" x14ac:dyDescent="0.25">
      <c r="A1092" s="7">
        <f t="shared" si="283"/>
        <v>1084</v>
      </c>
      <c r="B1092" t="s">
        <v>1534</v>
      </c>
      <c r="C1092" t="s">
        <v>2104</v>
      </c>
      <c r="D1092" t="s">
        <v>332</v>
      </c>
      <c r="E1092" t="s">
        <v>2343</v>
      </c>
      <c r="F1092" t="s">
        <v>2350</v>
      </c>
      <c r="G1092" s="3"/>
      <c r="H1092" s="3"/>
      <c r="I1092" s="3">
        <v>2777.6100000000006</v>
      </c>
      <c r="J1092" s="3">
        <v>128.27999999999997</v>
      </c>
      <c r="K1092" s="3">
        <v>135.52999999999997</v>
      </c>
      <c r="L1092" s="3">
        <f t="shared" si="284"/>
        <v>3041.42</v>
      </c>
      <c r="M1092" s="3">
        <v>0</v>
      </c>
      <c r="N1092" s="3">
        <v>0</v>
      </c>
      <c r="O1092" s="3">
        <v>0</v>
      </c>
      <c r="P1092" s="3">
        <v>0</v>
      </c>
      <c r="Q1092" s="3">
        <v>0</v>
      </c>
      <c r="R1092" s="3">
        <f t="shared" si="285"/>
        <v>0</v>
      </c>
      <c r="S1092" s="6">
        <f t="shared" si="286"/>
        <v>0</v>
      </c>
      <c r="T1092" s="31" t="str">
        <f t="shared" si="287"/>
        <v>n.m.</v>
      </c>
      <c r="U1092" s="6">
        <f t="shared" si="288"/>
        <v>0</v>
      </c>
      <c r="V1092" s="31" t="str">
        <f t="shared" si="289"/>
        <v>n.m.</v>
      </c>
      <c r="W1092" s="6">
        <f t="shared" si="290"/>
        <v>2777.6100000000006</v>
      </c>
      <c r="X1092" s="31" t="str">
        <f t="shared" si="291"/>
        <v>n.m.</v>
      </c>
      <c r="Y1092" s="6">
        <f t="shared" si="292"/>
        <v>128.27999999999997</v>
      </c>
      <c r="Z1092" s="31" t="str">
        <f t="shared" si="293"/>
        <v>n.m.</v>
      </c>
      <c r="AA1092" s="6">
        <f t="shared" si="294"/>
        <v>135.52999999999997</v>
      </c>
      <c r="AB1092" s="31" t="str">
        <f t="shared" si="295"/>
        <v>n.m.</v>
      </c>
      <c r="AC1092" s="6">
        <f t="shared" si="296"/>
        <v>3041.42</v>
      </c>
      <c r="AD1092" s="31" t="str">
        <f t="shared" si="297"/>
        <v>n.m.</v>
      </c>
    </row>
    <row r="1093" spans="1:30" x14ac:dyDescent="0.25">
      <c r="A1093" s="7">
        <f t="shared" si="283"/>
        <v>1085</v>
      </c>
      <c r="B1093" t="s">
        <v>1534</v>
      </c>
      <c r="C1093" t="s">
        <v>2105</v>
      </c>
      <c r="D1093" t="s">
        <v>2093</v>
      </c>
      <c r="E1093" t="s">
        <v>2326</v>
      </c>
      <c r="F1093" t="s">
        <v>2350</v>
      </c>
      <c r="G1093" s="3"/>
      <c r="H1093" s="3"/>
      <c r="I1093" s="3">
        <v>5806.99</v>
      </c>
      <c r="J1093" s="3">
        <v>-2927.6999999999994</v>
      </c>
      <c r="K1093" s="3">
        <v>134.31</v>
      </c>
      <c r="L1093" s="3">
        <f t="shared" si="284"/>
        <v>3013.6000000000004</v>
      </c>
      <c r="M1093" s="3">
        <v>0</v>
      </c>
      <c r="N1093" s="3">
        <v>0</v>
      </c>
      <c r="O1093" s="3">
        <v>0</v>
      </c>
      <c r="P1093" s="3">
        <v>0</v>
      </c>
      <c r="Q1093" s="3">
        <v>0</v>
      </c>
      <c r="R1093" s="3">
        <f t="shared" si="285"/>
        <v>0</v>
      </c>
      <c r="S1093" s="6">
        <f t="shared" si="286"/>
        <v>0</v>
      </c>
      <c r="T1093" s="31" t="str">
        <f t="shared" si="287"/>
        <v>n.m.</v>
      </c>
      <c r="U1093" s="6">
        <f t="shared" si="288"/>
        <v>0</v>
      </c>
      <c r="V1093" s="31" t="str">
        <f t="shared" si="289"/>
        <v>n.m.</v>
      </c>
      <c r="W1093" s="6">
        <f t="shared" si="290"/>
        <v>5806.99</v>
      </c>
      <c r="X1093" s="31" t="str">
        <f t="shared" si="291"/>
        <v>n.m.</v>
      </c>
      <c r="Y1093" s="6">
        <f t="shared" si="292"/>
        <v>-2927.6999999999994</v>
      </c>
      <c r="Z1093" s="31" t="str">
        <f t="shared" si="293"/>
        <v>n.m.</v>
      </c>
      <c r="AA1093" s="6">
        <f t="shared" si="294"/>
        <v>134.31</v>
      </c>
      <c r="AB1093" s="31" t="str">
        <f t="shared" si="295"/>
        <v>n.m.</v>
      </c>
      <c r="AC1093" s="6">
        <f t="shared" si="296"/>
        <v>3013.6000000000004</v>
      </c>
      <c r="AD1093" s="31" t="str">
        <f t="shared" si="297"/>
        <v>n.m.</v>
      </c>
    </row>
    <row r="1094" spans="1:30" x14ac:dyDescent="0.25">
      <c r="A1094" s="7">
        <f t="shared" si="283"/>
        <v>1086</v>
      </c>
      <c r="B1094" t="s">
        <v>1534</v>
      </c>
      <c r="C1094" t="s">
        <v>2106</v>
      </c>
      <c r="D1094" t="s">
        <v>2107</v>
      </c>
      <c r="E1094" t="s">
        <v>2338</v>
      </c>
      <c r="F1094" t="s">
        <v>2350</v>
      </c>
      <c r="G1094" s="3"/>
      <c r="H1094" s="3"/>
      <c r="I1094" s="3"/>
      <c r="J1094" s="3"/>
      <c r="K1094" s="3">
        <v>2979.8999999999996</v>
      </c>
      <c r="L1094" s="3">
        <f t="shared" si="284"/>
        <v>2979.8999999999996</v>
      </c>
      <c r="M1094" s="3">
        <v>0</v>
      </c>
      <c r="N1094" s="3">
        <v>0</v>
      </c>
      <c r="O1094" s="3">
        <v>0</v>
      </c>
      <c r="P1094" s="3">
        <v>0</v>
      </c>
      <c r="Q1094" s="3">
        <v>0</v>
      </c>
      <c r="R1094" s="3">
        <f t="shared" si="285"/>
        <v>0</v>
      </c>
      <c r="S1094" s="6">
        <f t="shared" si="286"/>
        <v>0</v>
      </c>
      <c r="T1094" s="31" t="str">
        <f t="shared" si="287"/>
        <v>n.m.</v>
      </c>
      <c r="U1094" s="6">
        <f t="shared" si="288"/>
        <v>0</v>
      </c>
      <c r="V1094" s="31" t="str">
        <f t="shared" si="289"/>
        <v>n.m.</v>
      </c>
      <c r="W1094" s="6">
        <f t="shared" si="290"/>
        <v>0</v>
      </c>
      <c r="X1094" s="31" t="str">
        <f t="shared" si="291"/>
        <v>n.m.</v>
      </c>
      <c r="Y1094" s="6">
        <f t="shared" si="292"/>
        <v>0</v>
      </c>
      <c r="Z1094" s="31" t="str">
        <f t="shared" si="293"/>
        <v>n.m.</v>
      </c>
      <c r="AA1094" s="6">
        <f t="shared" si="294"/>
        <v>2979.8999999999996</v>
      </c>
      <c r="AB1094" s="31" t="str">
        <f t="shared" si="295"/>
        <v>n.m.</v>
      </c>
      <c r="AC1094" s="6">
        <f t="shared" si="296"/>
        <v>2979.8999999999996</v>
      </c>
      <c r="AD1094" s="31" t="str">
        <f t="shared" si="297"/>
        <v>n.m.</v>
      </c>
    </row>
    <row r="1095" spans="1:30" x14ac:dyDescent="0.25">
      <c r="A1095" s="7">
        <f t="shared" si="283"/>
        <v>1087</v>
      </c>
      <c r="B1095" t="s">
        <v>1534</v>
      </c>
      <c r="C1095" t="s">
        <v>2108</v>
      </c>
      <c r="D1095" t="s">
        <v>2109</v>
      </c>
      <c r="E1095" t="s">
        <v>2343</v>
      </c>
      <c r="F1095" t="s">
        <v>2350</v>
      </c>
      <c r="G1095" s="3"/>
      <c r="H1095" s="3"/>
      <c r="I1095" s="3">
        <v>2645.8700000000008</v>
      </c>
      <c r="J1095" s="3">
        <v>122.19</v>
      </c>
      <c r="K1095" s="3">
        <v>129.1</v>
      </c>
      <c r="L1095" s="3">
        <f t="shared" si="284"/>
        <v>2897.1600000000008</v>
      </c>
      <c r="M1095" s="3">
        <v>0</v>
      </c>
      <c r="N1095" s="3">
        <v>0</v>
      </c>
      <c r="O1095" s="3">
        <v>0</v>
      </c>
      <c r="P1095" s="3">
        <v>0</v>
      </c>
      <c r="Q1095" s="3">
        <v>0</v>
      </c>
      <c r="R1095" s="3">
        <f t="shared" si="285"/>
        <v>0</v>
      </c>
      <c r="S1095" s="6">
        <f t="shared" si="286"/>
        <v>0</v>
      </c>
      <c r="T1095" s="31" t="str">
        <f t="shared" si="287"/>
        <v>n.m.</v>
      </c>
      <c r="U1095" s="6">
        <f t="shared" si="288"/>
        <v>0</v>
      </c>
      <c r="V1095" s="31" t="str">
        <f t="shared" si="289"/>
        <v>n.m.</v>
      </c>
      <c r="W1095" s="6">
        <f t="shared" si="290"/>
        <v>2645.8700000000008</v>
      </c>
      <c r="X1095" s="31" t="str">
        <f t="shared" si="291"/>
        <v>n.m.</v>
      </c>
      <c r="Y1095" s="6">
        <f t="shared" si="292"/>
        <v>122.19</v>
      </c>
      <c r="Z1095" s="31" t="str">
        <f t="shared" si="293"/>
        <v>n.m.</v>
      </c>
      <c r="AA1095" s="6">
        <f t="shared" si="294"/>
        <v>129.1</v>
      </c>
      <c r="AB1095" s="31" t="str">
        <f t="shared" si="295"/>
        <v>n.m.</v>
      </c>
      <c r="AC1095" s="6">
        <f t="shared" si="296"/>
        <v>2897.1600000000008</v>
      </c>
      <c r="AD1095" s="31" t="str">
        <f t="shared" si="297"/>
        <v>n.m.</v>
      </c>
    </row>
    <row r="1096" spans="1:30" x14ac:dyDescent="0.25">
      <c r="A1096" s="7">
        <f t="shared" si="283"/>
        <v>1088</v>
      </c>
      <c r="B1096" t="s">
        <v>1534</v>
      </c>
      <c r="C1096" t="s">
        <v>2110</v>
      </c>
      <c r="D1096" t="s">
        <v>2111</v>
      </c>
      <c r="E1096" t="s">
        <v>2287</v>
      </c>
      <c r="F1096" t="s">
        <v>2350</v>
      </c>
      <c r="G1096" s="3"/>
      <c r="H1096" s="3"/>
      <c r="I1096" s="3">
        <v>1015.6299999999998</v>
      </c>
      <c r="J1096" s="3">
        <v>46.89</v>
      </c>
      <c r="K1096" s="3">
        <v>1738.4</v>
      </c>
      <c r="L1096" s="3">
        <f t="shared" si="284"/>
        <v>2800.92</v>
      </c>
      <c r="M1096" s="3">
        <v>0</v>
      </c>
      <c r="N1096" s="3">
        <v>0</v>
      </c>
      <c r="O1096" s="3">
        <v>0</v>
      </c>
      <c r="P1096" s="3">
        <v>0</v>
      </c>
      <c r="Q1096" s="3">
        <v>0</v>
      </c>
      <c r="R1096" s="3">
        <f t="shared" si="285"/>
        <v>0</v>
      </c>
      <c r="S1096" s="6">
        <f t="shared" si="286"/>
        <v>0</v>
      </c>
      <c r="T1096" s="31" t="str">
        <f t="shared" si="287"/>
        <v>n.m.</v>
      </c>
      <c r="U1096" s="6">
        <f t="shared" si="288"/>
        <v>0</v>
      </c>
      <c r="V1096" s="31" t="str">
        <f t="shared" si="289"/>
        <v>n.m.</v>
      </c>
      <c r="W1096" s="6">
        <f t="shared" si="290"/>
        <v>1015.6299999999998</v>
      </c>
      <c r="X1096" s="31" t="str">
        <f t="shared" si="291"/>
        <v>n.m.</v>
      </c>
      <c r="Y1096" s="6">
        <f t="shared" si="292"/>
        <v>46.89</v>
      </c>
      <c r="Z1096" s="31" t="str">
        <f t="shared" si="293"/>
        <v>n.m.</v>
      </c>
      <c r="AA1096" s="6">
        <f t="shared" si="294"/>
        <v>1738.4</v>
      </c>
      <c r="AB1096" s="31" t="str">
        <f t="shared" si="295"/>
        <v>n.m.</v>
      </c>
      <c r="AC1096" s="6">
        <f t="shared" si="296"/>
        <v>2800.92</v>
      </c>
      <c r="AD1096" s="31" t="str">
        <f t="shared" si="297"/>
        <v>n.m.</v>
      </c>
    </row>
    <row r="1097" spans="1:30" x14ac:dyDescent="0.25">
      <c r="A1097" s="7">
        <f t="shared" si="283"/>
        <v>1089</v>
      </c>
      <c r="B1097" t="s">
        <v>1534</v>
      </c>
      <c r="C1097" t="s">
        <v>2112</v>
      </c>
      <c r="D1097" t="s">
        <v>1902</v>
      </c>
      <c r="E1097" t="s">
        <v>2292</v>
      </c>
      <c r="F1097" t="s">
        <v>2305</v>
      </c>
      <c r="G1097" s="3">
        <v>2795.3399999999997</v>
      </c>
      <c r="H1097" s="3">
        <v>0.46</v>
      </c>
      <c r="I1097" s="3"/>
      <c r="J1097" s="3"/>
      <c r="K1097" s="3"/>
      <c r="L1097" s="3">
        <f t="shared" si="284"/>
        <v>2795.7999999999997</v>
      </c>
      <c r="M1097" s="3">
        <v>2979.5329999999999</v>
      </c>
      <c r="N1097" s="3">
        <v>2273.5700000000002</v>
      </c>
      <c r="O1097" s="3">
        <v>0</v>
      </c>
      <c r="P1097" s="3">
        <v>0</v>
      </c>
      <c r="Q1097" s="3">
        <v>0</v>
      </c>
      <c r="R1097" s="3">
        <f t="shared" si="285"/>
        <v>5253.1030000000001</v>
      </c>
      <c r="S1097" s="6">
        <f t="shared" si="286"/>
        <v>-184.19300000000021</v>
      </c>
      <c r="T1097" s="31">
        <f t="shared" si="287"/>
        <v>-6.1819419351958921E-2</v>
      </c>
      <c r="U1097" s="6">
        <f t="shared" si="288"/>
        <v>-2273.11</v>
      </c>
      <c r="V1097" s="31">
        <f t="shared" si="289"/>
        <v>-0.99979767502210182</v>
      </c>
      <c r="W1097" s="6">
        <f t="shared" si="290"/>
        <v>0</v>
      </c>
      <c r="X1097" s="31" t="str">
        <f t="shared" si="291"/>
        <v>n.m.</v>
      </c>
      <c r="Y1097" s="6">
        <f t="shared" si="292"/>
        <v>0</v>
      </c>
      <c r="Z1097" s="31" t="str">
        <f t="shared" si="293"/>
        <v>n.m.</v>
      </c>
      <c r="AA1097" s="6">
        <f t="shared" si="294"/>
        <v>0</v>
      </c>
      <c r="AB1097" s="31" t="str">
        <f t="shared" si="295"/>
        <v>n.m.</v>
      </c>
      <c r="AC1097" s="6">
        <f t="shared" si="296"/>
        <v>-2457.3030000000003</v>
      </c>
      <c r="AD1097" s="31">
        <f t="shared" si="297"/>
        <v>-0.46778123330153631</v>
      </c>
    </row>
    <row r="1098" spans="1:30" x14ac:dyDescent="0.25">
      <c r="A1098" s="7">
        <f t="shared" si="283"/>
        <v>1090</v>
      </c>
      <c r="B1098" t="s">
        <v>1534</v>
      </c>
      <c r="C1098" t="s">
        <v>2113</v>
      </c>
      <c r="D1098" t="s">
        <v>2114</v>
      </c>
      <c r="E1098" t="s">
        <v>2318</v>
      </c>
      <c r="F1098" t="s">
        <v>2350</v>
      </c>
      <c r="G1098" s="3"/>
      <c r="H1098" s="3"/>
      <c r="I1098" s="3"/>
      <c r="J1098" s="3">
        <v>2570.0500000000006</v>
      </c>
      <c r="K1098" s="3">
        <v>119.88000000000001</v>
      </c>
      <c r="L1098" s="3">
        <f t="shared" si="284"/>
        <v>2689.9300000000007</v>
      </c>
      <c r="M1098" s="3">
        <v>0</v>
      </c>
      <c r="N1098" s="3">
        <v>0</v>
      </c>
      <c r="O1098" s="3">
        <v>0</v>
      </c>
      <c r="P1098" s="3">
        <v>0</v>
      </c>
      <c r="Q1098" s="3">
        <v>0</v>
      </c>
      <c r="R1098" s="3">
        <f t="shared" si="285"/>
        <v>0</v>
      </c>
      <c r="S1098" s="6">
        <f t="shared" si="286"/>
        <v>0</v>
      </c>
      <c r="T1098" s="31" t="str">
        <f t="shared" si="287"/>
        <v>n.m.</v>
      </c>
      <c r="U1098" s="6">
        <f t="shared" si="288"/>
        <v>0</v>
      </c>
      <c r="V1098" s="31" t="str">
        <f t="shared" si="289"/>
        <v>n.m.</v>
      </c>
      <c r="W1098" s="6">
        <f t="shared" si="290"/>
        <v>0</v>
      </c>
      <c r="X1098" s="31" t="str">
        <f t="shared" si="291"/>
        <v>n.m.</v>
      </c>
      <c r="Y1098" s="6">
        <f t="shared" si="292"/>
        <v>2570.0500000000006</v>
      </c>
      <c r="Z1098" s="31" t="str">
        <f t="shared" si="293"/>
        <v>n.m.</v>
      </c>
      <c r="AA1098" s="6">
        <f t="shared" si="294"/>
        <v>119.88000000000001</v>
      </c>
      <c r="AB1098" s="31" t="str">
        <f t="shared" si="295"/>
        <v>n.m.</v>
      </c>
      <c r="AC1098" s="6">
        <f t="shared" si="296"/>
        <v>2689.9300000000007</v>
      </c>
      <c r="AD1098" s="31" t="str">
        <f t="shared" si="297"/>
        <v>n.m.</v>
      </c>
    </row>
    <row r="1099" spans="1:30" x14ac:dyDescent="0.25">
      <c r="A1099" s="7">
        <f t="shared" ref="A1099:A1162" si="298">A1098+1</f>
        <v>1091</v>
      </c>
      <c r="B1099" t="s">
        <v>1534</v>
      </c>
      <c r="C1099" t="s">
        <v>2115</v>
      </c>
      <c r="D1099" t="s">
        <v>2116</v>
      </c>
      <c r="E1099" t="s">
        <v>2339</v>
      </c>
      <c r="F1099" t="s">
        <v>2350</v>
      </c>
      <c r="G1099" s="3"/>
      <c r="H1099" s="3"/>
      <c r="I1099" s="3"/>
      <c r="J1099" s="3"/>
      <c r="K1099" s="3">
        <v>2591.81</v>
      </c>
      <c r="L1099" s="3">
        <f t="shared" si="284"/>
        <v>2591.81</v>
      </c>
      <c r="M1099" s="3">
        <v>0</v>
      </c>
      <c r="N1099" s="3">
        <v>0</v>
      </c>
      <c r="O1099" s="3">
        <v>0</v>
      </c>
      <c r="P1099" s="3">
        <v>0</v>
      </c>
      <c r="Q1099" s="3">
        <v>0</v>
      </c>
      <c r="R1099" s="3">
        <f t="shared" si="285"/>
        <v>0</v>
      </c>
      <c r="S1099" s="6">
        <f t="shared" si="286"/>
        <v>0</v>
      </c>
      <c r="T1099" s="31" t="str">
        <f t="shared" si="287"/>
        <v>n.m.</v>
      </c>
      <c r="U1099" s="6">
        <f t="shared" si="288"/>
        <v>0</v>
      </c>
      <c r="V1099" s="31" t="str">
        <f t="shared" si="289"/>
        <v>n.m.</v>
      </c>
      <c r="W1099" s="6">
        <f t="shared" si="290"/>
        <v>0</v>
      </c>
      <c r="X1099" s="31" t="str">
        <f t="shared" si="291"/>
        <v>n.m.</v>
      </c>
      <c r="Y1099" s="6">
        <f t="shared" si="292"/>
        <v>0</v>
      </c>
      <c r="Z1099" s="31" t="str">
        <f t="shared" si="293"/>
        <v>n.m.</v>
      </c>
      <c r="AA1099" s="6">
        <f t="shared" si="294"/>
        <v>2591.81</v>
      </c>
      <c r="AB1099" s="31" t="str">
        <f t="shared" si="295"/>
        <v>n.m.</v>
      </c>
      <c r="AC1099" s="6">
        <f t="shared" si="296"/>
        <v>2591.81</v>
      </c>
      <c r="AD1099" s="31" t="str">
        <f t="shared" si="297"/>
        <v>n.m.</v>
      </c>
    </row>
    <row r="1100" spans="1:30" x14ac:dyDescent="0.25">
      <c r="A1100" s="7">
        <f t="shared" si="298"/>
        <v>1092</v>
      </c>
      <c r="B1100" t="s">
        <v>1534</v>
      </c>
      <c r="C1100" t="s">
        <v>2117</v>
      </c>
      <c r="D1100" t="s">
        <v>2118</v>
      </c>
      <c r="E1100" t="s">
        <v>2337</v>
      </c>
      <c r="F1100" t="s">
        <v>2350</v>
      </c>
      <c r="G1100" s="3"/>
      <c r="H1100" s="3"/>
      <c r="I1100" s="3"/>
      <c r="J1100" s="3"/>
      <c r="K1100" s="3">
        <v>2588.1700000000023</v>
      </c>
      <c r="L1100" s="3">
        <f t="shared" si="284"/>
        <v>2588.1700000000023</v>
      </c>
      <c r="M1100" s="3">
        <v>0</v>
      </c>
      <c r="N1100" s="3">
        <v>0</v>
      </c>
      <c r="O1100" s="3">
        <v>0</v>
      </c>
      <c r="P1100" s="3">
        <v>0</v>
      </c>
      <c r="Q1100" s="3">
        <v>0</v>
      </c>
      <c r="R1100" s="3">
        <f t="shared" si="285"/>
        <v>0</v>
      </c>
      <c r="S1100" s="6">
        <f t="shared" si="286"/>
        <v>0</v>
      </c>
      <c r="T1100" s="31" t="str">
        <f t="shared" si="287"/>
        <v>n.m.</v>
      </c>
      <c r="U1100" s="6">
        <f t="shared" si="288"/>
        <v>0</v>
      </c>
      <c r="V1100" s="31" t="str">
        <f t="shared" si="289"/>
        <v>n.m.</v>
      </c>
      <c r="W1100" s="6">
        <f t="shared" si="290"/>
        <v>0</v>
      </c>
      <c r="X1100" s="31" t="str">
        <f t="shared" si="291"/>
        <v>n.m.</v>
      </c>
      <c r="Y1100" s="6">
        <f t="shared" si="292"/>
        <v>0</v>
      </c>
      <c r="Z1100" s="31" t="str">
        <f t="shared" si="293"/>
        <v>n.m.</v>
      </c>
      <c r="AA1100" s="6">
        <f t="shared" si="294"/>
        <v>2588.1700000000023</v>
      </c>
      <c r="AB1100" s="31" t="str">
        <f t="shared" si="295"/>
        <v>n.m.</v>
      </c>
      <c r="AC1100" s="6">
        <f t="shared" si="296"/>
        <v>2588.1700000000023</v>
      </c>
      <c r="AD1100" s="31" t="str">
        <f t="shared" si="297"/>
        <v>n.m.</v>
      </c>
    </row>
    <row r="1101" spans="1:30" x14ac:dyDescent="0.25">
      <c r="A1101" s="7">
        <f t="shared" si="298"/>
        <v>1093</v>
      </c>
      <c r="B1101" t="s">
        <v>1534</v>
      </c>
      <c r="C1101" t="s">
        <v>2119</v>
      </c>
      <c r="D1101" t="s">
        <v>2120</v>
      </c>
      <c r="E1101" t="s">
        <v>2287</v>
      </c>
      <c r="F1101" t="s">
        <v>2350</v>
      </c>
      <c r="G1101" s="3"/>
      <c r="H1101" s="3"/>
      <c r="I1101" s="3">
        <v>1197.0899999999999</v>
      </c>
      <c r="J1101" s="3">
        <v>1217.0499999999997</v>
      </c>
      <c r="K1101" s="3">
        <v>112.59</v>
      </c>
      <c r="L1101" s="3">
        <f t="shared" si="284"/>
        <v>2526.7299999999996</v>
      </c>
      <c r="M1101" s="3">
        <v>0</v>
      </c>
      <c r="N1101" s="3">
        <v>0</v>
      </c>
      <c r="O1101" s="3">
        <v>0</v>
      </c>
      <c r="P1101" s="3">
        <v>0</v>
      </c>
      <c r="Q1101" s="3">
        <v>0</v>
      </c>
      <c r="R1101" s="3">
        <f t="shared" si="285"/>
        <v>0</v>
      </c>
      <c r="S1101" s="6">
        <f t="shared" si="286"/>
        <v>0</v>
      </c>
      <c r="T1101" s="31" t="str">
        <f t="shared" si="287"/>
        <v>n.m.</v>
      </c>
      <c r="U1101" s="6">
        <f t="shared" si="288"/>
        <v>0</v>
      </c>
      <c r="V1101" s="31" t="str">
        <f t="shared" si="289"/>
        <v>n.m.</v>
      </c>
      <c r="W1101" s="6">
        <f t="shared" si="290"/>
        <v>1197.0899999999999</v>
      </c>
      <c r="X1101" s="31" t="str">
        <f t="shared" si="291"/>
        <v>n.m.</v>
      </c>
      <c r="Y1101" s="6">
        <f t="shared" si="292"/>
        <v>1217.0499999999997</v>
      </c>
      <c r="Z1101" s="31" t="str">
        <f t="shared" si="293"/>
        <v>n.m.</v>
      </c>
      <c r="AA1101" s="6">
        <f t="shared" si="294"/>
        <v>112.59</v>
      </c>
      <c r="AB1101" s="31" t="str">
        <f t="shared" si="295"/>
        <v>n.m.</v>
      </c>
      <c r="AC1101" s="6">
        <f t="shared" si="296"/>
        <v>2526.7299999999996</v>
      </c>
      <c r="AD1101" s="31" t="str">
        <f t="shared" si="297"/>
        <v>n.m.</v>
      </c>
    </row>
    <row r="1102" spans="1:30" x14ac:dyDescent="0.25">
      <c r="A1102" s="7">
        <f t="shared" si="298"/>
        <v>1094</v>
      </c>
      <c r="B1102" t="s">
        <v>1534</v>
      </c>
      <c r="C1102" t="s">
        <v>2121</v>
      </c>
      <c r="D1102" t="s">
        <v>2122</v>
      </c>
      <c r="E1102" t="s">
        <v>2349</v>
      </c>
      <c r="F1102" t="s">
        <v>2282</v>
      </c>
      <c r="G1102" s="3">
        <v>2471.4100000000003</v>
      </c>
      <c r="H1102" s="3"/>
      <c r="I1102" s="3"/>
      <c r="J1102" s="3"/>
      <c r="K1102" s="3"/>
      <c r="L1102" s="3">
        <f t="shared" si="284"/>
        <v>2471.4100000000003</v>
      </c>
      <c r="M1102" s="3">
        <v>0</v>
      </c>
      <c r="N1102" s="3">
        <v>0</v>
      </c>
      <c r="O1102" s="3">
        <v>0</v>
      </c>
      <c r="P1102" s="3">
        <v>0</v>
      </c>
      <c r="Q1102" s="3">
        <v>0</v>
      </c>
      <c r="R1102" s="3">
        <f t="shared" si="285"/>
        <v>0</v>
      </c>
      <c r="S1102" s="6">
        <f t="shared" si="286"/>
        <v>2471.4100000000003</v>
      </c>
      <c r="T1102" s="31" t="str">
        <f t="shared" si="287"/>
        <v>n.m.</v>
      </c>
      <c r="U1102" s="6">
        <f t="shared" si="288"/>
        <v>0</v>
      </c>
      <c r="V1102" s="31" t="str">
        <f t="shared" si="289"/>
        <v>n.m.</v>
      </c>
      <c r="W1102" s="6">
        <f t="shared" si="290"/>
        <v>0</v>
      </c>
      <c r="X1102" s="31" t="str">
        <f t="shared" si="291"/>
        <v>n.m.</v>
      </c>
      <c r="Y1102" s="6">
        <f t="shared" si="292"/>
        <v>0</v>
      </c>
      <c r="Z1102" s="31" t="str">
        <f t="shared" si="293"/>
        <v>n.m.</v>
      </c>
      <c r="AA1102" s="6">
        <f t="shared" si="294"/>
        <v>0</v>
      </c>
      <c r="AB1102" s="31" t="str">
        <f t="shared" si="295"/>
        <v>n.m.</v>
      </c>
      <c r="AC1102" s="6">
        <f t="shared" si="296"/>
        <v>2471.4100000000003</v>
      </c>
      <c r="AD1102" s="31" t="str">
        <f t="shared" si="297"/>
        <v>n.m.</v>
      </c>
    </row>
    <row r="1103" spans="1:30" x14ac:dyDescent="0.25">
      <c r="A1103" s="7">
        <f t="shared" si="298"/>
        <v>1095</v>
      </c>
      <c r="B1103" t="s">
        <v>1534</v>
      </c>
      <c r="C1103" t="s">
        <v>2123</v>
      </c>
      <c r="D1103" t="s">
        <v>2124</v>
      </c>
      <c r="E1103" t="s">
        <v>2343</v>
      </c>
      <c r="F1103" t="s">
        <v>2350</v>
      </c>
      <c r="G1103" s="3"/>
      <c r="H1103" s="3"/>
      <c r="I1103" s="3">
        <v>5253.12</v>
      </c>
      <c r="J1103" s="3">
        <v>-2906.76</v>
      </c>
      <c r="K1103" s="3">
        <v>109.41999999999999</v>
      </c>
      <c r="L1103" s="3">
        <f t="shared" si="284"/>
        <v>2455.7799999999997</v>
      </c>
      <c r="M1103" s="3">
        <v>0</v>
      </c>
      <c r="N1103" s="3">
        <v>0</v>
      </c>
      <c r="O1103" s="3">
        <v>0</v>
      </c>
      <c r="P1103" s="3">
        <v>0</v>
      </c>
      <c r="Q1103" s="3">
        <v>0</v>
      </c>
      <c r="R1103" s="3">
        <f t="shared" si="285"/>
        <v>0</v>
      </c>
      <c r="S1103" s="6">
        <f t="shared" si="286"/>
        <v>0</v>
      </c>
      <c r="T1103" s="31" t="str">
        <f t="shared" si="287"/>
        <v>n.m.</v>
      </c>
      <c r="U1103" s="6">
        <f t="shared" si="288"/>
        <v>0</v>
      </c>
      <c r="V1103" s="31" t="str">
        <f t="shared" si="289"/>
        <v>n.m.</v>
      </c>
      <c r="W1103" s="6">
        <f t="shared" si="290"/>
        <v>5253.12</v>
      </c>
      <c r="X1103" s="31" t="str">
        <f t="shared" si="291"/>
        <v>n.m.</v>
      </c>
      <c r="Y1103" s="6">
        <f t="shared" si="292"/>
        <v>-2906.76</v>
      </c>
      <c r="Z1103" s="31" t="str">
        <f t="shared" si="293"/>
        <v>n.m.</v>
      </c>
      <c r="AA1103" s="6">
        <f t="shared" si="294"/>
        <v>109.41999999999999</v>
      </c>
      <c r="AB1103" s="31" t="str">
        <f t="shared" si="295"/>
        <v>n.m.</v>
      </c>
      <c r="AC1103" s="6">
        <f t="shared" si="296"/>
        <v>2455.7799999999997</v>
      </c>
      <c r="AD1103" s="31" t="str">
        <f t="shared" si="297"/>
        <v>n.m.</v>
      </c>
    </row>
    <row r="1104" spans="1:30" x14ac:dyDescent="0.25">
      <c r="A1104" s="7">
        <f t="shared" si="298"/>
        <v>1096</v>
      </c>
      <c r="B1104" t="s">
        <v>1534</v>
      </c>
      <c r="C1104" t="s">
        <v>2125</v>
      </c>
      <c r="D1104" t="s">
        <v>2126</v>
      </c>
      <c r="E1104" t="s">
        <v>2340</v>
      </c>
      <c r="F1104" t="s">
        <v>2350</v>
      </c>
      <c r="G1104" s="3"/>
      <c r="H1104" s="3"/>
      <c r="I1104" s="3"/>
      <c r="J1104" s="3"/>
      <c r="K1104" s="3">
        <v>2247.48</v>
      </c>
      <c r="L1104" s="3">
        <f t="shared" si="284"/>
        <v>2247.48</v>
      </c>
      <c r="M1104" s="3">
        <v>0</v>
      </c>
      <c r="N1104" s="3">
        <v>0</v>
      </c>
      <c r="O1104" s="3">
        <v>0</v>
      </c>
      <c r="P1104" s="3">
        <v>0</v>
      </c>
      <c r="Q1104" s="3">
        <v>0</v>
      </c>
      <c r="R1104" s="3">
        <f t="shared" si="285"/>
        <v>0</v>
      </c>
      <c r="S1104" s="6">
        <f t="shared" si="286"/>
        <v>0</v>
      </c>
      <c r="T1104" s="31" t="str">
        <f t="shared" si="287"/>
        <v>n.m.</v>
      </c>
      <c r="U1104" s="6">
        <f t="shared" si="288"/>
        <v>0</v>
      </c>
      <c r="V1104" s="31" t="str">
        <f t="shared" si="289"/>
        <v>n.m.</v>
      </c>
      <c r="W1104" s="6">
        <f t="shared" si="290"/>
        <v>0</v>
      </c>
      <c r="X1104" s="31" t="str">
        <f t="shared" si="291"/>
        <v>n.m.</v>
      </c>
      <c r="Y1104" s="6">
        <f t="shared" si="292"/>
        <v>0</v>
      </c>
      <c r="Z1104" s="31" t="str">
        <f t="shared" si="293"/>
        <v>n.m.</v>
      </c>
      <c r="AA1104" s="6">
        <f t="shared" si="294"/>
        <v>2247.48</v>
      </c>
      <c r="AB1104" s="31" t="str">
        <f t="shared" si="295"/>
        <v>n.m.</v>
      </c>
      <c r="AC1104" s="6">
        <f t="shared" si="296"/>
        <v>2247.48</v>
      </c>
      <c r="AD1104" s="31" t="str">
        <f t="shared" si="297"/>
        <v>n.m.</v>
      </c>
    </row>
    <row r="1105" spans="1:30" x14ac:dyDescent="0.25">
      <c r="A1105" s="7">
        <f t="shared" si="298"/>
        <v>1097</v>
      </c>
      <c r="B1105" t="s">
        <v>1534</v>
      </c>
      <c r="C1105" t="s">
        <v>2127</v>
      </c>
      <c r="D1105" t="s">
        <v>2128</v>
      </c>
      <c r="E1105" t="s">
        <v>2324</v>
      </c>
      <c r="F1105" t="s">
        <v>2329</v>
      </c>
      <c r="G1105" s="3"/>
      <c r="H1105" s="3"/>
      <c r="I1105" s="3"/>
      <c r="J1105" s="3">
        <v>24526.389999999781</v>
      </c>
      <c r="K1105" s="3">
        <v>-22312.190000000002</v>
      </c>
      <c r="L1105" s="3">
        <f t="shared" si="284"/>
        <v>2214.1999999997788</v>
      </c>
      <c r="M1105" s="3">
        <v>0</v>
      </c>
      <c r="N1105" s="3">
        <v>0</v>
      </c>
      <c r="O1105" s="3">
        <v>0</v>
      </c>
      <c r="P1105" s="3">
        <v>0</v>
      </c>
      <c r="Q1105" s="3">
        <v>0</v>
      </c>
      <c r="R1105" s="3">
        <f t="shared" si="285"/>
        <v>0</v>
      </c>
      <c r="S1105" s="6">
        <f t="shared" si="286"/>
        <v>0</v>
      </c>
      <c r="T1105" s="31" t="str">
        <f t="shared" si="287"/>
        <v>n.m.</v>
      </c>
      <c r="U1105" s="6">
        <f t="shared" si="288"/>
        <v>0</v>
      </c>
      <c r="V1105" s="31" t="str">
        <f t="shared" si="289"/>
        <v>n.m.</v>
      </c>
      <c r="W1105" s="6">
        <f t="shared" si="290"/>
        <v>0</v>
      </c>
      <c r="X1105" s="31" t="str">
        <f t="shared" si="291"/>
        <v>n.m.</v>
      </c>
      <c r="Y1105" s="6">
        <f t="shared" si="292"/>
        <v>24526.389999999781</v>
      </c>
      <c r="Z1105" s="31" t="str">
        <f t="shared" si="293"/>
        <v>n.m.</v>
      </c>
      <c r="AA1105" s="6">
        <f t="shared" si="294"/>
        <v>-22312.190000000002</v>
      </c>
      <c r="AB1105" s="31" t="str">
        <f t="shared" si="295"/>
        <v>n.m.</v>
      </c>
      <c r="AC1105" s="6">
        <f t="shared" si="296"/>
        <v>2214.1999999997788</v>
      </c>
      <c r="AD1105" s="31" t="str">
        <f t="shared" si="297"/>
        <v>n.m.</v>
      </c>
    </row>
    <row r="1106" spans="1:30" x14ac:dyDescent="0.25">
      <c r="A1106" s="7">
        <f t="shared" si="298"/>
        <v>1098</v>
      </c>
      <c r="B1106" t="s">
        <v>1534</v>
      </c>
      <c r="C1106" t="s">
        <v>2129</v>
      </c>
      <c r="D1106" t="s">
        <v>2130</v>
      </c>
      <c r="E1106" t="s">
        <v>2309</v>
      </c>
      <c r="F1106" t="s">
        <v>2350</v>
      </c>
      <c r="G1106" s="3"/>
      <c r="H1106" s="3"/>
      <c r="I1106" s="3"/>
      <c r="J1106" s="3"/>
      <c r="K1106" s="3">
        <v>2127.29</v>
      </c>
      <c r="L1106" s="3">
        <f t="shared" si="284"/>
        <v>2127.29</v>
      </c>
      <c r="M1106" s="3">
        <v>0</v>
      </c>
      <c r="N1106" s="3">
        <v>0</v>
      </c>
      <c r="O1106" s="3">
        <v>0</v>
      </c>
      <c r="P1106" s="3">
        <v>0</v>
      </c>
      <c r="Q1106" s="3">
        <v>0</v>
      </c>
      <c r="R1106" s="3">
        <f t="shared" si="285"/>
        <v>0</v>
      </c>
      <c r="S1106" s="6">
        <f t="shared" si="286"/>
        <v>0</v>
      </c>
      <c r="T1106" s="31" t="str">
        <f t="shared" si="287"/>
        <v>n.m.</v>
      </c>
      <c r="U1106" s="6">
        <f t="shared" si="288"/>
        <v>0</v>
      </c>
      <c r="V1106" s="31" t="str">
        <f t="shared" si="289"/>
        <v>n.m.</v>
      </c>
      <c r="W1106" s="6">
        <f t="shared" si="290"/>
        <v>0</v>
      </c>
      <c r="X1106" s="31" t="str">
        <f t="shared" si="291"/>
        <v>n.m.</v>
      </c>
      <c r="Y1106" s="6">
        <f t="shared" si="292"/>
        <v>0</v>
      </c>
      <c r="Z1106" s="31" t="str">
        <f t="shared" si="293"/>
        <v>n.m.</v>
      </c>
      <c r="AA1106" s="6">
        <f t="shared" si="294"/>
        <v>2127.29</v>
      </c>
      <c r="AB1106" s="31" t="str">
        <f t="shared" si="295"/>
        <v>n.m.</v>
      </c>
      <c r="AC1106" s="6">
        <f t="shared" si="296"/>
        <v>2127.29</v>
      </c>
      <c r="AD1106" s="31" t="str">
        <f t="shared" si="297"/>
        <v>n.m.</v>
      </c>
    </row>
    <row r="1107" spans="1:30" x14ac:dyDescent="0.25">
      <c r="A1107" s="7">
        <f t="shared" si="298"/>
        <v>1099</v>
      </c>
      <c r="B1107" t="s">
        <v>1534</v>
      </c>
      <c r="C1107" t="s">
        <v>2131</v>
      </c>
      <c r="D1107" t="s">
        <v>2132</v>
      </c>
      <c r="E1107" t="s">
        <v>2337</v>
      </c>
      <c r="F1107" t="s">
        <v>2350</v>
      </c>
      <c r="G1107" s="3"/>
      <c r="H1107" s="3"/>
      <c r="I1107" s="3"/>
      <c r="J1107" s="3"/>
      <c r="K1107" s="3">
        <v>2118.3700000000031</v>
      </c>
      <c r="L1107" s="3">
        <f t="shared" si="284"/>
        <v>2118.3700000000031</v>
      </c>
      <c r="M1107" s="3">
        <v>0</v>
      </c>
      <c r="N1107" s="3">
        <v>0</v>
      </c>
      <c r="O1107" s="3">
        <v>0</v>
      </c>
      <c r="P1107" s="3">
        <v>0</v>
      </c>
      <c r="Q1107" s="3">
        <v>0</v>
      </c>
      <c r="R1107" s="3">
        <f t="shared" si="285"/>
        <v>0</v>
      </c>
      <c r="S1107" s="6">
        <f t="shared" si="286"/>
        <v>0</v>
      </c>
      <c r="T1107" s="31" t="str">
        <f t="shared" si="287"/>
        <v>n.m.</v>
      </c>
      <c r="U1107" s="6">
        <f t="shared" si="288"/>
        <v>0</v>
      </c>
      <c r="V1107" s="31" t="str">
        <f t="shared" si="289"/>
        <v>n.m.</v>
      </c>
      <c r="W1107" s="6">
        <f t="shared" si="290"/>
        <v>0</v>
      </c>
      <c r="X1107" s="31" t="str">
        <f t="shared" si="291"/>
        <v>n.m.</v>
      </c>
      <c r="Y1107" s="6">
        <f t="shared" si="292"/>
        <v>0</v>
      </c>
      <c r="Z1107" s="31" t="str">
        <f t="shared" si="293"/>
        <v>n.m.</v>
      </c>
      <c r="AA1107" s="6">
        <f t="shared" si="294"/>
        <v>2118.3700000000031</v>
      </c>
      <c r="AB1107" s="31" t="str">
        <f t="shared" si="295"/>
        <v>n.m.</v>
      </c>
      <c r="AC1107" s="6">
        <f t="shared" si="296"/>
        <v>2118.3700000000031</v>
      </c>
      <c r="AD1107" s="31" t="str">
        <f t="shared" si="297"/>
        <v>n.m.</v>
      </c>
    </row>
    <row r="1108" spans="1:30" x14ac:dyDescent="0.25">
      <c r="A1108" s="7">
        <f t="shared" si="298"/>
        <v>1100</v>
      </c>
      <c r="B1108" t="s">
        <v>1534</v>
      </c>
      <c r="C1108" t="s">
        <v>2133</v>
      </c>
      <c r="D1108" t="s">
        <v>2134</v>
      </c>
      <c r="E1108" t="s">
        <v>2316</v>
      </c>
      <c r="F1108" t="s">
        <v>2350</v>
      </c>
      <c r="G1108" s="3"/>
      <c r="H1108" s="3"/>
      <c r="I1108" s="3"/>
      <c r="J1108" s="3"/>
      <c r="K1108" s="3">
        <v>1983.7700000000002</v>
      </c>
      <c r="L1108" s="3">
        <f t="shared" si="284"/>
        <v>1983.7700000000002</v>
      </c>
      <c r="M1108" s="3">
        <v>0</v>
      </c>
      <c r="N1108" s="3">
        <v>0</v>
      </c>
      <c r="O1108" s="3">
        <v>0</v>
      </c>
      <c r="P1108" s="3">
        <v>0</v>
      </c>
      <c r="Q1108" s="3">
        <v>0</v>
      </c>
      <c r="R1108" s="3">
        <f t="shared" si="285"/>
        <v>0</v>
      </c>
      <c r="S1108" s="6">
        <f t="shared" si="286"/>
        <v>0</v>
      </c>
      <c r="T1108" s="31" t="str">
        <f t="shared" si="287"/>
        <v>n.m.</v>
      </c>
      <c r="U1108" s="6">
        <f t="shared" si="288"/>
        <v>0</v>
      </c>
      <c r="V1108" s="31" t="str">
        <f t="shared" si="289"/>
        <v>n.m.</v>
      </c>
      <c r="W1108" s="6">
        <f t="shared" si="290"/>
        <v>0</v>
      </c>
      <c r="X1108" s="31" t="str">
        <f t="shared" si="291"/>
        <v>n.m.</v>
      </c>
      <c r="Y1108" s="6">
        <f t="shared" si="292"/>
        <v>0</v>
      </c>
      <c r="Z1108" s="31" t="str">
        <f t="shared" si="293"/>
        <v>n.m.</v>
      </c>
      <c r="AA1108" s="6">
        <f t="shared" si="294"/>
        <v>1983.7700000000002</v>
      </c>
      <c r="AB1108" s="31" t="str">
        <f t="shared" si="295"/>
        <v>n.m.</v>
      </c>
      <c r="AC1108" s="6">
        <f t="shared" si="296"/>
        <v>1983.7700000000002</v>
      </c>
      <c r="AD1108" s="31" t="str">
        <f t="shared" si="297"/>
        <v>n.m.</v>
      </c>
    </row>
    <row r="1109" spans="1:30" x14ac:dyDescent="0.25">
      <c r="A1109" s="7">
        <f t="shared" si="298"/>
        <v>1101</v>
      </c>
      <c r="B1109" t="s">
        <v>1534</v>
      </c>
      <c r="C1109" t="s">
        <v>2135</v>
      </c>
      <c r="D1109" t="s">
        <v>2136</v>
      </c>
      <c r="E1109" t="s">
        <v>2306</v>
      </c>
      <c r="F1109" t="s">
        <v>2350</v>
      </c>
      <c r="G1109" s="3"/>
      <c r="H1109" s="3"/>
      <c r="I1109" s="3"/>
      <c r="J1109" s="3">
        <v>1175.6600000000001</v>
      </c>
      <c r="K1109" s="3">
        <v>706.81999999999982</v>
      </c>
      <c r="L1109" s="3">
        <f t="shared" si="284"/>
        <v>1882.48</v>
      </c>
      <c r="M1109" s="3">
        <v>0</v>
      </c>
      <c r="N1109" s="3">
        <v>0</v>
      </c>
      <c r="O1109" s="3">
        <v>0</v>
      </c>
      <c r="P1109" s="3">
        <v>0</v>
      </c>
      <c r="Q1109" s="3">
        <v>0</v>
      </c>
      <c r="R1109" s="3">
        <f t="shared" si="285"/>
        <v>0</v>
      </c>
      <c r="S1109" s="6">
        <f t="shared" si="286"/>
        <v>0</v>
      </c>
      <c r="T1109" s="31" t="str">
        <f t="shared" si="287"/>
        <v>n.m.</v>
      </c>
      <c r="U1109" s="6">
        <f t="shared" si="288"/>
        <v>0</v>
      </c>
      <c r="V1109" s="31" t="str">
        <f t="shared" si="289"/>
        <v>n.m.</v>
      </c>
      <c r="W1109" s="6">
        <f t="shared" si="290"/>
        <v>0</v>
      </c>
      <c r="X1109" s="31" t="str">
        <f t="shared" si="291"/>
        <v>n.m.</v>
      </c>
      <c r="Y1109" s="6">
        <f t="shared" si="292"/>
        <v>1175.6600000000001</v>
      </c>
      <c r="Z1109" s="31" t="str">
        <f t="shared" si="293"/>
        <v>n.m.</v>
      </c>
      <c r="AA1109" s="6">
        <f t="shared" si="294"/>
        <v>706.81999999999982</v>
      </c>
      <c r="AB1109" s="31" t="str">
        <f t="shared" si="295"/>
        <v>n.m.</v>
      </c>
      <c r="AC1109" s="6">
        <f t="shared" si="296"/>
        <v>1882.48</v>
      </c>
      <c r="AD1109" s="31" t="str">
        <f t="shared" si="297"/>
        <v>n.m.</v>
      </c>
    </row>
    <row r="1110" spans="1:30" x14ac:dyDescent="0.25">
      <c r="A1110" s="7">
        <f t="shared" si="298"/>
        <v>1102</v>
      </c>
      <c r="B1110" t="s">
        <v>1534</v>
      </c>
      <c r="C1110" t="s">
        <v>2137</v>
      </c>
      <c r="D1110" t="s">
        <v>2138</v>
      </c>
      <c r="E1110" t="s">
        <v>2343</v>
      </c>
      <c r="F1110" t="s">
        <v>2350</v>
      </c>
      <c r="G1110" s="3"/>
      <c r="H1110" s="3"/>
      <c r="I1110" s="3">
        <v>1658.6000000000004</v>
      </c>
      <c r="J1110" s="3">
        <v>76.599999999999994</v>
      </c>
      <c r="K1110" s="3">
        <v>80.91</v>
      </c>
      <c r="L1110" s="3">
        <f t="shared" si="284"/>
        <v>1816.1100000000004</v>
      </c>
      <c r="M1110" s="3">
        <v>0</v>
      </c>
      <c r="N1110" s="3">
        <v>0</v>
      </c>
      <c r="O1110" s="3">
        <v>0</v>
      </c>
      <c r="P1110" s="3">
        <v>0</v>
      </c>
      <c r="Q1110" s="3">
        <v>0</v>
      </c>
      <c r="R1110" s="3">
        <f t="shared" si="285"/>
        <v>0</v>
      </c>
      <c r="S1110" s="6">
        <f t="shared" si="286"/>
        <v>0</v>
      </c>
      <c r="T1110" s="31" t="str">
        <f t="shared" si="287"/>
        <v>n.m.</v>
      </c>
      <c r="U1110" s="6">
        <f t="shared" si="288"/>
        <v>0</v>
      </c>
      <c r="V1110" s="31" t="str">
        <f t="shared" si="289"/>
        <v>n.m.</v>
      </c>
      <c r="W1110" s="6">
        <f t="shared" si="290"/>
        <v>1658.6000000000004</v>
      </c>
      <c r="X1110" s="31" t="str">
        <f t="shared" si="291"/>
        <v>n.m.</v>
      </c>
      <c r="Y1110" s="6">
        <f t="shared" si="292"/>
        <v>76.599999999999994</v>
      </c>
      <c r="Z1110" s="31" t="str">
        <f t="shared" si="293"/>
        <v>n.m.</v>
      </c>
      <c r="AA1110" s="6">
        <f t="shared" si="294"/>
        <v>80.91</v>
      </c>
      <c r="AB1110" s="31" t="str">
        <f t="shared" si="295"/>
        <v>n.m.</v>
      </c>
      <c r="AC1110" s="6">
        <f t="shared" si="296"/>
        <v>1816.1100000000004</v>
      </c>
      <c r="AD1110" s="31" t="str">
        <f t="shared" si="297"/>
        <v>n.m.</v>
      </c>
    </row>
    <row r="1111" spans="1:30" x14ac:dyDescent="0.25">
      <c r="A1111" s="7">
        <f t="shared" si="298"/>
        <v>1103</v>
      </c>
      <c r="B1111" t="s">
        <v>1534</v>
      </c>
      <c r="C1111" t="s">
        <v>2139</v>
      </c>
      <c r="D1111" t="s">
        <v>2140</v>
      </c>
      <c r="E1111" t="s">
        <v>2318</v>
      </c>
      <c r="F1111" t="s">
        <v>2350</v>
      </c>
      <c r="G1111" s="3"/>
      <c r="H1111" s="3"/>
      <c r="I1111" s="3"/>
      <c r="J1111" s="3">
        <v>1988.5500000000004</v>
      </c>
      <c r="K1111" s="3">
        <v>-425.91000000000025</v>
      </c>
      <c r="L1111" s="3">
        <f t="shared" si="284"/>
        <v>1562.64</v>
      </c>
      <c r="M1111" s="3">
        <v>0</v>
      </c>
      <c r="N1111" s="3">
        <v>0</v>
      </c>
      <c r="O1111" s="3">
        <v>0</v>
      </c>
      <c r="P1111" s="3">
        <v>0</v>
      </c>
      <c r="Q1111" s="3">
        <v>0</v>
      </c>
      <c r="R1111" s="3">
        <f t="shared" si="285"/>
        <v>0</v>
      </c>
      <c r="S1111" s="6">
        <f t="shared" si="286"/>
        <v>0</v>
      </c>
      <c r="T1111" s="31" t="str">
        <f t="shared" si="287"/>
        <v>n.m.</v>
      </c>
      <c r="U1111" s="6">
        <f t="shared" si="288"/>
        <v>0</v>
      </c>
      <c r="V1111" s="31" t="str">
        <f t="shared" si="289"/>
        <v>n.m.</v>
      </c>
      <c r="W1111" s="6">
        <f t="shared" si="290"/>
        <v>0</v>
      </c>
      <c r="X1111" s="31" t="str">
        <f t="shared" si="291"/>
        <v>n.m.</v>
      </c>
      <c r="Y1111" s="6">
        <f t="shared" si="292"/>
        <v>1988.5500000000004</v>
      </c>
      <c r="Z1111" s="31" t="str">
        <f t="shared" si="293"/>
        <v>n.m.</v>
      </c>
      <c r="AA1111" s="6">
        <f t="shared" si="294"/>
        <v>-425.91000000000025</v>
      </c>
      <c r="AB1111" s="31" t="str">
        <f t="shared" si="295"/>
        <v>n.m.</v>
      </c>
      <c r="AC1111" s="6">
        <f t="shared" si="296"/>
        <v>1562.64</v>
      </c>
      <c r="AD1111" s="31" t="str">
        <f t="shared" si="297"/>
        <v>n.m.</v>
      </c>
    </row>
    <row r="1112" spans="1:30" x14ac:dyDescent="0.25">
      <c r="A1112" s="7">
        <f t="shared" si="298"/>
        <v>1104</v>
      </c>
      <c r="B1112" t="s">
        <v>1534</v>
      </c>
      <c r="C1112" t="s">
        <v>2141</v>
      </c>
      <c r="D1112" t="s">
        <v>2142</v>
      </c>
      <c r="E1112" t="s">
        <v>2316</v>
      </c>
      <c r="F1112" t="s">
        <v>2350</v>
      </c>
      <c r="G1112" s="3"/>
      <c r="H1112" s="3"/>
      <c r="I1112" s="3"/>
      <c r="J1112" s="3"/>
      <c r="K1112" s="3">
        <v>1500</v>
      </c>
      <c r="L1112" s="3">
        <f t="shared" si="284"/>
        <v>1500</v>
      </c>
      <c r="M1112" s="3">
        <v>0</v>
      </c>
      <c r="N1112" s="3">
        <v>0</v>
      </c>
      <c r="O1112" s="3">
        <v>0</v>
      </c>
      <c r="P1112" s="3">
        <v>0</v>
      </c>
      <c r="Q1112" s="3">
        <v>0</v>
      </c>
      <c r="R1112" s="3">
        <f t="shared" si="285"/>
        <v>0</v>
      </c>
      <c r="S1112" s="6">
        <f t="shared" si="286"/>
        <v>0</v>
      </c>
      <c r="T1112" s="31" t="str">
        <f t="shared" si="287"/>
        <v>n.m.</v>
      </c>
      <c r="U1112" s="6">
        <f t="shared" si="288"/>
        <v>0</v>
      </c>
      <c r="V1112" s="31" t="str">
        <f t="shared" si="289"/>
        <v>n.m.</v>
      </c>
      <c r="W1112" s="6">
        <f t="shared" si="290"/>
        <v>0</v>
      </c>
      <c r="X1112" s="31" t="str">
        <f t="shared" si="291"/>
        <v>n.m.</v>
      </c>
      <c r="Y1112" s="6">
        <f t="shared" si="292"/>
        <v>0</v>
      </c>
      <c r="Z1112" s="31" t="str">
        <f t="shared" si="293"/>
        <v>n.m.</v>
      </c>
      <c r="AA1112" s="6">
        <f t="shared" si="294"/>
        <v>1500</v>
      </c>
      <c r="AB1112" s="31" t="str">
        <f t="shared" si="295"/>
        <v>n.m.</v>
      </c>
      <c r="AC1112" s="6">
        <f t="shared" si="296"/>
        <v>1500</v>
      </c>
      <c r="AD1112" s="31" t="str">
        <f t="shared" si="297"/>
        <v>n.m.</v>
      </c>
    </row>
    <row r="1113" spans="1:30" x14ac:dyDescent="0.25">
      <c r="A1113" s="7">
        <f t="shared" si="298"/>
        <v>1105</v>
      </c>
      <c r="B1113" t="s">
        <v>1534</v>
      </c>
      <c r="C1113" t="s">
        <v>2143</v>
      </c>
      <c r="D1113" t="s">
        <v>2144</v>
      </c>
      <c r="E1113" t="s">
        <v>2349</v>
      </c>
      <c r="F1113" t="s">
        <v>2301</v>
      </c>
      <c r="G1113" s="3">
        <v>1396.37</v>
      </c>
      <c r="H1113" s="3"/>
      <c r="I1113" s="3"/>
      <c r="J1113" s="3"/>
      <c r="K1113" s="3"/>
      <c r="L1113" s="3">
        <f t="shared" si="284"/>
        <v>1396.37</v>
      </c>
      <c r="M1113" s="3">
        <v>0</v>
      </c>
      <c r="N1113" s="3">
        <v>0</v>
      </c>
      <c r="O1113" s="3">
        <v>0</v>
      </c>
      <c r="P1113" s="3">
        <v>0</v>
      </c>
      <c r="Q1113" s="3">
        <v>0</v>
      </c>
      <c r="R1113" s="3">
        <f t="shared" si="285"/>
        <v>0</v>
      </c>
      <c r="S1113" s="6">
        <f t="shared" si="286"/>
        <v>1396.37</v>
      </c>
      <c r="T1113" s="31" t="str">
        <f t="shared" si="287"/>
        <v>n.m.</v>
      </c>
      <c r="U1113" s="6">
        <f t="shared" si="288"/>
        <v>0</v>
      </c>
      <c r="V1113" s="31" t="str">
        <f t="shared" si="289"/>
        <v>n.m.</v>
      </c>
      <c r="W1113" s="6">
        <f t="shared" si="290"/>
        <v>0</v>
      </c>
      <c r="X1113" s="31" t="str">
        <f t="shared" si="291"/>
        <v>n.m.</v>
      </c>
      <c r="Y1113" s="6">
        <f t="shared" si="292"/>
        <v>0</v>
      </c>
      <c r="Z1113" s="31" t="str">
        <f t="shared" si="293"/>
        <v>n.m.</v>
      </c>
      <c r="AA1113" s="6">
        <f t="shared" si="294"/>
        <v>0</v>
      </c>
      <c r="AB1113" s="31" t="str">
        <f t="shared" si="295"/>
        <v>n.m.</v>
      </c>
      <c r="AC1113" s="6">
        <f t="shared" si="296"/>
        <v>1396.37</v>
      </c>
      <c r="AD1113" s="31" t="str">
        <f t="shared" si="297"/>
        <v>n.m.</v>
      </c>
    </row>
    <row r="1114" spans="1:30" x14ac:dyDescent="0.25">
      <c r="A1114" s="7">
        <f t="shared" si="298"/>
        <v>1106</v>
      </c>
      <c r="B1114" t="s">
        <v>1534</v>
      </c>
      <c r="C1114" t="s">
        <v>2145</v>
      </c>
      <c r="D1114" t="s">
        <v>2146</v>
      </c>
      <c r="E1114" t="s">
        <v>2318</v>
      </c>
      <c r="F1114" t="s">
        <v>2350</v>
      </c>
      <c r="G1114" s="3"/>
      <c r="H1114" s="3"/>
      <c r="I1114" s="3"/>
      <c r="J1114" s="3">
        <v>1333.1300000000003</v>
      </c>
      <c r="K1114" s="3">
        <v>62.179999999999993</v>
      </c>
      <c r="L1114" s="3">
        <f t="shared" si="284"/>
        <v>1395.3100000000004</v>
      </c>
      <c r="M1114" s="3">
        <v>0</v>
      </c>
      <c r="N1114" s="3">
        <v>0</v>
      </c>
      <c r="O1114" s="3">
        <v>0</v>
      </c>
      <c r="P1114" s="3">
        <v>0</v>
      </c>
      <c r="Q1114" s="3">
        <v>0</v>
      </c>
      <c r="R1114" s="3">
        <f t="shared" si="285"/>
        <v>0</v>
      </c>
      <c r="S1114" s="6">
        <f t="shared" si="286"/>
        <v>0</v>
      </c>
      <c r="T1114" s="31" t="str">
        <f t="shared" si="287"/>
        <v>n.m.</v>
      </c>
      <c r="U1114" s="6">
        <f t="shared" si="288"/>
        <v>0</v>
      </c>
      <c r="V1114" s="31" t="str">
        <f t="shared" si="289"/>
        <v>n.m.</v>
      </c>
      <c r="W1114" s="6">
        <f t="shared" si="290"/>
        <v>0</v>
      </c>
      <c r="X1114" s="31" t="str">
        <f t="shared" si="291"/>
        <v>n.m.</v>
      </c>
      <c r="Y1114" s="6">
        <f t="shared" si="292"/>
        <v>1333.1300000000003</v>
      </c>
      <c r="Z1114" s="31" t="str">
        <f t="shared" si="293"/>
        <v>n.m.</v>
      </c>
      <c r="AA1114" s="6">
        <f t="shared" si="294"/>
        <v>62.179999999999993</v>
      </c>
      <c r="AB1114" s="31" t="str">
        <f t="shared" si="295"/>
        <v>n.m.</v>
      </c>
      <c r="AC1114" s="6">
        <f t="shared" si="296"/>
        <v>1395.3100000000004</v>
      </c>
      <c r="AD1114" s="31" t="str">
        <f t="shared" si="297"/>
        <v>n.m.</v>
      </c>
    </row>
    <row r="1115" spans="1:30" x14ac:dyDescent="0.25">
      <c r="A1115" s="7">
        <f t="shared" si="298"/>
        <v>1107</v>
      </c>
      <c r="B1115" t="s">
        <v>1534</v>
      </c>
      <c r="C1115" t="s">
        <v>2147</v>
      </c>
      <c r="D1115" t="s">
        <v>2148</v>
      </c>
      <c r="E1115" t="s">
        <v>2313</v>
      </c>
      <c r="F1115" t="s">
        <v>2350</v>
      </c>
      <c r="G1115" s="3"/>
      <c r="H1115" s="3"/>
      <c r="I1115" s="3"/>
      <c r="J1115" s="3">
        <v>1078.8899999999999</v>
      </c>
      <c r="K1115" s="3">
        <v>240.65999999999997</v>
      </c>
      <c r="L1115" s="3">
        <f t="shared" si="284"/>
        <v>1319.5499999999997</v>
      </c>
      <c r="M1115" s="3">
        <v>0</v>
      </c>
      <c r="N1115" s="3">
        <v>0</v>
      </c>
      <c r="O1115" s="3">
        <v>0</v>
      </c>
      <c r="P1115" s="3">
        <v>0</v>
      </c>
      <c r="Q1115" s="3">
        <v>0</v>
      </c>
      <c r="R1115" s="3">
        <f t="shared" si="285"/>
        <v>0</v>
      </c>
      <c r="S1115" s="6">
        <f t="shared" si="286"/>
        <v>0</v>
      </c>
      <c r="T1115" s="31" t="str">
        <f t="shared" si="287"/>
        <v>n.m.</v>
      </c>
      <c r="U1115" s="6">
        <f t="shared" si="288"/>
        <v>0</v>
      </c>
      <c r="V1115" s="31" t="str">
        <f t="shared" si="289"/>
        <v>n.m.</v>
      </c>
      <c r="W1115" s="6">
        <f t="shared" si="290"/>
        <v>0</v>
      </c>
      <c r="X1115" s="31" t="str">
        <f t="shared" si="291"/>
        <v>n.m.</v>
      </c>
      <c r="Y1115" s="6">
        <f t="shared" si="292"/>
        <v>1078.8899999999999</v>
      </c>
      <c r="Z1115" s="31" t="str">
        <f t="shared" si="293"/>
        <v>n.m.</v>
      </c>
      <c r="AA1115" s="6">
        <f t="shared" si="294"/>
        <v>240.65999999999997</v>
      </c>
      <c r="AB1115" s="31" t="str">
        <f t="shared" si="295"/>
        <v>n.m.</v>
      </c>
      <c r="AC1115" s="6">
        <f t="shared" si="296"/>
        <v>1319.5499999999997</v>
      </c>
      <c r="AD1115" s="31" t="str">
        <f t="shared" si="297"/>
        <v>n.m.</v>
      </c>
    </row>
    <row r="1116" spans="1:30" x14ac:dyDescent="0.25">
      <c r="A1116" s="7">
        <f t="shared" si="298"/>
        <v>1108</v>
      </c>
      <c r="B1116" t="s">
        <v>1534</v>
      </c>
      <c r="C1116" t="s">
        <v>2149</v>
      </c>
      <c r="D1116" t="s">
        <v>1694</v>
      </c>
      <c r="E1116" t="s">
        <v>2311</v>
      </c>
      <c r="F1116" t="s">
        <v>2350</v>
      </c>
      <c r="G1116" s="3"/>
      <c r="H1116" s="3"/>
      <c r="I1116" s="3"/>
      <c r="J1116" s="3"/>
      <c r="K1116" s="3">
        <v>1189.0600000000004</v>
      </c>
      <c r="L1116" s="3">
        <f t="shared" si="284"/>
        <v>1189.0600000000004</v>
      </c>
      <c r="M1116" s="3">
        <v>0</v>
      </c>
      <c r="N1116" s="3">
        <v>0</v>
      </c>
      <c r="O1116" s="3">
        <v>0</v>
      </c>
      <c r="P1116" s="3">
        <v>0</v>
      </c>
      <c r="Q1116" s="3">
        <v>0</v>
      </c>
      <c r="R1116" s="3">
        <f t="shared" si="285"/>
        <v>0</v>
      </c>
      <c r="S1116" s="6">
        <f t="shared" si="286"/>
        <v>0</v>
      </c>
      <c r="T1116" s="31" t="str">
        <f t="shared" si="287"/>
        <v>n.m.</v>
      </c>
      <c r="U1116" s="6">
        <f t="shared" si="288"/>
        <v>0</v>
      </c>
      <c r="V1116" s="31" t="str">
        <f t="shared" si="289"/>
        <v>n.m.</v>
      </c>
      <c r="W1116" s="6">
        <f t="shared" si="290"/>
        <v>0</v>
      </c>
      <c r="X1116" s="31" t="str">
        <f t="shared" si="291"/>
        <v>n.m.</v>
      </c>
      <c r="Y1116" s="6">
        <f t="shared" si="292"/>
        <v>0</v>
      </c>
      <c r="Z1116" s="31" t="str">
        <f t="shared" si="293"/>
        <v>n.m.</v>
      </c>
      <c r="AA1116" s="6">
        <f t="shared" si="294"/>
        <v>1189.0600000000004</v>
      </c>
      <c r="AB1116" s="31" t="str">
        <f t="shared" si="295"/>
        <v>n.m.</v>
      </c>
      <c r="AC1116" s="6">
        <f t="shared" si="296"/>
        <v>1189.0600000000004</v>
      </c>
      <c r="AD1116" s="31" t="str">
        <f t="shared" si="297"/>
        <v>n.m.</v>
      </c>
    </row>
    <row r="1117" spans="1:30" x14ac:dyDescent="0.25">
      <c r="A1117" s="7">
        <f t="shared" si="298"/>
        <v>1109</v>
      </c>
      <c r="B1117" t="s">
        <v>1534</v>
      </c>
      <c r="C1117" t="s">
        <v>2150</v>
      </c>
      <c r="D1117" t="s">
        <v>2151</v>
      </c>
      <c r="E1117" t="s">
        <v>2338</v>
      </c>
      <c r="F1117" t="s">
        <v>2350</v>
      </c>
      <c r="G1117" s="3"/>
      <c r="H1117" s="3"/>
      <c r="I1117" s="3"/>
      <c r="J1117" s="3"/>
      <c r="K1117" s="3">
        <v>1087.28</v>
      </c>
      <c r="L1117" s="3">
        <f t="shared" si="284"/>
        <v>1087.28</v>
      </c>
      <c r="M1117" s="3">
        <v>0</v>
      </c>
      <c r="N1117" s="3">
        <v>0</v>
      </c>
      <c r="O1117" s="3">
        <v>0</v>
      </c>
      <c r="P1117" s="3">
        <v>0</v>
      </c>
      <c r="Q1117" s="3">
        <v>0</v>
      </c>
      <c r="R1117" s="3">
        <f t="shared" si="285"/>
        <v>0</v>
      </c>
      <c r="S1117" s="6">
        <f t="shared" si="286"/>
        <v>0</v>
      </c>
      <c r="T1117" s="31" t="str">
        <f t="shared" si="287"/>
        <v>n.m.</v>
      </c>
      <c r="U1117" s="6">
        <f t="shared" si="288"/>
        <v>0</v>
      </c>
      <c r="V1117" s="31" t="str">
        <f t="shared" si="289"/>
        <v>n.m.</v>
      </c>
      <c r="W1117" s="6">
        <f t="shared" si="290"/>
        <v>0</v>
      </c>
      <c r="X1117" s="31" t="str">
        <f t="shared" si="291"/>
        <v>n.m.</v>
      </c>
      <c r="Y1117" s="6">
        <f t="shared" si="292"/>
        <v>0</v>
      </c>
      <c r="Z1117" s="31" t="str">
        <f t="shared" si="293"/>
        <v>n.m.</v>
      </c>
      <c r="AA1117" s="6">
        <f t="shared" si="294"/>
        <v>1087.28</v>
      </c>
      <c r="AB1117" s="31" t="str">
        <f t="shared" si="295"/>
        <v>n.m.</v>
      </c>
      <c r="AC1117" s="6">
        <f t="shared" si="296"/>
        <v>1087.28</v>
      </c>
      <c r="AD1117" s="31" t="str">
        <f t="shared" si="297"/>
        <v>n.m.</v>
      </c>
    </row>
    <row r="1118" spans="1:30" x14ac:dyDescent="0.25">
      <c r="A1118" s="7">
        <f t="shared" si="298"/>
        <v>1110</v>
      </c>
      <c r="B1118" t="s">
        <v>1534</v>
      </c>
      <c r="C1118" t="s">
        <v>2152</v>
      </c>
      <c r="D1118" t="s">
        <v>2153</v>
      </c>
      <c r="E1118" t="s">
        <v>2337</v>
      </c>
      <c r="F1118" t="s">
        <v>2350</v>
      </c>
      <c r="G1118" s="3"/>
      <c r="H1118" s="3"/>
      <c r="I1118" s="3"/>
      <c r="J1118" s="3"/>
      <c r="K1118" s="3">
        <v>948.87999999999988</v>
      </c>
      <c r="L1118" s="3">
        <f t="shared" si="284"/>
        <v>948.87999999999988</v>
      </c>
      <c r="M1118" s="3">
        <v>0</v>
      </c>
      <c r="N1118" s="3">
        <v>0</v>
      </c>
      <c r="O1118" s="3">
        <v>0</v>
      </c>
      <c r="P1118" s="3">
        <v>0</v>
      </c>
      <c r="Q1118" s="3">
        <v>0</v>
      </c>
      <c r="R1118" s="3">
        <f t="shared" si="285"/>
        <v>0</v>
      </c>
      <c r="S1118" s="6">
        <f t="shared" si="286"/>
        <v>0</v>
      </c>
      <c r="T1118" s="31" t="str">
        <f t="shared" si="287"/>
        <v>n.m.</v>
      </c>
      <c r="U1118" s="6">
        <f t="shared" si="288"/>
        <v>0</v>
      </c>
      <c r="V1118" s="31" t="str">
        <f t="shared" si="289"/>
        <v>n.m.</v>
      </c>
      <c r="W1118" s="6">
        <f t="shared" si="290"/>
        <v>0</v>
      </c>
      <c r="X1118" s="31" t="str">
        <f t="shared" si="291"/>
        <v>n.m.</v>
      </c>
      <c r="Y1118" s="6">
        <f t="shared" si="292"/>
        <v>0</v>
      </c>
      <c r="Z1118" s="31" t="str">
        <f t="shared" si="293"/>
        <v>n.m.</v>
      </c>
      <c r="AA1118" s="6">
        <f t="shared" si="294"/>
        <v>948.87999999999988</v>
      </c>
      <c r="AB1118" s="31" t="str">
        <f t="shared" si="295"/>
        <v>n.m.</v>
      </c>
      <c r="AC1118" s="6">
        <f t="shared" si="296"/>
        <v>948.87999999999988</v>
      </c>
      <c r="AD1118" s="31" t="str">
        <f t="shared" si="297"/>
        <v>n.m.</v>
      </c>
    </row>
    <row r="1119" spans="1:30" x14ac:dyDescent="0.25">
      <c r="A1119" s="7">
        <f t="shared" si="298"/>
        <v>1111</v>
      </c>
      <c r="B1119" t="s">
        <v>1534</v>
      </c>
      <c r="C1119" t="s">
        <v>2154</v>
      </c>
      <c r="D1119" t="s">
        <v>2155</v>
      </c>
      <c r="E1119" t="s">
        <v>2314</v>
      </c>
      <c r="F1119" t="s">
        <v>2350</v>
      </c>
      <c r="G1119" s="3"/>
      <c r="H1119" s="3"/>
      <c r="I1119" s="3">
        <v>2038.2799999999997</v>
      </c>
      <c r="J1119" s="3">
        <v>35077.43</v>
      </c>
      <c r="K1119" s="3">
        <v>-36215.669999999991</v>
      </c>
      <c r="L1119" s="3">
        <f t="shared" si="284"/>
        <v>900.04000000000815</v>
      </c>
      <c r="M1119" s="3">
        <v>0</v>
      </c>
      <c r="N1119" s="3">
        <v>0</v>
      </c>
      <c r="O1119" s="3">
        <v>0</v>
      </c>
      <c r="P1119" s="3">
        <v>0</v>
      </c>
      <c r="Q1119" s="3">
        <v>626806.25199999998</v>
      </c>
      <c r="R1119" s="3">
        <f t="shared" si="285"/>
        <v>626806.25199999998</v>
      </c>
      <c r="S1119" s="6">
        <f t="shared" si="286"/>
        <v>0</v>
      </c>
      <c r="T1119" s="31" t="str">
        <f t="shared" si="287"/>
        <v>n.m.</v>
      </c>
      <c r="U1119" s="6">
        <f t="shared" si="288"/>
        <v>0</v>
      </c>
      <c r="V1119" s="31" t="str">
        <f t="shared" si="289"/>
        <v>n.m.</v>
      </c>
      <c r="W1119" s="6">
        <f t="shared" si="290"/>
        <v>2038.2799999999997</v>
      </c>
      <c r="X1119" s="31" t="str">
        <f t="shared" si="291"/>
        <v>n.m.</v>
      </c>
      <c r="Y1119" s="6">
        <f t="shared" si="292"/>
        <v>35077.43</v>
      </c>
      <c r="Z1119" s="31" t="str">
        <f t="shared" si="293"/>
        <v>n.m.</v>
      </c>
      <c r="AA1119" s="6">
        <f t="shared" si="294"/>
        <v>-663021.92200000002</v>
      </c>
      <c r="AB1119" s="31">
        <f t="shared" si="295"/>
        <v>-1.0577780931259761</v>
      </c>
      <c r="AC1119" s="6">
        <f t="shared" si="296"/>
        <v>-625906.21199999994</v>
      </c>
      <c r="AD1119" s="31">
        <f t="shared" si="297"/>
        <v>-0.99856408579664258</v>
      </c>
    </row>
    <row r="1120" spans="1:30" x14ac:dyDescent="0.25">
      <c r="A1120" s="7">
        <f t="shared" si="298"/>
        <v>1112</v>
      </c>
      <c r="B1120" t="s">
        <v>1534</v>
      </c>
      <c r="C1120" t="s">
        <v>2156</v>
      </c>
      <c r="D1120" t="s">
        <v>2157</v>
      </c>
      <c r="E1120" t="s">
        <v>2311</v>
      </c>
      <c r="F1120" t="s">
        <v>2350</v>
      </c>
      <c r="G1120" s="3"/>
      <c r="H1120" s="3"/>
      <c r="I1120" s="3"/>
      <c r="J1120" s="3"/>
      <c r="K1120" s="3">
        <v>895.35999999999956</v>
      </c>
      <c r="L1120" s="3">
        <f t="shared" si="284"/>
        <v>895.35999999999956</v>
      </c>
      <c r="M1120" s="3">
        <v>0</v>
      </c>
      <c r="N1120" s="3">
        <v>0</v>
      </c>
      <c r="O1120" s="3">
        <v>0</v>
      </c>
      <c r="P1120" s="3">
        <v>0</v>
      </c>
      <c r="Q1120" s="3">
        <v>0</v>
      </c>
      <c r="R1120" s="3">
        <f t="shared" si="285"/>
        <v>0</v>
      </c>
      <c r="S1120" s="6">
        <f t="shared" si="286"/>
        <v>0</v>
      </c>
      <c r="T1120" s="31" t="str">
        <f t="shared" si="287"/>
        <v>n.m.</v>
      </c>
      <c r="U1120" s="6">
        <f t="shared" si="288"/>
        <v>0</v>
      </c>
      <c r="V1120" s="31" t="str">
        <f t="shared" si="289"/>
        <v>n.m.</v>
      </c>
      <c r="W1120" s="6">
        <f t="shared" si="290"/>
        <v>0</v>
      </c>
      <c r="X1120" s="31" t="str">
        <f t="shared" si="291"/>
        <v>n.m.</v>
      </c>
      <c r="Y1120" s="6">
        <f t="shared" si="292"/>
        <v>0</v>
      </c>
      <c r="Z1120" s="31" t="str">
        <f t="shared" si="293"/>
        <v>n.m.</v>
      </c>
      <c r="AA1120" s="6">
        <f t="shared" si="294"/>
        <v>895.35999999999956</v>
      </c>
      <c r="AB1120" s="31" t="str">
        <f t="shared" si="295"/>
        <v>n.m.</v>
      </c>
      <c r="AC1120" s="6">
        <f t="shared" si="296"/>
        <v>895.35999999999956</v>
      </c>
      <c r="AD1120" s="31" t="str">
        <f t="shared" si="297"/>
        <v>n.m.</v>
      </c>
    </row>
    <row r="1121" spans="1:30" x14ac:dyDescent="0.25">
      <c r="A1121" s="7">
        <f t="shared" si="298"/>
        <v>1113</v>
      </c>
      <c r="B1121" t="s">
        <v>1534</v>
      </c>
      <c r="C1121" t="s">
        <v>2158</v>
      </c>
      <c r="D1121" t="s">
        <v>2159</v>
      </c>
      <c r="E1121" t="s">
        <v>2331</v>
      </c>
      <c r="F1121" t="s">
        <v>2350</v>
      </c>
      <c r="G1121" s="3"/>
      <c r="H1121" s="3"/>
      <c r="I1121" s="3"/>
      <c r="J1121" s="3">
        <v>42.459999999999994</v>
      </c>
      <c r="K1121" s="3">
        <v>830.67000000000019</v>
      </c>
      <c r="L1121" s="3">
        <f t="shared" si="284"/>
        <v>873.13000000000022</v>
      </c>
      <c r="M1121" s="3">
        <v>0</v>
      </c>
      <c r="N1121" s="3">
        <v>0</v>
      </c>
      <c r="O1121" s="3">
        <v>0</v>
      </c>
      <c r="P1121" s="3">
        <v>0</v>
      </c>
      <c r="Q1121" s="3">
        <v>0</v>
      </c>
      <c r="R1121" s="3">
        <f t="shared" si="285"/>
        <v>0</v>
      </c>
      <c r="S1121" s="6">
        <f t="shared" si="286"/>
        <v>0</v>
      </c>
      <c r="T1121" s="31" t="str">
        <f t="shared" si="287"/>
        <v>n.m.</v>
      </c>
      <c r="U1121" s="6">
        <f t="shared" si="288"/>
        <v>0</v>
      </c>
      <c r="V1121" s="31" t="str">
        <f t="shared" si="289"/>
        <v>n.m.</v>
      </c>
      <c r="W1121" s="6">
        <f t="shared" si="290"/>
        <v>0</v>
      </c>
      <c r="X1121" s="31" t="str">
        <f t="shared" si="291"/>
        <v>n.m.</v>
      </c>
      <c r="Y1121" s="6">
        <f t="shared" si="292"/>
        <v>42.459999999999994</v>
      </c>
      <c r="Z1121" s="31" t="str">
        <f t="shared" si="293"/>
        <v>n.m.</v>
      </c>
      <c r="AA1121" s="6">
        <f t="shared" si="294"/>
        <v>830.67000000000019</v>
      </c>
      <c r="AB1121" s="31" t="str">
        <f t="shared" si="295"/>
        <v>n.m.</v>
      </c>
      <c r="AC1121" s="6">
        <f t="shared" si="296"/>
        <v>873.13000000000022</v>
      </c>
      <c r="AD1121" s="31" t="str">
        <f t="shared" si="297"/>
        <v>n.m.</v>
      </c>
    </row>
    <row r="1122" spans="1:30" x14ac:dyDescent="0.25">
      <c r="A1122" s="7">
        <f t="shared" si="298"/>
        <v>1114</v>
      </c>
      <c r="B1122" t="s">
        <v>1534</v>
      </c>
      <c r="C1122" t="s">
        <v>2160</v>
      </c>
      <c r="D1122" t="s">
        <v>2161</v>
      </c>
      <c r="E1122" t="s">
        <v>2311</v>
      </c>
      <c r="F1122" t="s">
        <v>2350</v>
      </c>
      <c r="G1122" s="3"/>
      <c r="H1122" s="3"/>
      <c r="I1122" s="3"/>
      <c r="J1122" s="3"/>
      <c r="K1122" s="3">
        <v>834.46999999999969</v>
      </c>
      <c r="L1122" s="3">
        <f t="shared" si="284"/>
        <v>834.46999999999969</v>
      </c>
      <c r="M1122" s="3">
        <v>0</v>
      </c>
      <c r="N1122" s="3">
        <v>0</v>
      </c>
      <c r="O1122" s="3">
        <v>0</v>
      </c>
      <c r="P1122" s="3">
        <v>0</v>
      </c>
      <c r="Q1122" s="3">
        <v>0</v>
      </c>
      <c r="R1122" s="3">
        <f t="shared" si="285"/>
        <v>0</v>
      </c>
      <c r="S1122" s="6">
        <f t="shared" si="286"/>
        <v>0</v>
      </c>
      <c r="T1122" s="31" t="str">
        <f t="shared" si="287"/>
        <v>n.m.</v>
      </c>
      <c r="U1122" s="6">
        <f t="shared" si="288"/>
        <v>0</v>
      </c>
      <c r="V1122" s="31" t="str">
        <f t="shared" si="289"/>
        <v>n.m.</v>
      </c>
      <c r="W1122" s="6">
        <f t="shared" si="290"/>
        <v>0</v>
      </c>
      <c r="X1122" s="31" t="str">
        <f t="shared" si="291"/>
        <v>n.m.</v>
      </c>
      <c r="Y1122" s="6">
        <f t="shared" si="292"/>
        <v>0</v>
      </c>
      <c r="Z1122" s="31" t="str">
        <f t="shared" si="293"/>
        <v>n.m.</v>
      </c>
      <c r="AA1122" s="6">
        <f t="shared" si="294"/>
        <v>834.46999999999969</v>
      </c>
      <c r="AB1122" s="31" t="str">
        <f t="shared" si="295"/>
        <v>n.m.</v>
      </c>
      <c r="AC1122" s="6">
        <f t="shared" si="296"/>
        <v>834.46999999999969</v>
      </c>
      <c r="AD1122" s="31" t="str">
        <f t="shared" si="297"/>
        <v>n.m.</v>
      </c>
    </row>
    <row r="1123" spans="1:30" x14ac:dyDescent="0.25">
      <c r="A1123" s="7">
        <f t="shared" si="298"/>
        <v>1115</v>
      </c>
      <c r="B1123" t="s">
        <v>1534</v>
      </c>
      <c r="C1123" t="s">
        <v>2162</v>
      </c>
      <c r="D1123" t="s">
        <v>2163</v>
      </c>
      <c r="E1123" t="s">
        <v>2317</v>
      </c>
      <c r="F1123" t="s">
        <v>2350</v>
      </c>
      <c r="G1123" s="3"/>
      <c r="H1123" s="3"/>
      <c r="I1123" s="3">
        <v>644.1600000000002</v>
      </c>
      <c r="J1123" s="3">
        <v>29.740000000000002</v>
      </c>
      <c r="K1123" s="3">
        <v>31.439999999999998</v>
      </c>
      <c r="L1123" s="3">
        <f t="shared" ref="L1123:L1173" si="299">SUM(G1123:K1123)</f>
        <v>705.34000000000015</v>
      </c>
      <c r="M1123" s="3">
        <v>0</v>
      </c>
      <c r="N1123" s="3">
        <v>0</v>
      </c>
      <c r="O1123" s="3">
        <v>0</v>
      </c>
      <c r="P1123" s="3">
        <v>0</v>
      </c>
      <c r="Q1123" s="3">
        <v>23659.510999999999</v>
      </c>
      <c r="R1123" s="3">
        <f t="shared" ref="R1123:R1172" si="300">SUM(M1123:Q1123)</f>
        <v>23659.510999999999</v>
      </c>
      <c r="S1123" s="6">
        <f t="shared" si="286"/>
        <v>0</v>
      </c>
      <c r="T1123" s="31" t="str">
        <f t="shared" si="287"/>
        <v>n.m.</v>
      </c>
      <c r="U1123" s="6">
        <f t="shared" si="288"/>
        <v>0</v>
      </c>
      <c r="V1123" s="31" t="str">
        <f t="shared" si="289"/>
        <v>n.m.</v>
      </c>
      <c r="W1123" s="6">
        <f t="shared" si="290"/>
        <v>644.1600000000002</v>
      </c>
      <c r="X1123" s="31" t="str">
        <f t="shared" si="291"/>
        <v>n.m.</v>
      </c>
      <c r="Y1123" s="6">
        <f t="shared" si="292"/>
        <v>29.740000000000002</v>
      </c>
      <c r="Z1123" s="31" t="str">
        <f t="shared" si="293"/>
        <v>n.m.</v>
      </c>
      <c r="AA1123" s="6">
        <f t="shared" si="294"/>
        <v>-23628.071</v>
      </c>
      <c r="AB1123" s="31">
        <f t="shared" si="295"/>
        <v>-0.99867114751441821</v>
      </c>
      <c r="AC1123" s="6">
        <f t="shared" si="296"/>
        <v>-22954.170999999998</v>
      </c>
      <c r="AD1123" s="31">
        <f t="shared" si="297"/>
        <v>-0.97018788765329933</v>
      </c>
    </row>
    <row r="1124" spans="1:30" x14ac:dyDescent="0.25">
      <c r="A1124" s="7">
        <f t="shared" si="298"/>
        <v>1116</v>
      </c>
      <c r="B1124" t="s">
        <v>1534</v>
      </c>
      <c r="C1124" t="s">
        <v>2164</v>
      </c>
      <c r="D1124" t="s">
        <v>2165</v>
      </c>
      <c r="E1124" t="s">
        <v>2338</v>
      </c>
      <c r="F1124" t="s">
        <v>2350</v>
      </c>
      <c r="G1124" s="3"/>
      <c r="H1124" s="3"/>
      <c r="I1124" s="3"/>
      <c r="J1124" s="3"/>
      <c r="K1124" s="3">
        <v>700</v>
      </c>
      <c r="L1124" s="3">
        <f t="shared" si="299"/>
        <v>700</v>
      </c>
      <c r="M1124" s="3">
        <v>0</v>
      </c>
      <c r="N1124" s="3">
        <v>0</v>
      </c>
      <c r="O1124" s="3">
        <v>0</v>
      </c>
      <c r="P1124" s="3">
        <v>0</v>
      </c>
      <c r="Q1124" s="3">
        <v>0</v>
      </c>
      <c r="R1124" s="3">
        <f t="shared" si="300"/>
        <v>0</v>
      </c>
      <c r="S1124" s="6">
        <f t="shared" si="286"/>
        <v>0</v>
      </c>
      <c r="T1124" s="31" t="str">
        <f t="shared" si="287"/>
        <v>n.m.</v>
      </c>
      <c r="U1124" s="6">
        <f t="shared" si="288"/>
        <v>0</v>
      </c>
      <c r="V1124" s="31" t="str">
        <f t="shared" si="289"/>
        <v>n.m.</v>
      </c>
      <c r="W1124" s="6">
        <f t="shared" si="290"/>
        <v>0</v>
      </c>
      <c r="X1124" s="31" t="str">
        <f t="shared" si="291"/>
        <v>n.m.</v>
      </c>
      <c r="Y1124" s="6">
        <f t="shared" si="292"/>
        <v>0</v>
      </c>
      <c r="Z1124" s="31" t="str">
        <f t="shared" si="293"/>
        <v>n.m.</v>
      </c>
      <c r="AA1124" s="6">
        <f t="shared" si="294"/>
        <v>700</v>
      </c>
      <c r="AB1124" s="31" t="str">
        <f t="shared" si="295"/>
        <v>n.m.</v>
      </c>
      <c r="AC1124" s="6">
        <f t="shared" si="296"/>
        <v>700</v>
      </c>
      <c r="AD1124" s="31" t="str">
        <f t="shared" si="297"/>
        <v>n.m.</v>
      </c>
    </row>
    <row r="1125" spans="1:30" x14ac:dyDescent="0.25">
      <c r="A1125" s="7">
        <f t="shared" si="298"/>
        <v>1117</v>
      </c>
      <c r="B1125" t="s">
        <v>1534</v>
      </c>
      <c r="C1125" t="s">
        <v>2166</v>
      </c>
      <c r="D1125" t="s">
        <v>2167</v>
      </c>
      <c r="E1125" t="s">
        <v>2311</v>
      </c>
      <c r="F1125" t="s">
        <v>2350</v>
      </c>
      <c r="G1125" s="3"/>
      <c r="H1125" s="3"/>
      <c r="I1125" s="3"/>
      <c r="J1125" s="3"/>
      <c r="K1125" s="3">
        <v>667.79999999999973</v>
      </c>
      <c r="L1125" s="3">
        <f t="shared" si="299"/>
        <v>667.79999999999973</v>
      </c>
      <c r="M1125" s="3">
        <v>0</v>
      </c>
      <c r="N1125" s="3">
        <v>0</v>
      </c>
      <c r="O1125" s="3">
        <v>0</v>
      </c>
      <c r="P1125" s="3">
        <v>0</v>
      </c>
      <c r="Q1125" s="3">
        <v>0</v>
      </c>
      <c r="R1125" s="3">
        <f t="shared" si="300"/>
        <v>0</v>
      </c>
      <c r="S1125" s="6">
        <f t="shared" si="286"/>
        <v>0</v>
      </c>
      <c r="T1125" s="31" t="str">
        <f t="shared" si="287"/>
        <v>n.m.</v>
      </c>
      <c r="U1125" s="6">
        <f t="shared" si="288"/>
        <v>0</v>
      </c>
      <c r="V1125" s="31" t="str">
        <f t="shared" si="289"/>
        <v>n.m.</v>
      </c>
      <c r="W1125" s="6">
        <f t="shared" si="290"/>
        <v>0</v>
      </c>
      <c r="X1125" s="31" t="str">
        <f t="shared" si="291"/>
        <v>n.m.</v>
      </c>
      <c r="Y1125" s="6">
        <f t="shared" si="292"/>
        <v>0</v>
      </c>
      <c r="Z1125" s="31" t="str">
        <f t="shared" si="293"/>
        <v>n.m.</v>
      </c>
      <c r="AA1125" s="6">
        <f t="shared" si="294"/>
        <v>667.79999999999973</v>
      </c>
      <c r="AB1125" s="31" t="str">
        <f t="shared" si="295"/>
        <v>n.m.</v>
      </c>
      <c r="AC1125" s="6">
        <f t="shared" si="296"/>
        <v>667.79999999999973</v>
      </c>
      <c r="AD1125" s="31" t="str">
        <f t="shared" si="297"/>
        <v>n.m.</v>
      </c>
    </row>
    <row r="1126" spans="1:30" x14ac:dyDescent="0.25">
      <c r="A1126" s="7">
        <f t="shared" si="298"/>
        <v>1118</v>
      </c>
      <c r="B1126" t="s">
        <v>1534</v>
      </c>
      <c r="C1126" t="s">
        <v>2168</v>
      </c>
      <c r="D1126" t="s">
        <v>2151</v>
      </c>
      <c r="E1126" t="s">
        <v>2323</v>
      </c>
      <c r="F1126" t="s">
        <v>2350</v>
      </c>
      <c r="G1126" s="3"/>
      <c r="H1126" s="3"/>
      <c r="I1126" s="3"/>
      <c r="J1126" s="3"/>
      <c r="K1126" s="3">
        <v>663.93999999999994</v>
      </c>
      <c r="L1126" s="3">
        <f t="shared" si="299"/>
        <v>663.93999999999994</v>
      </c>
      <c r="M1126" s="3">
        <v>0</v>
      </c>
      <c r="N1126" s="3">
        <v>0</v>
      </c>
      <c r="O1126" s="3">
        <v>0</v>
      </c>
      <c r="P1126" s="3">
        <v>0</v>
      </c>
      <c r="Q1126" s="3">
        <v>0</v>
      </c>
      <c r="R1126" s="3">
        <f t="shared" si="300"/>
        <v>0</v>
      </c>
      <c r="S1126" s="6">
        <f t="shared" si="286"/>
        <v>0</v>
      </c>
      <c r="T1126" s="31" t="str">
        <f t="shared" si="287"/>
        <v>n.m.</v>
      </c>
      <c r="U1126" s="6">
        <f t="shared" si="288"/>
        <v>0</v>
      </c>
      <c r="V1126" s="31" t="str">
        <f t="shared" si="289"/>
        <v>n.m.</v>
      </c>
      <c r="W1126" s="6">
        <f t="shared" si="290"/>
        <v>0</v>
      </c>
      <c r="X1126" s="31" t="str">
        <f t="shared" si="291"/>
        <v>n.m.</v>
      </c>
      <c r="Y1126" s="6">
        <f t="shared" si="292"/>
        <v>0</v>
      </c>
      <c r="Z1126" s="31" t="str">
        <f t="shared" si="293"/>
        <v>n.m.</v>
      </c>
      <c r="AA1126" s="6">
        <f t="shared" si="294"/>
        <v>663.93999999999994</v>
      </c>
      <c r="AB1126" s="31" t="str">
        <f t="shared" si="295"/>
        <v>n.m.</v>
      </c>
      <c r="AC1126" s="6">
        <f t="shared" si="296"/>
        <v>663.93999999999994</v>
      </c>
      <c r="AD1126" s="31" t="str">
        <f t="shared" si="297"/>
        <v>n.m.</v>
      </c>
    </row>
    <row r="1127" spans="1:30" x14ac:dyDescent="0.25">
      <c r="A1127" s="7">
        <f t="shared" si="298"/>
        <v>1119</v>
      </c>
      <c r="B1127" t="s">
        <v>1534</v>
      </c>
      <c r="C1127" t="s">
        <v>2169</v>
      </c>
      <c r="D1127" t="s">
        <v>2170</v>
      </c>
      <c r="E1127" t="s">
        <v>2337</v>
      </c>
      <c r="F1127" t="s">
        <v>2350</v>
      </c>
      <c r="G1127" s="3"/>
      <c r="H1127" s="3"/>
      <c r="I1127" s="3"/>
      <c r="J1127" s="3"/>
      <c r="K1127" s="3">
        <v>650.61000000000058</v>
      </c>
      <c r="L1127" s="3">
        <f t="shared" si="299"/>
        <v>650.61000000000058</v>
      </c>
      <c r="M1127" s="3">
        <v>0</v>
      </c>
      <c r="N1127" s="3">
        <v>0</v>
      </c>
      <c r="O1127" s="3">
        <v>0</v>
      </c>
      <c r="P1127" s="3">
        <v>0</v>
      </c>
      <c r="Q1127" s="3">
        <v>0</v>
      </c>
      <c r="R1127" s="3">
        <f t="shared" si="300"/>
        <v>0</v>
      </c>
      <c r="S1127" s="6">
        <f t="shared" si="286"/>
        <v>0</v>
      </c>
      <c r="T1127" s="31" t="str">
        <f t="shared" si="287"/>
        <v>n.m.</v>
      </c>
      <c r="U1127" s="6">
        <f t="shared" si="288"/>
        <v>0</v>
      </c>
      <c r="V1127" s="31" t="str">
        <f t="shared" si="289"/>
        <v>n.m.</v>
      </c>
      <c r="W1127" s="6">
        <f t="shared" si="290"/>
        <v>0</v>
      </c>
      <c r="X1127" s="31" t="str">
        <f t="shared" si="291"/>
        <v>n.m.</v>
      </c>
      <c r="Y1127" s="6">
        <f t="shared" si="292"/>
        <v>0</v>
      </c>
      <c r="Z1127" s="31" t="str">
        <f t="shared" si="293"/>
        <v>n.m.</v>
      </c>
      <c r="AA1127" s="6">
        <f t="shared" si="294"/>
        <v>650.61000000000058</v>
      </c>
      <c r="AB1127" s="31" t="str">
        <f t="shared" si="295"/>
        <v>n.m.</v>
      </c>
      <c r="AC1127" s="6">
        <f t="shared" si="296"/>
        <v>650.61000000000058</v>
      </c>
      <c r="AD1127" s="31" t="str">
        <f t="shared" si="297"/>
        <v>n.m.</v>
      </c>
    </row>
    <row r="1128" spans="1:30" x14ac:dyDescent="0.25">
      <c r="A1128" s="7">
        <f t="shared" si="298"/>
        <v>1120</v>
      </c>
      <c r="B1128" t="s">
        <v>1534</v>
      </c>
      <c r="C1128" t="s">
        <v>2171</v>
      </c>
      <c r="D1128" t="s">
        <v>2172</v>
      </c>
      <c r="E1128" t="s">
        <v>2341</v>
      </c>
      <c r="F1128" t="s">
        <v>2350</v>
      </c>
      <c r="G1128" s="3"/>
      <c r="H1128" s="3">
        <v>111.62</v>
      </c>
      <c r="I1128" s="3">
        <v>270.86999999999995</v>
      </c>
      <c r="J1128" s="3">
        <v>119.15</v>
      </c>
      <c r="K1128" s="3">
        <v>7.68</v>
      </c>
      <c r="L1128" s="3">
        <f t="shared" si="299"/>
        <v>509.32</v>
      </c>
      <c r="M1128" s="3">
        <v>0</v>
      </c>
      <c r="N1128" s="3">
        <v>0</v>
      </c>
      <c r="O1128" s="3">
        <v>0</v>
      </c>
      <c r="P1128" s="3">
        <v>0</v>
      </c>
      <c r="Q1128" s="3">
        <v>566590.38399999985</v>
      </c>
      <c r="R1128" s="3">
        <f t="shared" si="300"/>
        <v>566590.38399999985</v>
      </c>
      <c r="S1128" s="6">
        <f t="shared" si="286"/>
        <v>0</v>
      </c>
      <c r="T1128" s="31" t="str">
        <f t="shared" si="287"/>
        <v>n.m.</v>
      </c>
      <c r="U1128" s="6">
        <f t="shared" si="288"/>
        <v>111.62</v>
      </c>
      <c r="V1128" s="31" t="str">
        <f t="shared" si="289"/>
        <v>n.m.</v>
      </c>
      <c r="W1128" s="6">
        <f t="shared" si="290"/>
        <v>270.86999999999995</v>
      </c>
      <c r="X1128" s="31" t="str">
        <f t="shared" si="291"/>
        <v>n.m.</v>
      </c>
      <c r="Y1128" s="6">
        <f t="shared" si="292"/>
        <v>119.15</v>
      </c>
      <c r="Z1128" s="31" t="str">
        <f t="shared" si="293"/>
        <v>n.m.</v>
      </c>
      <c r="AA1128" s="6">
        <f t="shared" si="294"/>
        <v>-566582.70399999979</v>
      </c>
      <c r="AB1128" s="31">
        <f t="shared" si="295"/>
        <v>-0.99998644523412872</v>
      </c>
      <c r="AC1128" s="6">
        <f t="shared" si="296"/>
        <v>-566081.0639999999</v>
      </c>
      <c r="AD1128" s="31">
        <f t="shared" si="297"/>
        <v>-0.99910107899042644</v>
      </c>
    </row>
    <row r="1129" spans="1:30" x14ac:dyDescent="0.25">
      <c r="A1129" s="7">
        <f t="shared" si="298"/>
        <v>1121</v>
      </c>
      <c r="B1129" t="s">
        <v>1534</v>
      </c>
      <c r="C1129" t="s">
        <v>2173</v>
      </c>
      <c r="D1129" t="s">
        <v>2174</v>
      </c>
      <c r="E1129" t="s">
        <v>2329</v>
      </c>
      <c r="F1129" t="s">
        <v>2350</v>
      </c>
      <c r="G1129" s="3"/>
      <c r="H1129" s="3"/>
      <c r="I1129" s="3"/>
      <c r="J1129" s="3"/>
      <c r="K1129" s="3">
        <v>482.37000000000006</v>
      </c>
      <c r="L1129" s="3">
        <f t="shared" si="299"/>
        <v>482.37000000000006</v>
      </c>
      <c r="M1129" s="3">
        <v>0</v>
      </c>
      <c r="N1129" s="3">
        <v>0</v>
      </c>
      <c r="O1129" s="3">
        <v>0</v>
      </c>
      <c r="P1129" s="3">
        <v>0</v>
      </c>
      <c r="Q1129" s="3">
        <v>0</v>
      </c>
      <c r="R1129" s="3">
        <f t="shared" si="300"/>
        <v>0</v>
      </c>
      <c r="S1129" s="6">
        <f t="shared" si="286"/>
        <v>0</v>
      </c>
      <c r="T1129" s="31" t="str">
        <f t="shared" si="287"/>
        <v>n.m.</v>
      </c>
      <c r="U1129" s="6">
        <f t="shared" si="288"/>
        <v>0</v>
      </c>
      <c r="V1129" s="31" t="str">
        <f t="shared" si="289"/>
        <v>n.m.</v>
      </c>
      <c r="W1129" s="6">
        <f t="shared" si="290"/>
        <v>0</v>
      </c>
      <c r="X1129" s="31" t="str">
        <f t="shared" si="291"/>
        <v>n.m.</v>
      </c>
      <c r="Y1129" s="6">
        <f t="shared" si="292"/>
        <v>0</v>
      </c>
      <c r="Z1129" s="31" t="str">
        <f t="shared" si="293"/>
        <v>n.m.</v>
      </c>
      <c r="AA1129" s="6">
        <f t="shared" si="294"/>
        <v>482.37000000000006</v>
      </c>
      <c r="AB1129" s="31" t="str">
        <f t="shared" si="295"/>
        <v>n.m.</v>
      </c>
      <c r="AC1129" s="6">
        <f t="shared" si="296"/>
        <v>482.37000000000006</v>
      </c>
      <c r="AD1129" s="31" t="str">
        <f t="shared" si="297"/>
        <v>n.m.</v>
      </c>
    </row>
    <row r="1130" spans="1:30" x14ac:dyDescent="0.25">
      <c r="A1130" s="7">
        <f t="shared" si="298"/>
        <v>1122</v>
      </c>
      <c r="B1130" t="s">
        <v>1534</v>
      </c>
      <c r="C1130" t="s">
        <v>2175</v>
      </c>
      <c r="D1130" t="s">
        <v>2176</v>
      </c>
      <c r="E1130" t="s">
        <v>2349</v>
      </c>
      <c r="F1130" t="s">
        <v>2295</v>
      </c>
      <c r="G1130" s="3">
        <v>471.48</v>
      </c>
      <c r="H1130" s="3"/>
      <c r="I1130" s="3"/>
      <c r="J1130" s="3"/>
      <c r="K1130" s="3"/>
      <c r="L1130" s="3">
        <f t="shared" si="299"/>
        <v>471.48</v>
      </c>
      <c r="M1130" s="3">
        <v>0</v>
      </c>
      <c r="N1130" s="3">
        <v>0</v>
      </c>
      <c r="O1130" s="3">
        <v>0</v>
      </c>
      <c r="P1130" s="3">
        <v>0</v>
      </c>
      <c r="Q1130" s="3">
        <v>0</v>
      </c>
      <c r="R1130" s="3">
        <f t="shared" si="300"/>
        <v>0</v>
      </c>
      <c r="S1130" s="6">
        <f t="shared" si="286"/>
        <v>471.48</v>
      </c>
      <c r="T1130" s="31" t="str">
        <f t="shared" si="287"/>
        <v>n.m.</v>
      </c>
      <c r="U1130" s="6">
        <f t="shared" si="288"/>
        <v>0</v>
      </c>
      <c r="V1130" s="31" t="str">
        <f t="shared" si="289"/>
        <v>n.m.</v>
      </c>
      <c r="W1130" s="6">
        <f t="shared" si="290"/>
        <v>0</v>
      </c>
      <c r="X1130" s="31" t="str">
        <f t="shared" si="291"/>
        <v>n.m.</v>
      </c>
      <c r="Y1130" s="6">
        <f t="shared" si="292"/>
        <v>0</v>
      </c>
      <c r="Z1130" s="31" t="str">
        <f t="shared" si="293"/>
        <v>n.m.</v>
      </c>
      <c r="AA1130" s="6">
        <f t="shared" si="294"/>
        <v>0</v>
      </c>
      <c r="AB1130" s="31" t="str">
        <f t="shared" si="295"/>
        <v>n.m.</v>
      </c>
      <c r="AC1130" s="6">
        <f t="shared" si="296"/>
        <v>471.48</v>
      </c>
      <c r="AD1130" s="31" t="str">
        <f t="shared" si="297"/>
        <v>n.m.</v>
      </c>
    </row>
    <row r="1131" spans="1:30" x14ac:dyDescent="0.25">
      <c r="A1131" s="7">
        <f t="shared" si="298"/>
        <v>1123</v>
      </c>
      <c r="B1131" t="s">
        <v>1534</v>
      </c>
      <c r="C1131" t="s">
        <v>2177</v>
      </c>
      <c r="D1131" t="s">
        <v>2178</v>
      </c>
      <c r="E1131" t="s">
        <v>2316</v>
      </c>
      <c r="F1131" t="s">
        <v>2350</v>
      </c>
      <c r="G1131" s="3"/>
      <c r="H1131" s="3"/>
      <c r="I1131" s="3"/>
      <c r="J1131" s="3"/>
      <c r="K1131" s="3">
        <v>413.9</v>
      </c>
      <c r="L1131" s="3">
        <f t="shared" si="299"/>
        <v>413.9</v>
      </c>
      <c r="M1131" s="3">
        <v>0</v>
      </c>
      <c r="N1131" s="3">
        <v>0</v>
      </c>
      <c r="O1131" s="3">
        <v>0</v>
      </c>
      <c r="P1131" s="3">
        <v>0</v>
      </c>
      <c r="Q1131" s="3">
        <v>0</v>
      </c>
      <c r="R1131" s="3">
        <f t="shared" si="300"/>
        <v>0</v>
      </c>
      <c r="S1131" s="6">
        <f t="shared" si="286"/>
        <v>0</v>
      </c>
      <c r="T1131" s="31" t="str">
        <f t="shared" si="287"/>
        <v>n.m.</v>
      </c>
      <c r="U1131" s="6">
        <f t="shared" si="288"/>
        <v>0</v>
      </c>
      <c r="V1131" s="31" t="str">
        <f t="shared" si="289"/>
        <v>n.m.</v>
      </c>
      <c r="W1131" s="6">
        <f t="shared" si="290"/>
        <v>0</v>
      </c>
      <c r="X1131" s="31" t="str">
        <f t="shared" si="291"/>
        <v>n.m.</v>
      </c>
      <c r="Y1131" s="6">
        <f t="shared" si="292"/>
        <v>0</v>
      </c>
      <c r="Z1131" s="31" t="str">
        <f t="shared" si="293"/>
        <v>n.m.</v>
      </c>
      <c r="AA1131" s="6">
        <f t="shared" si="294"/>
        <v>413.9</v>
      </c>
      <c r="AB1131" s="31" t="str">
        <f t="shared" si="295"/>
        <v>n.m.</v>
      </c>
      <c r="AC1131" s="6">
        <f t="shared" si="296"/>
        <v>413.9</v>
      </c>
      <c r="AD1131" s="31" t="str">
        <f t="shared" si="297"/>
        <v>n.m.</v>
      </c>
    </row>
    <row r="1132" spans="1:30" x14ac:dyDescent="0.25">
      <c r="A1132" s="7">
        <f t="shared" si="298"/>
        <v>1124</v>
      </c>
      <c r="B1132" t="s">
        <v>1534</v>
      </c>
      <c r="C1132" t="s">
        <v>2179</v>
      </c>
      <c r="D1132" t="s">
        <v>2180</v>
      </c>
      <c r="E1132" t="s">
        <v>2333</v>
      </c>
      <c r="F1132" t="s">
        <v>2310</v>
      </c>
      <c r="G1132" s="3"/>
      <c r="H1132" s="3"/>
      <c r="I1132" s="3"/>
      <c r="J1132" s="3">
        <v>802.95999999999913</v>
      </c>
      <c r="K1132" s="3">
        <v>-407.46000000000004</v>
      </c>
      <c r="L1132" s="3">
        <f t="shared" si="299"/>
        <v>395.49999999999909</v>
      </c>
      <c r="M1132" s="3">
        <v>0</v>
      </c>
      <c r="N1132" s="3">
        <v>0</v>
      </c>
      <c r="O1132" s="3">
        <v>0</v>
      </c>
      <c r="P1132" s="3">
        <v>0</v>
      </c>
      <c r="Q1132" s="3">
        <v>0</v>
      </c>
      <c r="R1132" s="3">
        <f t="shared" si="300"/>
        <v>0</v>
      </c>
      <c r="S1132" s="6">
        <f t="shared" si="286"/>
        <v>0</v>
      </c>
      <c r="T1132" s="31" t="str">
        <f t="shared" si="287"/>
        <v>n.m.</v>
      </c>
      <c r="U1132" s="6">
        <f t="shared" si="288"/>
        <v>0</v>
      </c>
      <c r="V1132" s="31" t="str">
        <f t="shared" si="289"/>
        <v>n.m.</v>
      </c>
      <c r="W1132" s="6">
        <f t="shared" si="290"/>
        <v>0</v>
      </c>
      <c r="X1132" s="31" t="str">
        <f t="shared" si="291"/>
        <v>n.m.</v>
      </c>
      <c r="Y1132" s="6">
        <f t="shared" si="292"/>
        <v>802.95999999999913</v>
      </c>
      <c r="Z1132" s="31" t="str">
        <f t="shared" si="293"/>
        <v>n.m.</v>
      </c>
      <c r="AA1132" s="6">
        <f t="shared" si="294"/>
        <v>-407.46000000000004</v>
      </c>
      <c r="AB1132" s="31" t="str">
        <f t="shared" si="295"/>
        <v>n.m.</v>
      </c>
      <c r="AC1132" s="6">
        <f t="shared" si="296"/>
        <v>395.49999999999909</v>
      </c>
      <c r="AD1132" s="31" t="str">
        <f t="shared" si="297"/>
        <v>n.m.</v>
      </c>
    </row>
    <row r="1133" spans="1:30" x14ac:dyDescent="0.25">
      <c r="A1133" s="7">
        <f t="shared" si="298"/>
        <v>1125</v>
      </c>
      <c r="B1133" t="s">
        <v>1534</v>
      </c>
      <c r="C1133" t="s">
        <v>2181</v>
      </c>
      <c r="D1133" t="s">
        <v>2182</v>
      </c>
      <c r="E1133" t="s">
        <v>2318</v>
      </c>
      <c r="F1133" t="s">
        <v>2350</v>
      </c>
      <c r="G1133" s="3"/>
      <c r="H1133" s="3"/>
      <c r="I1133" s="3"/>
      <c r="J1133" s="3">
        <v>343.7700000000001</v>
      </c>
      <c r="K1133" s="3">
        <v>16.03</v>
      </c>
      <c r="L1133" s="3">
        <f t="shared" si="299"/>
        <v>359.80000000000007</v>
      </c>
      <c r="M1133" s="3">
        <v>0</v>
      </c>
      <c r="N1133" s="3">
        <v>0</v>
      </c>
      <c r="O1133" s="3">
        <v>0</v>
      </c>
      <c r="P1133" s="3">
        <v>0</v>
      </c>
      <c r="Q1133" s="3">
        <v>0</v>
      </c>
      <c r="R1133" s="3">
        <f t="shared" si="300"/>
        <v>0</v>
      </c>
      <c r="S1133" s="6">
        <f t="shared" si="286"/>
        <v>0</v>
      </c>
      <c r="T1133" s="31" t="str">
        <f t="shared" si="287"/>
        <v>n.m.</v>
      </c>
      <c r="U1133" s="6">
        <f t="shared" si="288"/>
        <v>0</v>
      </c>
      <c r="V1133" s="31" t="str">
        <f t="shared" si="289"/>
        <v>n.m.</v>
      </c>
      <c r="W1133" s="6">
        <f t="shared" si="290"/>
        <v>0</v>
      </c>
      <c r="X1133" s="31" t="str">
        <f t="shared" si="291"/>
        <v>n.m.</v>
      </c>
      <c r="Y1133" s="6">
        <f t="shared" si="292"/>
        <v>343.7700000000001</v>
      </c>
      <c r="Z1133" s="31" t="str">
        <f t="shared" si="293"/>
        <v>n.m.</v>
      </c>
      <c r="AA1133" s="6">
        <f t="shared" si="294"/>
        <v>16.03</v>
      </c>
      <c r="AB1133" s="31" t="str">
        <f t="shared" si="295"/>
        <v>n.m.</v>
      </c>
      <c r="AC1133" s="6">
        <f t="shared" si="296"/>
        <v>359.80000000000007</v>
      </c>
      <c r="AD1133" s="31" t="str">
        <f t="shared" si="297"/>
        <v>n.m.</v>
      </c>
    </row>
    <row r="1134" spans="1:30" x14ac:dyDescent="0.25">
      <c r="A1134" s="7">
        <f t="shared" si="298"/>
        <v>1126</v>
      </c>
      <c r="B1134" t="s">
        <v>1534</v>
      </c>
      <c r="C1134" t="s">
        <v>2183</v>
      </c>
      <c r="D1134" t="s">
        <v>2184</v>
      </c>
      <c r="E1134" t="s">
        <v>2338</v>
      </c>
      <c r="F1134" t="s">
        <v>2350</v>
      </c>
      <c r="G1134" s="3"/>
      <c r="H1134" s="3"/>
      <c r="I1134" s="3"/>
      <c r="J1134" s="3"/>
      <c r="K1134" s="3">
        <v>303.47999999999996</v>
      </c>
      <c r="L1134" s="3">
        <f t="shared" si="299"/>
        <v>303.47999999999996</v>
      </c>
      <c r="M1134" s="3">
        <v>0</v>
      </c>
      <c r="N1134" s="3">
        <v>0</v>
      </c>
      <c r="O1134" s="3">
        <v>0</v>
      </c>
      <c r="P1134" s="3">
        <v>0</v>
      </c>
      <c r="Q1134" s="3">
        <v>0</v>
      </c>
      <c r="R1134" s="3">
        <f t="shared" si="300"/>
        <v>0</v>
      </c>
      <c r="S1134" s="6">
        <f t="shared" si="286"/>
        <v>0</v>
      </c>
      <c r="T1134" s="31" t="str">
        <f t="shared" si="287"/>
        <v>n.m.</v>
      </c>
      <c r="U1134" s="6">
        <f t="shared" si="288"/>
        <v>0</v>
      </c>
      <c r="V1134" s="31" t="str">
        <f t="shared" si="289"/>
        <v>n.m.</v>
      </c>
      <c r="W1134" s="6">
        <f t="shared" si="290"/>
        <v>0</v>
      </c>
      <c r="X1134" s="31" t="str">
        <f t="shared" si="291"/>
        <v>n.m.</v>
      </c>
      <c r="Y1134" s="6">
        <f t="shared" si="292"/>
        <v>0</v>
      </c>
      <c r="Z1134" s="31" t="str">
        <f t="shared" si="293"/>
        <v>n.m.</v>
      </c>
      <c r="AA1134" s="6">
        <f t="shared" si="294"/>
        <v>303.47999999999996</v>
      </c>
      <c r="AB1134" s="31" t="str">
        <f t="shared" si="295"/>
        <v>n.m.</v>
      </c>
      <c r="AC1134" s="6">
        <f t="shared" si="296"/>
        <v>303.47999999999996</v>
      </c>
      <c r="AD1134" s="31" t="str">
        <f t="shared" si="297"/>
        <v>n.m.</v>
      </c>
    </row>
    <row r="1135" spans="1:30" x14ac:dyDescent="0.25">
      <c r="A1135" s="7">
        <f t="shared" si="298"/>
        <v>1127</v>
      </c>
      <c r="B1135" t="s">
        <v>1534</v>
      </c>
      <c r="C1135" t="s">
        <v>2185</v>
      </c>
      <c r="D1135" t="s">
        <v>2186</v>
      </c>
      <c r="E1135" t="s">
        <v>2319</v>
      </c>
      <c r="F1135" t="s">
        <v>2319</v>
      </c>
      <c r="G1135" s="3"/>
      <c r="H1135" s="3"/>
      <c r="I1135" s="3">
        <v>254.26</v>
      </c>
      <c r="J1135" s="3"/>
      <c r="K1135" s="3"/>
      <c r="L1135" s="3">
        <f t="shared" si="299"/>
        <v>254.26</v>
      </c>
      <c r="M1135" s="3">
        <v>0</v>
      </c>
      <c r="N1135" s="3">
        <v>0</v>
      </c>
      <c r="O1135" s="3">
        <v>0</v>
      </c>
      <c r="P1135" s="3">
        <v>23666226.115999997</v>
      </c>
      <c r="Q1135" s="3">
        <v>0</v>
      </c>
      <c r="R1135" s="3">
        <f t="shared" si="300"/>
        <v>23666226.115999997</v>
      </c>
      <c r="S1135" s="6">
        <f t="shared" si="286"/>
        <v>0</v>
      </c>
      <c r="T1135" s="31" t="str">
        <f t="shared" si="287"/>
        <v>n.m.</v>
      </c>
      <c r="U1135" s="6">
        <f t="shared" si="288"/>
        <v>0</v>
      </c>
      <c r="V1135" s="31" t="str">
        <f t="shared" si="289"/>
        <v>n.m.</v>
      </c>
      <c r="W1135" s="6">
        <f t="shared" si="290"/>
        <v>254.26</v>
      </c>
      <c r="X1135" s="31" t="str">
        <f t="shared" si="291"/>
        <v>n.m.</v>
      </c>
      <c r="Y1135" s="6">
        <f t="shared" si="292"/>
        <v>-23666226.115999997</v>
      </c>
      <c r="Z1135" s="31">
        <f t="shared" si="293"/>
        <v>-1</v>
      </c>
      <c r="AA1135" s="6">
        <f t="shared" si="294"/>
        <v>0</v>
      </c>
      <c r="AB1135" s="31" t="str">
        <f t="shared" si="295"/>
        <v>n.m.</v>
      </c>
      <c r="AC1135" s="6">
        <f t="shared" si="296"/>
        <v>-23665971.855999995</v>
      </c>
      <c r="AD1135" s="31">
        <f t="shared" si="297"/>
        <v>-0.99998925641972847</v>
      </c>
    </row>
    <row r="1136" spans="1:30" x14ac:dyDescent="0.25">
      <c r="A1136" s="7">
        <f t="shared" si="298"/>
        <v>1128</v>
      </c>
      <c r="B1136" t="s">
        <v>1534</v>
      </c>
      <c r="C1136" t="s">
        <v>2187</v>
      </c>
      <c r="D1136" t="s">
        <v>2188</v>
      </c>
      <c r="E1136" t="s">
        <v>2311</v>
      </c>
      <c r="F1136" t="s">
        <v>2350</v>
      </c>
      <c r="G1136" s="3"/>
      <c r="H1136" s="3"/>
      <c r="I1136" s="3"/>
      <c r="J1136" s="3"/>
      <c r="K1136" s="3">
        <v>201.26999999999992</v>
      </c>
      <c r="L1136" s="3">
        <f t="shared" si="299"/>
        <v>201.26999999999992</v>
      </c>
      <c r="M1136" s="3">
        <v>0</v>
      </c>
      <c r="N1136" s="3">
        <v>0</v>
      </c>
      <c r="O1136" s="3">
        <v>0</v>
      </c>
      <c r="P1136" s="3">
        <v>0</v>
      </c>
      <c r="Q1136" s="3">
        <v>0</v>
      </c>
      <c r="R1136" s="3">
        <f t="shared" si="300"/>
        <v>0</v>
      </c>
      <c r="S1136" s="6">
        <f t="shared" si="286"/>
        <v>0</v>
      </c>
      <c r="T1136" s="31" t="str">
        <f t="shared" si="287"/>
        <v>n.m.</v>
      </c>
      <c r="U1136" s="6">
        <f t="shared" si="288"/>
        <v>0</v>
      </c>
      <c r="V1136" s="31" t="str">
        <f t="shared" si="289"/>
        <v>n.m.</v>
      </c>
      <c r="W1136" s="6">
        <f t="shared" si="290"/>
        <v>0</v>
      </c>
      <c r="X1136" s="31" t="str">
        <f t="shared" si="291"/>
        <v>n.m.</v>
      </c>
      <c r="Y1136" s="6">
        <f t="shared" si="292"/>
        <v>0</v>
      </c>
      <c r="Z1136" s="31" t="str">
        <f t="shared" si="293"/>
        <v>n.m.</v>
      </c>
      <c r="AA1136" s="6">
        <f t="shared" si="294"/>
        <v>201.26999999999992</v>
      </c>
      <c r="AB1136" s="31" t="str">
        <f t="shared" si="295"/>
        <v>n.m.</v>
      </c>
      <c r="AC1136" s="6">
        <f t="shared" si="296"/>
        <v>201.26999999999992</v>
      </c>
      <c r="AD1136" s="31" t="str">
        <f t="shared" si="297"/>
        <v>n.m.</v>
      </c>
    </row>
    <row r="1137" spans="1:30" x14ac:dyDescent="0.25">
      <c r="A1137" s="7">
        <f t="shared" si="298"/>
        <v>1129</v>
      </c>
      <c r="B1137" t="s">
        <v>1534</v>
      </c>
      <c r="C1137" t="s">
        <v>2189</v>
      </c>
      <c r="D1137" t="s">
        <v>2190</v>
      </c>
      <c r="E1137" t="s">
        <v>2341</v>
      </c>
      <c r="F1137" t="s">
        <v>2350</v>
      </c>
      <c r="G1137" s="3"/>
      <c r="H1137" s="3">
        <v>304.26</v>
      </c>
      <c r="I1137" s="3">
        <v>-393.13000000000022</v>
      </c>
      <c r="J1137" s="3">
        <v>247.37000000000003</v>
      </c>
      <c r="K1137" s="3">
        <v>10.35</v>
      </c>
      <c r="L1137" s="3">
        <f t="shared" si="299"/>
        <v>168.8499999999998</v>
      </c>
      <c r="M1137" s="3">
        <v>0</v>
      </c>
      <c r="N1137" s="3">
        <v>0</v>
      </c>
      <c r="O1137" s="3">
        <v>0</v>
      </c>
      <c r="P1137" s="3">
        <v>0</v>
      </c>
      <c r="Q1137" s="3">
        <v>20112.966999999997</v>
      </c>
      <c r="R1137" s="3">
        <f t="shared" si="300"/>
        <v>20112.966999999997</v>
      </c>
      <c r="S1137" s="6">
        <f t="shared" ref="S1137:S1175" si="301">G1137-M1137</f>
        <v>0</v>
      </c>
      <c r="T1137" s="31" t="str">
        <f t="shared" ref="T1137:T1175" si="302">IFERROR(S1137/M1137,"n.m.")</f>
        <v>n.m.</v>
      </c>
      <c r="U1137" s="6">
        <f t="shared" ref="U1137:U1175" si="303">H1137-N1137</f>
        <v>304.26</v>
      </c>
      <c r="V1137" s="31" t="str">
        <f t="shared" ref="V1137:V1175" si="304">IFERROR(U1137/N1137,"n.m.")</f>
        <v>n.m.</v>
      </c>
      <c r="W1137" s="6">
        <f t="shared" ref="W1137:W1175" si="305">I1137-O1137</f>
        <v>-393.13000000000022</v>
      </c>
      <c r="X1137" s="31" t="str">
        <f t="shared" ref="X1137:X1175" si="306">IFERROR(W1137/O1137,"n.m.")</f>
        <v>n.m.</v>
      </c>
      <c r="Y1137" s="6">
        <f t="shared" ref="Y1137:Y1175" si="307">J1137-P1137</f>
        <v>247.37000000000003</v>
      </c>
      <c r="Z1137" s="31" t="str">
        <f t="shared" ref="Z1137:Z1175" si="308">IFERROR(Y1137/P1137,"n.m.")</f>
        <v>n.m.</v>
      </c>
      <c r="AA1137" s="6">
        <f t="shared" ref="AA1137:AA1175" si="309">K1137-Q1137</f>
        <v>-20102.616999999998</v>
      </c>
      <c r="AB1137" s="31">
        <f t="shared" ref="AB1137:AB1175" si="310">IFERROR(AA1137/Q1137,"n.m.")</f>
        <v>-0.99948540660361052</v>
      </c>
      <c r="AC1137" s="6">
        <f t="shared" ref="AC1137:AC1175" si="311">L1137-R1137</f>
        <v>-19944.116999999998</v>
      </c>
      <c r="AD1137" s="31">
        <f t="shared" ref="AD1137:AD1175" si="312">IFERROR(AC1137/R1137,"n.m.")</f>
        <v>-0.9916049183593848</v>
      </c>
    </row>
    <row r="1138" spans="1:30" x14ac:dyDescent="0.25">
      <c r="A1138" s="7">
        <f t="shared" si="298"/>
        <v>1130</v>
      </c>
      <c r="B1138" t="s">
        <v>1534</v>
      </c>
      <c r="C1138" t="s">
        <v>2191</v>
      </c>
      <c r="D1138" t="s">
        <v>2192</v>
      </c>
      <c r="E1138" t="s">
        <v>2323</v>
      </c>
      <c r="F1138" t="s">
        <v>2350</v>
      </c>
      <c r="G1138" s="3"/>
      <c r="H1138" s="3"/>
      <c r="I1138" s="3"/>
      <c r="J1138" s="3"/>
      <c r="K1138" s="3">
        <v>133.9</v>
      </c>
      <c r="L1138" s="3">
        <f t="shared" si="299"/>
        <v>133.9</v>
      </c>
      <c r="M1138" s="3">
        <v>0</v>
      </c>
      <c r="N1138" s="3">
        <v>0</v>
      </c>
      <c r="O1138" s="3">
        <v>0</v>
      </c>
      <c r="P1138" s="3">
        <v>0</v>
      </c>
      <c r="Q1138" s="3">
        <v>0</v>
      </c>
      <c r="R1138" s="3">
        <f t="shared" si="300"/>
        <v>0</v>
      </c>
      <c r="S1138" s="6">
        <f t="shared" si="301"/>
        <v>0</v>
      </c>
      <c r="T1138" s="31" t="str">
        <f t="shared" si="302"/>
        <v>n.m.</v>
      </c>
      <c r="U1138" s="6">
        <f t="shared" si="303"/>
        <v>0</v>
      </c>
      <c r="V1138" s="31" t="str">
        <f t="shared" si="304"/>
        <v>n.m.</v>
      </c>
      <c r="W1138" s="6">
        <f t="shared" si="305"/>
        <v>0</v>
      </c>
      <c r="X1138" s="31" t="str">
        <f t="shared" si="306"/>
        <v>n.m.</v>
      </c>
      <c r="Y1138" s="6">
        <f t="shared" si="307"/>
        <v>0</v>
      </c>
      <c r="Z1138" s="31" t="str">
        <f t="shared" si="308"/>
        <v>n.m.</v>
      </c>
      <c r="AA1138" s="6">
        <f t="shared" si="309"/>
        <v>133.9</v>
      </c>
      <c r="AB1138" s="31" t="str">
        <f t="shared" si="310"/>
        <v>n.m.</v>
      </c>
      <c r="AC1138" s="6">
        <f t="shared" si="311"/>
        <v>133.9</v>
      </c>
      <c r="AD1138" s="31" t="str">
        <f t="shared" si="312"/>
        <v>n.m.</v>
      </c>
    </row>
    <row r="1139" spans="1:30" x14ac:dyDescent="0.25">
      <c r="A1139" s="7">
        <f t="shared" si="298"/>
        <v>1131</v>
      </c>
      <c r="B1139" t="s">
        <v>1534</v>
      </c>
      <c r="C1139" t="s">
        <v>2193</v>
      </c>
      <c r="D1139" t="s">
        <v>2194</v>
      </c>
      <c r="E1139" t="s">
        <v>2329</v>
      </c>
      <c r="F1139" t="s">
        <v>2350</v>
      </c>
      <c r="G1139" s="3"/>
      <c r="H1139" s="3"/>
      <c r="I1139" s="3"/>
      <c r="J1139" s="3"/>
      <c r="K1139" s="3">
        <v>72.48</v>
      </c>
      <c r="L1139" s="3">
        <f t="shared" si="299"/>
        <v>72.48</v>
      </c>
      <c r="M1139" s="3">
        <v>0</v>
      </c>
      <c r="N1139" s="3">
        <v>0</v>
      </c>
      <c r="O1139" s="3">
        <v>0</v>
      </c>
      <c r="P1139" s="3">
        <v>0</v>
      </c>
      <c r="Q1139" s="3">
        <v>0</v>
      </c>
      <c r="R1139" s="3">
        <f t="shared" si="300"/>
        <v>0</v>
      </c>
      <c r="S1139" s="6">
        <f t="shared" si="301"/>
        <v>0</v>
      </c>
      <c r="T1139" s="31" t="str">
        <f t="shared" si="302"/>
        <v>n.m.</v>
      </c>
      <c r="U1139" s="6">
        <f t="shared" si="303"/>
        <v>0</v>
      </c>
      <c r="V1139" s="31" t="str">
        <f t="shared" si="304"/>
        <v>n.m.</v>
      </c>
      <c r="W1139" s="6">
        <f t="shared" si="305"/>
        <v>0</v>
      </c>
      <c r="X1139" s="31" t="str">
        <f t="shared" si="306"/>
        <v>n.m.</v>
      </c>
      <c r="Y1139" s="6">
        <f t="shared" si="307"/>
        <v>0</v>
      </c>
      <c r="Z1139" s="31" t="str">
        <f t="shared" si="308"/>
        <v>n.m.</v>
      </c>
      <c r="AA1139" s="6">
        <f t="shared" si="309"/>
        <v>72.48</v>
      </c>
      <c r="AB1139" s="31" t="str">
        <f t="shared" si="310"/>
        <v>n.m.</v>
      </c>
      <c r="AC1139" s="6">
        <f t="shared" si="311"/>
        <v>72.48</v>
      </c>
      <c r="AD1139" s="31" t="str">
        <f t="shared" si="312"/>
        <v>n.m.</v>
      </c>
    </row>
    <row r="1140" spans="1:30" x14ac:dyDescent="0.25">
      <c r="A1140" s="7">
        <f t="shared" si="298"/>
        <v>1132</v>
      </c>
      <c r="B1140" t="s">
        <v>1534</v>
      </c>
      <c r="C1140" t="s">
        <v>2195</v>
      </c>
      <c r="D1140" t="s">
        <v>2196</v>
      </c>
      <c r="E1140" t="s">
        <v>2329</v>
      </c>
      <c r="F1140" t="s">
        <v>2350</v>
      </c>
      <c r="G1140" s="3"/>
      <c r="H1140" s="3"/>
      <c r="I1140" s="3"/>
      <c r="J1140" s="3"/>
      <c r="K1140" s="3">
        <v>72.48</v>
      </c>
      <c r="L1140" s="3">
        <f t="shared" si="299"/>
        <v>72.48</v>
      </c>
      <c r="M1140" s="3">
        <v>0</v>
      </c>
      <c r="N1140" s="3">
        <v>0</v>
      </c>
      <c r="O1140" s="3">
        <v>0</v>
      </c>
      <c r="P1140" s="3">
        <v>0</v>
      </c>
      <c r="Q1140" s="3">
        <v>0</v>
      </c>
      <c r="R1140" s="3">
        <f t="shared" si="300"/>
        <v>0</v>
      </c>
      <c r="S1140" s="6">
        <f t="shared" si="301"/>
        <v>0</v>
      </c>
      <c r="T1140" s="31" t="str">
        <f t="shared" si="302"/>
        <v>n.m.</v>
      </c>
      <c r="U1140" s="6">
        <f t="shared" si="303"/>
        <v>0</v>
      </c>
      <c r="V1140" s="31" t="str">
        <f t="shared" si="304"/>
        <v>n.m.</v>
      </c>
      <c r="W1140" s="6">
        <f t="shared" si="305"/>
        <v>0</v>
      </c>
      <c r="X1140" s="31" t="str">
        <f t="shared" si="306"/>
        <v>n.m.</v>
      </c>
      <c r="Y1140" s="6">
        <f t="shared" si="307"/>
        <v>0</v>
      </c>
      <c r="Z1140" s="31" t="str">
        <f t="shared" si="308"/>
        <v>n.m.</v>
      </c>
      <c r="AA1140" s="6">
        <f t="shared" si="309"/>
        <v>72.48</v>
      </c>
      <c r="AB1140" s="31" t="str">
        <f t="shared" si="310"/>
        <v>n.m.</v>
      </c>
      <c r="AC1140" s="6">
        <f t="shared" si="311"/>
        <v>72.48</v>
      </c>
      <c r="AD1140" s="31" t="str">
        <f t="shared" si="312"/>
        <v>n.m.</v>
      </c>
    </row>
    <row r="1141" spans="1:30" x14ac:dyDescent="0.25">
      <c r="A1141" s="7">
        <f t="shared" si="298"/>
        <v>1133</v>
      </c>
      <c r="B1141" t="s">
        <v>1534</v>
      </c>
      <c r="C1141" t="s">
        <v>2197</v>
      </c>
      <c r="D1141" t="s">
        <v>2198</v>
      </c>
      <c r="E1141" t="s">
        <v>2343</v>
      </c>
      <c r="F1141" t="s">
        <v>2310</v>
      </c>
      <c r="G1141" s="3"/>
      <c r="H1141" s="3"/>
      <c r="I1141" s="3">
        <v>56592.11</v>
      </c>
      <c r="J1141" s="3">
        <v>-56592.109999999986</v>
      </c>
      <c r="K1141" s="3">
        <v>71.25</v>
      </c>
      <c r="L1141" s="3">
        <f t="shared" si="299"/>
        <v>71.250000000014552</v>
      </c>
      <c r="M1141" s="3">
        <v>0</v>
      </c>
      <c r="N1141" s="3">
        <v>0</v>
      </c>
      <c r="O1141" s="3">
        <v>0</v>
      </c>
      <c r="P1141" s="3">
        <v>0</v>
      </c>
      <c r="Q1141" s="3">
        <v>0</v>
      </c>
      <c r="R1141" s="3">
        <f t="shared" si="300"/>
        <v>0</v>
      </c>
      <c r="S1141" s="6">
        <f t="shared" si="301"/>
        <v>0</v>
      </c>
      <c r="T1141" s="31" t="str">
        <f t="shared" si="302"/>
        <v>n.m.</v>
      </c>
      <c r="U1141" s="6">
        <f t="shared" si="303"/>
        <v>0</v>
      </c>
      <c r="V1141" s="31" t="str">
        <f t="shared" si="304"/>
        <v>n.m.</v>
      </c>
      <c r="W1141" s="6">
        <f t="shared" si="305"/>
        <v>56592.11</v>
      </c>
      <c r="X1141" s="31" t="str">
        <f t="shared" si="306"/>
        <v>n.m.</v>
      </c>
      <c r="Y1141" s="6">
        <f t="shared" si="307"/>
        <v>-56592.109999999986</v>
      </c>
      <c r="Z1141" s="31" t="str">
        <f t="shared" si="308"/>
        <v>n.m.</v>
      </c>
      <c r="AA1141" s="6">
        <f t="shared" si="309"/>
        <v>71.25</v>
      </c>
      <c r="AB1141" s="31" t="str">
        <f t="shared" si="310"/>
        <v>n.m.</v>
      </c>
      <c r="AC1141" s="6">
        <f t="shared" si="311"/>
        <v>71.250000000014552</v>
      </c>
      <c r="AD1141" s="31" t="str">
        <f t="shared" si="312"/>
        <v>n.m.</v>
      </c>
    </row>
    <row r="1142" spans="1:30" x14ac:dyDescent="0.25">
      <c r="A1142" s="7">
        <f t="shared" si="298"/>
        <v>1134</v>
      </c>
      <c r="B1142" t="s">
        <v>1534</v>
      </c>
      <c r="C1142" t="s">
        <v>2199</v>
      </c>
      <c r="D1142" t="s">
        <v>2200</v>
      </c>
      <c r="E1142" t="s">
        <v>2330</v>
      </c>
      <c r="F1142" t="s">
        <v>2350</v>
      </c>
      <c r="G1142" s="3"/>
      <c r="H1142" s="3"/>
      <c r="I1142" s="3"/>
      <c r="J1142" s="3">
        <v>43902.899999999994</v>
      </c>
      <c r="K1142" s="3">
        <v>-43844.300000000047</v>
      </c>
      <c r="L1142" s="3">
        <f t="shared" si="299"/>
        <v>58.599999999947613</v>
      </c>
      <c r="M1142" s="3">
        <v>0</v>
      </c>
      <c r="N1142" s="3">
        <v>0</v>
      </c>
      <c r="O1142" s="3">
        <v>0</v>
      </c>
      <c r="P1142" s="3">
        <v>0</v>
      </c>
      <c r="Q1142" s="3">
        <v>0</v>
      </c>
      <c r="R1142" s="3">
        <f t="shared" si="300"/>
        <v>0</v>
      </c>
      <c r="S1142" s="6">
        <f t="shared" si="301"/>
        <v>0</v>
      </c>
      <c r="T1142" s="31" t="str">
        <f t="shared" si="302"/>
        <v>n.m.</v>
      </c>
      <c r="U1142" s="6">
        <f t="shared" si="303"/>
        <v>0</v>
      </c>
      <c r="V1142" s="31" t="str">
        <f t="shared" si="304"/>
        <v>n.m.</v>
      </c>
      <c r="W1142" s="6">
        <f t="shared" si="305"/>
        <v>0</v>
      </c>
      <c r="X1142" s="31" t="str">
        <f t="shared" si="306"/>
        <v>n.m.</v>
      </c>
      <c r="Y1142" s="6">
        <f t="shared" si="307"/>
        <v>43902.899999999994</v>
      </c>
      <c r="Z1142" s="31" t="str">
        <f t="shared" si="308"/>
        <v>n.m.</v>
      </c>
      <c r="AA1142" s="6">
        <f t="shared" si="309"/>
        <v>-43844.300000000047</v>
      </c>
      <c r="AB1142" s="31" t="str">
        <f t="shared" si="310"/>
        <v>n.m.</v>
      </c>
      <c r="AC1142" s="6">
        <f t="shared" si="311"/>
        <v>58.599999999947613</v>
      </c>
      <c r="AD1142" s="31" t="str">
        <f t="shared" si="312"/>
        <v>n.m.</v>
      </c>
    </row>
    <row r="1143" spans="1:30" x14ac:dyDescent="0.25">
      <c r="A1143" s="7">
        <f t="shared" si="298"/>
        <v>1135</v>
      </c>
      <c r="B1143" t="s">
        <v>1534</v>
      </c>
      <c r="C1143" t="s">
        <v>2201</v>
      </c>
      <c r="D1143" t="s">
        <v>2202</v>
      </c>
      <c r="E1143" t="s">
        <v>2349</v>
      </c>
      <c r="F1143" t="s">
        <v>2300</v>
      </c>
      <c r="G1143" s="3">
        <v>39.35</v>
      </c>
      <c r="H1143" s="3"/>
      <c r="I1143" s="3"/>
      <c r="J1143" s="3"/>
      <c r="K1143" s="3"/>
      <c r="L1143" s="3">
        <f t="shared" si="299"/>
        <v>39.35</v>
      </c>
      <c r="M1143" s="3">
        <v>0</v>
      </c>
      <c r="N1143" s="3">
        <v>0</v>
      </c>
      <c r="O1143" s="3">
        <v>0</v>
      </c>
      <c r="P1143" s="3">
        <v>0</v>
      </c>
      <c r="Q1143" s="3">
        <v>0</v>
      </c>
      <c r="R1143" s="3">
        <f t="shared" si="300"/>
        <v>0</v>
      </c>
      <c r="S1143" s="6">
        <f t="shared" si="301"/>
        <v>39.35</v>
      </c>
      <c r="T1143" s="31" t="str">
        <f t="shared" si="302"/>
        <v>n.m.</v>
      </c>
      <c r="U1143" s="6">
        <f t="shared" si="303"/>
        <v>0</v>
      </c>
      <c r="V1143" s="31" t="str">
        <f t="shared" si="304"/>
        <v>n.m.</v>
      </c>
      <c r="W1143" s="6">
        <f t="shared" si="305"/>
        <v>0</v>
      </c>
      <c r="X1143" s="31" t="str">
        <f t="shared" si="306"/>
        <v>n.m.</v>
      </c>
      <c r="Y1143" s="6">
        <f t="shared" si="307"/>
        <v>0</v>
      </c>
      <c r="Z1143" s="31" t="str">
        <f t="shared" si="308"/>
        <v>n.m.</v>
      </c>
      <c r="AA1143" s="6">
        <f t="shared" si="309"/>
        <v>0</v>
      </c>
      <c r="AB1143" s="31" t="str">
        <f t="shared" si="310"/>
        <v>n.m.</v>
      </c>
      <c r="AC1143" s="6">
        <f t="shared" si="311"/>
        <v>39.35</v>
      </c>
      <c r="AD1143" s="31" t="str">
        <f t="shared" si="312"/>
        <v>n.m.</v>
      </c>
    </row>
    <row r="1144" spans="1:30" x14ac:dyDescent="0.25">
      <c r="A1144" s="7">
        <f t="shared" si="298"/>
        <v>1136</v>
      </c>
      <c r="B1144" t="s">
        <v>1534</v>
      </c>
      <c r="C1144" t="s">
        <v>2203</v>
      </c>
      <c r="D1144" t="s">
        <v>2204</v>
      </c>
      <c r="E1144" t="s">
        <v>2335</v>
      </c>
      <c r="F1144" t="s">
        <v>2350</v>
      </c>
      <c r="G1144" s="3"/>
      <c r="H1144" s="3"/>
      <c r="I1144" s="3"/>
      <c r="J1144" s="3"/>
      <c r="K1144" s="3">
        <v>31.460000000000122</v>
      </c>
      <c r="L1144" s="3">
        <f t="shared" si="299"/>
        <v>31.460000000000122</v>
      </c>
      <c r="M1144" s="3">
        <v>0</v>
      </c>
      <c r="N1144" s="3">
        <v>0</v>
      </c>
      <c r="O1144" s="3">
        <v>0</v>
      </c>
      <c r="P1144" s="3">
        <v>0</v>
      </c>
      <c r="Q1144" s="3">
        <v>0</v>
      </c>
      <c r="R1144" s="3">
        <f t="shared" si="300"/>
        <v>0</v>
      </c>
      <c r="S1144" s="6">
        <f t="shared" si="301"/>
        <v>0</v>
      </c>
      <c r="T1144" s="31" t="str">
        <f t="shared" si="302"/>
        <v>n.m.</v>
      </c>
      <c r="U1144" s="6">
        <f t="shared" si="303"/>
        <v>0</v>
      </c>
      <c r="V1144" s="31" t="str">
        <f t="shared" si="304"/>
        <v>n.m.</v>
      </c>
      <c r="W1144" s="6">
        <f t="shared" si="305"/>
        <v>0</v>
      </c>
      <c r="X1144" s="31" t="str">
        <f t="shared" si="306"/>
        <v>n.m.</v>
      </c>
      <c r="Y1144" s="6">
        <f t="shared" si="307"/>
        <v>0</v>
      </c>
      <c r="Z1144" s="31" t="str">
        <f t="shared" si="308"/>
        <v>n.m.</v>
      </c>
      <c r="AA1144" s="6">
        <f t="shared" si="309"/>
        <v>31.460000000000122</v>
      </c>
      <c r="AB1144" s="31" t="str">
        <f t="shared" si="310"/>
        <v>n.m.</v>
      </c>
      <c r="AC1144" s="6">
        <f t="shared" si="311"/>
        <v>31.460000000000122</v>
      </c>
      <c r="AD1144" s="31" t="str">
        <f t="shared" si="312"/>
        <v>n.m.</v>
      </c>
    </row>
    <row r="1145" spans="1:30" x14ac:dyDescent="0.25">
      <c r="A1145" s="7">
        <f t="shared" si="298"/>
        <v>1137</v>
      </c>
      <c r="B1145" t="s">
        <v>1534</v>
      </c>
      <c r="C1145" t="s">
        <v>2205</v>
      </c>
      <c r="D1145" t="s">
        <v>2206</v>
      </c>
      <c r="E1145" t="s">
        <v>2305</v>
      </c>
      <c r="F1145" t="s">
        <v>2305</v>
      </c>
      <c r="G1145" s="3"/>
      <c r="H1145" s="3">
        <v>19.12</v>
      </c>
      <c r="I1145" s="3"/>
      <c r="J1145" s="3"/>
      <c r="K1145" s="3"/>
      <c r="L1145" s="3">
        <f t="shared" si="299"/>
        <v>19.12</v>
      </c>
      <c r="M1145" s="3">
        <v>0</v>
      </c>
      <c r="N1145" s="3">
        <v>0</v>
      </c>
      <c r="O1145" s="3">
        <v>0</v>
      </c>
      <c r="P1145" s="3">
        <v>0</v>
      </c>
      <c r="Q1145" s="3">
        <v>0</v>
      </c>
      <c r="R1145" s="3">
        <f t="shared" si="300"/>
        <v>0</v>
      </c>
      <c r="S1145" s="6">
        <f t="shared" si="301"/>
        <v>0</v>
      </c>
      <c r="T1145" s="31" t="str">
        <f t="shared" si="302"/>
        <v>n.m.</v>
      </c>
      <c r="U1145" s="6">
        <f t="shared" si="303"/>
        <v>19.12</v>
      </c>
      <c r="V1145" s="31" t="str">
        <f t="shared" si="304"/>
        <v>n.m.</v>
      </c>
      <c r="W1145" s="6">
        <f t="shared" si="305"/>
        <v>0</v>
      </c>
      <c r="X1145" s="31" t="str">
        <f t="shared" si="306"/>
        <v>n.m.</v>
      </c>
      <c r="Y1145" s="6">
        <f t="shared" si="307"/>
        <v>0</v>
      </c>
      <c r="Z1145" s="31" t="str">
        <f t="shared" si="308"/>
        <v>n.m.</v>
      </c>
      <c r="AA1145" s="6">
        <f t="shared" si="309"/>
        <v>0</v>
      </c>
      <c r="AB1145" s="31" t="str">
        <f t="shared" si="310"/>
        <v>n.m.</v>
      </c>
      <c r="AC1145" s="6">
        <f t="shared" si="311"/>
        <v>19.12</v>
      </c>
      <c r="AD1145" s="31" t="str">
        <f t="shared" si="312"/>
        <v>n.m.</v>
      </c>
    </row>
    <row r="1146" spans="1:30" x14ac:dyDescent="0.25">
      <c r="A1146" s="7">
        <f t="shared" si="298"/>
        <v>1138</v>
      </c>
      <c r="B1146" t="s">
        <v>1534</v>
      </c>
      <c r="C1146" t="s">
        <v>2207</v>
      </c>
      <c r="D1146" t="s">
        <v>2208</v>
      </c>
      <c r="E1146" t="s">
        <v>2349</v>
      </c>
      <c r="F1146" t="s">
        <v>2296</v>
      </c>
      <c r="G1146" s="3">
        <v>1.24</v>
      </c>
      <c r="H1146" s="3"/>
      <c r="I1146" s="3"/>
      <c r="J1146" s="3"/>
      <c r="K1146" s="3"/>
      <c r="L1146" s="3">
        <f t="shared" si="299"/>
        <v>1.24</v>
      </c>
      <c r="M1146" s="3">
        <v>0</v>
      </c>
      <c r="N1146" s="3">
        <v>0</v>
      </c>
      <c r="O1146" s="3">
        <v>0</v>
      </c>
      <c r="P1146" s="3">
        <v>0</v>
      </c>
      <c r="Q1146" s="3">
        <v>0</v>
      </c>
      <c r="R1146" s="3">
        <f t="shared" si="300"/>
        <v>0</v>
      </c>
      <c r="S1146" s="6">
        <f t="shared" si="301"/>
        <v>1.24</v>
      </c>
      <c r="T1146" s="31" t="str">
        <f t="shared" si="302"/>
        <v>n.m.</v>
      </c>
      <c r="U1146" s="6">
        <f t="shared" si="303"/>
        <v>0</v>
      </c>
      <c r="V1146" s="31" t="str">
        <f t="shared" si="304"/>
        <v>n.m.</v>
      </c>
      <c r="W1146" s="6">
        <f t="shared" si="305"/>
        <v>0</v>
      </c>
      <c r="X1146" s="31" t="str">
        <f t="shared" si="306"/>
        <v>n.m.</v>
      </c>
      <c r="Y1146" s="6">
        <f t="shared" si="307"/>
        <v>0</v>
      </c>
      <c r="Z1146" s="31" t="str">
        <f t="shared" si="308"/>
        <v>n.m.</v>
      </c>
      <c r="AA1146" s="6">
        <f t="shared" si="309"/>
        <v>0</v>
      </c>
      <c r="AB1146" s="31" t="str">
        <f t="shared" si="310"/>
        <v>n.m.</v>
      </c>
      <c r="AC1146" s="6">
        <f t="shared" si="311"/>
        <v>1.24</v>
      </c>
      <c r="AD1146" s="31" t="str">
        <f t="shared" si="312"/>
        <v>n.m.</v>
      </c>
    </row>
    <row r="1147" spans="1:30" x14ac:dyDescent="0.25">
      <c r="A1147" s="7">
        <f t="shared" si="298"/>
        <v>1139</v>
      </c>
      <c r="B1147" t="s">
        <v>1534</v>
      </c>
      <c r="C1147" t="s">
        <v>2209</v>
      </c>
      <c r="D1147" t="s">
        <v>2210</v>
      </c>
      <c r="E1147" t="s">
        <v>2349</v>
      </c>
      <c r="F1147" t="s">
        <v>2350</v>
      </c>
      <c r="G1147" s="3">
        <v>1.9999982523586368E-3</v>
      </c>
      <c r="H1147" s="3">
        <v>-2.4883775040507317E-9</v>
      </c>
      <c r="I1147" s="3">
        <v>8.99999987304132E-2</v>
      </c>
      <c r="J1147" s="3">
        <v>-6.5972471929853782E-10</v>
      </c>
      <c r="K1147" s="3">
        <v>7.0639742943967576E-9</v>
      </c>
      <c r="L1147" s="3">
        <f t="shared" si="299"/>
        <v>9.2000000898643908E-2</v>
      </c>
      <c r="M1147" s="3">
        <v>2.9999999924257281E-3</v>
      </c>
      <c r="N1147" s="3">
        <v>0</v>
      </c>
      <c r="O1147" s="3">
        <v>0</v>
      </c>
      <c r="P1147" s="3">
        <v>0</v>
      </c>
      <c r="Q1147" s="3">
        <v>0</v>
      </c>
      <c r="R1147" s="3">
        <f t="shared" si="300"/>
        <v>2.9999999924257281E-3</v>
      </c>
      <c r="S1147" s="6">
        <f t="shared" si="301"/>
        <v>-1.0000017400670913E-3</v>
      </c>
      <c r="T1147" s="31">
        <f t="shared" si="302"/>
        <v>-0.33333391419728431</v>
      </c>
      <c r="U1147" s="6">
        <f t="shared" si="303"/>
        <v>-2.4883775040507317E-9</v>
      </c>
      <c r="V1147" s="31" t="str">
        <f t="shared" si="304"/>
        <v>n.m.</v>
      </c>
      <c r="W1147" s="6">
        <f t="shared" si="305"/>
        <v>8.99999987304132E-2</v>
      </c>
      <c r="X1147" s="31" t="str">
        <f t="shared" si="306"/>
        <v>n.m.</v>
      </c>
      <c r="Y1147" s="6">
        <f t="shared" si="307"/>
        <v>-6.5972471929853782E-10</v>
      </c>
      <c r="Z1147" s="31" t="str">
        <f t="shared" si="308"/>
        <v>n.m.</v>
      </c>
      <c r="AA1147" s="6">
        <f t="shared" si="309"/>
        <v>7.0639742943967576E-9</v>
      </c>
      <c r="AB1147" s="31" t="str">
        <f t="shared" si="310"/>
        <v>n.m.</v>
      </c>
      <c r="AC1147" s="6">
        <f t="shared" si="311"/>
        <v>8.900000090621818E-2</v>
      </c>
      <c r="AD1147" s="31">
        <f t="shared" si="312"/>
        <v>29.666667043640526</v>
      </c>
    </row>
    <row r="1148" spans="1:30" x14ac:dyDescent="0.25">
      <c r="A1148" s="7">
        <f t="shared" si="298"/>
        <v>1140</v>
      </c>
      <c r="B1148" t="s">
        <v>1534</v>
      </c>
      <c r="C1148" t="s">
        <v>2211</v>
      </c>
      <c r="D1148" t="s">
        <v>2212</v>
      </c>
      <c r="E1148" t="s">
        <v>2349</v>
      </c>
      <c r="F1148" t="s">
        <v>2296</v>
      </c>
      <c r="G1148" s="3">
        <v>0.01</v>
      </c>
      <c r="H1148" s="3"/>
      <c r="I1148" s="3"/>
      <c r="J1148" s="3"/>
      <c r="K1148" s="3"/>
      <c r="L1148" s="3">
        <f t="shared" si="299"/>
        <v>0.01</v>
      </c>
      <c r="M1148" s="3">
        <v>0</v>
      </c>
      <c r="N1148" s="3">
        <v>0</v>
      </c>
      <c r="O1148" s="3">
        <v>0</v>
      </c>
      <c r="P1148" s="3">
        <v>0</v>
      </c>
      <c r="Q1148" s="3">
        <v>0</v>
      </c>
      <c r="R1148" s="3">
        <f t="shared" si="300"/>
        <v>0</v>
      </c>
      <c r="S1148" s="6">
        <f t="shared" si="301"/>
        <v>0.01</v>
      </c>
      <c r="T1148" s="31" t="str">
        <f t="shared" si="302"/>
        <v>n.m.</v>
      </c>
      <c r="U1148" s="6">
        <f t="shared" si="303"/>
        <v>0</v>
      </c>
      <c r="V1148" s="31" t="str">
        <f t="shared" si="304"/>
        <v>n.m.</v>
      </c>
      <c r="W1148" s="6">
        <f t="shared" si="305"/>
        <v>0</v>
      </c>
      <c r="X1148" s="31" t="str">
        <f t="shared" si="306"/>
        <v>n.m.</v>
      </c>
      <c r="Y1148" s="6">
        <f t="shared" si="307"/>
        <v>0</v>
      </c>
      <c r="Z1148" s="31" t="str">
        <f t="shared" si="308"/>
        <v>n.m.</v>
      </c>
      <c r="AA1148" s="6">
        <f t="shared" si="309"/>
        <v>0</v>
      </c>
      <c r="AB1148" s="31" t="str">
        <f t="shared" si="310"/>
        <v>n.m.</v>
      </c>
      <c r="AC1148" s="6">
        <f t="shared" si="311"/>
        <v>0.01</v>
      </c>
      <c r="AD1148" s="31" t="str">
        <f t="shared" si="312"/>
        <v>n.m.</v>
      </c>
    </row>
    <row r="1149" spans="1:30" x14ac:dyDescent="0.25">
      <c r="A1149" s="7">
        <f t="shared" si="298"/>
        <v>1141</v>
      </c>
      <c r="B1149" t="s">
        <v>1534</v>
      </c>
      <c r="C1149" t="s">
        <v>2213</v>
      </c>
      <c r="D1149" t="s">
        <v>2214</v>
      </c>
      <c r="E1149" t="s">
        <v>2319</v>
      </c>
      <c r="F1149" t="s">
        <v>2338</v>
      </c>
      <c r="G1149" s="3"/>
      <c r="H1149" s="3"/>
      <c r="I1149" s="3">
        <v>29914.549999999996</v>
      </c>
      <c r="J1149" s="3">
        <v>236062.70000000007</v>
      </c>
      <c r="K1149" s="3">
        <v>-265977.25</v>
      </c>
      <c r="L1149" s="3">
        <f t="shared" si="299"/>
        <v>0</v>
      </c>
      <c r="M1149" s="3">
        <v>0</v>
      </c>
      <c r="N1149" s="3">
        <v>0</v>
      </c>
      <c r="O1149" s="3">
        <v>0</v>
      </c>
      <c r="P1149" s="3">
        <v>952036.62899999996</v>
      </c>
      <c r="Q1149" s="3">
        <v>92501.930000000008</v>
      </c>
      <c r="R1149" s="3">
        <f t="shared" si="300"/>
        <v>1044538.559</v>
      </c>
      <c r="S1149" s="6">
        <f t="shared" si="301"/>
        <v>0</v>
      </c>
      <c r="T1149" s="31" t="str">
        <f t="shared" si="302"/>
        <v>n.m.</v>
      </c>
      <c r="U1149" s="6">
        <f t="shared" si="303"/>
        <v>0</v>
      </c>
      <c r="V1149" s="31" t="str">
        <f t="shared" si="304"/>
        <v>n.m.</v>
      </c>
      <c r="W1149" s="6">
        <f t="shared" si="305"/>
        <v>29914.549999999996</v>
      </c>
      <c r="X1149" s="31" t="str">
        <f t="shared" si="306"/>
        <v>n.m.</v>
      </c>
      <c r="Y1149" s="6">
        <f t="shared" si="307"/>
        <v>-715973.92899999989</v>
      </c>
      <c r="Z1149" s="31">
        <f t="shared" si="308"/>
        <v>-0.75204451928708294</v>
      </c>
      <c r="AA1149" s="6">
        <f t="shared" si="309"/>
        <v>-358479.18</v>
      </c>
      <c r="AB1149" s="31">
        <f t="shared" si="310"/>
        <v>-3.8753697355287611</v>
      </c>
      <c r="AC1149" s="6">
        <f t="shared" si="311"/>
        <v>-1044538.559</v>
      </c>
      <c r="AD1149" s="31">
        <f t="shared" si="312"/>
        <v>-1</v>
      </c>
    </row>
    <row r="1150" spans="1:30" x14ac:dyDescent="0.25">
      <c r="A1150" s="7">
        <f t="shared" si="298"/>
        <v>1142</v>
      </c>
      <c r="B1150" t="s">
        <v>1534</v>
      </c>
      <c r="C1150" t="s">
        <v>2215</v>
      </c>
      <c r="D1150" t="s">
        <v>551</v>
      </c>
      <c r="E1150" t="s">
        <v>2319</v>
      </c>
      <c r="F1150" t="s">
        <v>2330</v>
      </c>
      <c r="G1150" s="3"/>
      <c r="H1150" s="3"/>
      <c r="I1150" s="3">
        <v>34645.08</v>
      </c>
      <c r="J1150" s="3">
        <v>-34645.08</v>
      </c>
      <c r="K1150" s="3"/>
      <c r="L1150" s="3">
        <f t="shared" si="299"/>
        <v>0</v>
      </c>
      <c r="M1150" s="3">
        <v>0</v>
      </c>
      <c r="N1150" s="3">
        <v>0</v>
      </c>
      <c r="O1150" s="3">
        <v>0</v>
      </c>
      <c r="P1150" s="3">
        <v>281690.5780000001</v>
      </c>
      <c r="Q1150" s="3">
        <v>0</v>
      </c>
      <c r="R1150" s="3">
        <f t="shared" si="300"/>
        <v>281690.5780000001</v>
      </c>
      <c r="S1150" s="6">
        <f t="shared" si="301"/>
        <v>0</v>
      </c>
      <c r="T1150" s="31" t="str">
        <f t="shared" si="302"/>
        <v>n.m.</v>
      </c>
      <c r="U1150" s="6">
        <f t="shared" si="303"/>
        <v>0</v>
      </c>
      <c r="V1150" s="31" t="str">
        <f t="shared" si="304"/>
        <v>n.m.</v>
      </c>
      <c r="W1150" s="6">
        <f t="shared" si="305"/>
        <v>34645.08</v>
      </c>
      <c r="X1150" s="31" t="str">
        <f t="shared" si="306"/>
        <v>n.m.</v>
      </c>
      <c r="Y1150" s="6">
        <f t="shared" si="307"/>
        <v>-316335.65800000011</v>
      </c>
      <c r="Z1150" s="31">
        <f t="shared" si="308"/>
        <v>-1.1229898431320624</v>
      </c>
      <c r="AA1150" s="6">
        <f t="shared" si="309"/>
        <v>0</v>
      </c>
      <c r="AB1150" s="31" t="str">
        <f t="shared" si="310"/>
        <v>n.m.</v>
      </c>
      <c r="AC1150" s="6">
        <f t="shared" si="311"/>
        <v>-281690.5780000001</v>
      </c>
      <c r="AD1150" s="31">
        <f t="shared" si="312"/>
        <v>-1</v>
      </c>
    </row>
    <row r="1151" spans="1:30" x14ac:dyDescent="0.25">
      <c r="A1151" s="7">
        <f t="shared" si="298"/>
        <v>1143</v>
      </c>
      <c r="B1151" t="s">
        <v>1534</v>
      </c>
      <c r="C1151" t="s">
        <v>2216</v>
      </c>
      <c r="D1151" t="s">
        <v>2217</v>
      </c>
      <c r="E1151" t="s">
        <v>2343</v>
      </c>
      <c r="F1151" t="s">
        <v>2336</v>
      </c>
      <c r="G1151" s="3"/>
      <c r="H1151" s="3"/>
      <c r="I1151" s="3">
        <v>27468.639999999999</v>
      </c>
      <c r="J1151" s="3">
        <v>-27468.640000000014</v>
      </c>
      <c r="K1151" s="3"/>
      <c r="L1151" s="3">
        <f t="shared" si="299"/>
        <v>0</v>
      </c>
      <c r="M1151" s="3">
        <v>0</v>
      </c>
      <c r="N1151" s="3">
        <v>0</v>
      </c>
      <c r="O1151" s="3">
        <v>0</v>
      </c>
      <c r="P1151" s="3">
        <v>0</v>
      </c>
      <c r="Q1151" s="3">
        <v>0</v>
      </c>
      <c r="R1151" s="3">
        <f t="shared" si="300"/>
        <v>0</v>
      </c>
      <c r="S1151" s="6">
        <f t="shared" si="301"/>
        <v>0</v>
      </c>
      <c r="T1151" s="31" t="str">
        <f t="shared" si="302"/>
        <v>n.m.</v>
      </c>
      <c r="U1151" s="6">
        <f t="shared" si="303"/>
        <v>0</v>
      </c>
      <c r="V1151" s="31" t="str">
        <f t="shared" si="304"/>
        <v>n.m.</v>
      </c>
      <c r="W1151" s="6">
        <f t="shared" si="305"/>
        <v>27468.639999999999</v>
      </c>
      <c r="X1151" s="31" t="str">
        <f t="shared" si="306"/>
        <v>n.m.</v>
      </c>
      <c r="Y1151" s="6">
        <f t="shared" si="307"/>
        <v>-27468.640000000014</v>
      </c>
      <c r="Z1151" s="31" t="str">
        <f t="shared" si="308"/>
        <v>n.m.</v>
      </c>
      <c r="AA1151" s="6">
        <f t="shared" si="309"/>
        <v>0</v>
      </c>
      <c r="AB1151" s="31" t="str">
        <f t="shared" si="310"/>
        <v>n.m.</v>
      </c>
      <c r="AC1151" s="6">
        <f t="shared" si="311"/>
        <v>0</v>
      </c>
      <c r="AD1151" s="31" t="str">
        <f t="shared" si="312"/>
        <v>n.m.</v>
      </c>
    </row>
    <row r="1152" spans="1:30" x14ac:dyDescent="0.25">
      <c r="A1152" s="7">
        <f t="shared" si="298"/>
        <v>1144</v>
      </c>
      <c r="B1152" t="s">
        <v>1534</v>
      </c>
      <c r="C1152" t="s">
        <v>2218</v>
      </c>
      <c r="D1152" t="s">
        <v>551</v>
      </c>
      <c r="E1152" t="s">
        <v>2332</v>
      </c>
      <c r="F1152" t="s">
        <v>2330</v>
      </c>
      <c r="G1152" s="3"/>
      <c r="H1152" s="3"/>
      <c r="I1152" s="3">
        <v>13147.099999999999</v>
      </c>
      <c r="J1152" s="3">
        <v>-13147.1</v>
      </c>
      <c r="K1152" s="3"/>
      <c r="L1152" s="3">
        <f t="shared" si="299"/>
        <v>0</v>
      </c>
      <c r="M1152" s="3">
        <v>0</v>
      </c>
      <c r="N1152" s="3">
        <v>0</v>
      </c>
      <c r="O1152" s="3">
        <v>0</v>
      </c>
      <c r="P1152" s="3">
        <v>0</v>
      </c>
      <c r="Q1152" s="3">
        <v>0</v>
      </c>
      <c r="R1152" s="3">
        <f t="shared" si="300"/>
        <v>0</v>
      </c>
      <c r="S1152" s="6">
        <f t="shared" si="301"/>
        <v>0</v>
      </c>
      <c r="T1152" s="31" t="str">
        <f t="shared" si="302"/>
        <v>n.m.</v>
      </c>
      <c r="U1152" s="6">
        <f t="shared" si="303"/>
        <v>0</v>
      </c>
      <c r="V1152" s="31" t="str">
        <f t="shared" si="304"/>
        <v>n.m.</v>
      </c>
      <c r="W1152" s="6">
        <f t="shared" si="305"/>
        <v>13147.099999999999</v>
      </c>
      <c r="X1152" s="31" t="str">
        <f t="shared" si="306"/>
        <v>n.m.</v>
      </c>
      <c r="Y1152" s="6">
        <f t="shared" si="307"/>
        <v>-13147.1</v>
      </c>
      <c r="Z1152" s="31" t="str">
        <f t="shared" si="308"/>
        <v>n.m.</v>
      </c>
      <c r="AA1152" s="6">
        <f t="shared" si="309"/>
        <v>0</v>
      </c>
      <c r="AB1152" s="31" t="str">
        <f t="shared" si="310"/>
        <v>n.m.</v>
      </c>
      <c r="AC1152" s="6">
        <f t="shared" si="311"/>
        <v>0</v>
      </c>
      <c r="AD1152" s="31" t="str">
        <f t="shared" si="312"/>
        <v>n.m.</v>
      </c>
    </row>
    <row r="1153" spans="1:30" x14ac:dyDescent="0.25">
      <c r="A1153" s="7">
        <f t="shared" si="298"/>
        <v>1145</v>
      </c>
      <c r="B1153" t="s">
        <v>1534</v>
      </c>
      <c r="C1153" t="s">
        <v>2219</v>
      </c>
      <c r="D1153" t="s">
        <v>2220</v>
      </c>
      <c r="E1153" t="s">
        <v>2343</v>
      </c>
      <c r="F1153" t="s">
        <v>2336</v>
      </c>
      <c r="G1153" s="3"/>
      <c r="H1153" s="3"/>
      <c r="I1153" s="3">
        <v>568.37</v>
      </c>
      <c r="J1153" s="3">
        <v>-568.37</v>
      </c>
      <c r="K1153" s="3"/>
      <c r="L1153" s="3">
        <f t="shared" si="299"/>
        <v>0</v>
      </c>
      <c r="M1153" s="3">
        <v>0</v>
      </c>
      <c r="N1153" s="3">
        <v>0</v>
      </c>
      <c r="O1153" s="3">
        <v>0</v>
      </c>
      <c r="P1153" s="3">
        <v>0</v>
      </c>
      <c r="Q1153" s="3">
        <v>0</v>
      </c>
      <c r="R1153" s="3">
        <f t="shared" si="300"/>
        <v>0</v>
      </c>
      <c r="S1153" s="6">
        <f t="shared" si="301"/>
        <v>0</v>
      </c>
      <c r="T1153" s="31" t="str">
        <f t="shared" si="302"/>
        <v>n.m.</v>
      </c>
      <c r="U1153" s="6">
        <f t="shared" si="303"/>
        <v>0</v>
      </c>
      <c r="V1153" s="31" t="str">
        <f t="shared" si="304"/>
        <v>n.m.</v>
      </c>
      <c r="W1153" s="6">
        <f t="shared" si="305"/>
        <v>568.37</v>
      </c>
      <c r="X1153" s="31" t="str">
        <f t="shared" si="306"/>
        <v>n.m.</v>
      </c>
      <c r="Y1153" s="6">
        <f t="shared" si="307"/>
        <v>-568.37</v>
      </c>
      <c r="Z1153" s="31" t="str">
        <f t="shared" si="308"/>
        <v>n.m.</v>
      </c>
      <c r="AA1153" s="6">
        <f t="shared" si="309"/>
        <v>0</v>
      </c>
      <c r="AB1153" s="31" t="str">
        <f t="shared" si="310"/>
        <v>n.m.</v>
      </c>
      <c r="AC1153" s="6">
        <f t="shared" si="311"/>
        <v>0</v>
      </c>
      <c r="AD1153" s="31" t="str">
        <f t="shared" si="312"/>
        <v>n.m.</v>
      </c>
    </row>
    <row r="1154" spans="1:30" x14ac:dyDescent="0.25">
      <c r="A1154" s="7">
        <f t="shared" si="298"/>
        <v>1146</v>
      </c>
      <c r="B1154" t="s">
        <v>1534</v>
      </c>
      <c r="C1154" t="s">
        <v>2221</v>
      </c>
      <c r="D1154" t="s">
        <v>551</v>
      </c>
      <c r="E1154" t="s">
        <v>2319</v>
      </c>
      <c r="F1154" t="s">
        <v>2335</v>
      </c>
      <c r="G1154" s="3"/>
      <c r="H1154" s="3"/>
      <c r="I1154" s="3">
        <v>-4.46</v>
      </c>
      <c r="J1154" s="3"/>
      <c r="K1154" s="3">
        <v>4.46</v>
      </c>
      <c r="L1154" s="3">
        <f t="shared" si="299"/>
        <v>0</v>
      </c>
      <c r="M1154" s="3">
        <v>0</v>
      </c>
      <c r="N1154" s="3">
        <v>0</v>
      </c>
      <c r="O1154" s="3">
        <v>0</v>
      </c>
      <c r="P1154" s="3">
        <v>0</v>
      </c>
      <c r="Q1154" s="3">
        <v>0</v>
      </c>
      <c r="R1154" s="3">
        <f t="shared" si="300"/>
        <v>0</v>
      </c>
      <c r="S1154" s="6">
        <f t="shared" si="301"/>
        <v>0</v>
      </c>
      <c r="T1154" s="31" t="str">
        <f t="shared" si="302"/>
        <v>n.m.</v>
      </c>
      <c r="U1154" s="6">
        <f t="shared" si="303"/>
        <v>0</v>
      </c>
      <c r="V1154" s="31" t="str">
        <f t="shared" si="304"/>
        <v>n.m.</v>
      </c>
      <c r="W1154" s="6">
        <f t="shared" si="305"/>
        <v>-4.46</v>
      </c>
      <c r="X1154" s="31" t="str">
        <f t="shared" si="306"/>
        <v>n.m.</v>
      </c>
      <c r="Y1154" s="6">
        <f t="shared" si="307"/>
        <v>0</v>
      </c>
      <c r="Z1154" s="31" t="str">
        <f t="shared" si="308"/>
        <v>n.m.</v>
      </c>
      <c r="AA1154" s="6">
        <f t="shared" si="309"/>
        <v>4.46</v>
      </c>
      <c r="AB1154" s="31" t="str">
        <f t="shared" si="310"/>
        <v>n.m.</v>
      </c>
      <c r="AC1154" s="6">
        <f t="shared" si="311"/>
        <v>0</v>
      </c>
      <c r="AD1154" s="31" t="str">
        <f t="shared" si="312"/>
        <v>n.m.</v>
      </c>
    </row>
    <row r="1155" spans="1:30" x14ac:dyDescent="0.25">
      <c r="A1155" s="7">
        <f t="shared" si="298"/>
        <v>1147</v>
      </c>
      <c r="B1155" t="s">
        <v>1534</v>
      </c>
      <c r="C1155" t="s">
        <v>2222</v>
      </c>
      <c r="D1155" t="s">
        <v>2223</v>
      </c>
      <c r="E1155" t="s">
        <v>2337</v>
      </c>
      <c r="F1155" t="s">
        <v>2338</v>
      </c>
      <c r="G1155" s="3"/>
      <c r="H1155" s="3"/>
      <c r="I1155" s="3"/>
      <c r="J1155" s="3"/>
      <c r="K1155" s="3">
        <v>0</v>
      </c>
      <c r="L1155" s="3">
        <f t="shared" si="299"/>
        <v>0</v>
      </c>
      <c r="M1155" s="3">
        <v>0</v>
      </c>
      <c r="N1155" s="3">
        <v>0</v>
      </c>
      <c r="O1155" s="3">
        <v>0</v>
      </c>
      <c r="P1155" s="3">
        <v>0</v>
      </c>
      <c r="Q1155" s="3">
        <v>0</v>
      </c>
      <c r="R1155" s="3">
        <f t="shared" si="300"/>
        <v>0</v>
      </c>
      <c r="S1155" s="6">
        <f t="shared" si="301"/>
        <v>0</v>
      </c>
      <c r="T1155" s="31" t="str">
        <f t="shared" si="302"/>
        <v>n.m.</v>
      </c>
      <c r="U1155" s="6">
        <f t="shared" si="303"/>
        <v>0</v>
      </c>
      <c r="V1155" s="31" t="str">
        <f t="shared" si="304"/>
        <v>n.m.</v>
      </c>
      <c r="W1155" s="6">
        <f t="shared" si="305"/>
        <v>0</v>
      </c>
      <c r="X1155" s="31" t="str">
        <f t="shared" si="306"/>
        <v>n.m.</v>
      </c>
      <c r="Y1155" s="6">
        <f t="shared" si="307"/>
        <v>0</v>
      </c>
      <c r="Z1155" s="31" t="str">
        <f t="shared" si="308"/>
        <v>n.m.</v>
      </c>
      <c r="AA1155" s="6">
        <f t="shared" si="309"/>
        <v>0</v>
      </c>
      <c r="AB1155" s="31" t="str">
        <f t="shared" si="310"/>
        <v>n.m.</v>
      </c>
      <c r="AC1155" s="6">
        <f t="shared" si="311"/>
        <v>0</v>
      </c>
      <c r="AD1155" s="31" t="str">
        <f t="shared" si="312"/>
        <v>n.m.</v>
      </c>
    </row>
    <row r="1156" spans="1:30" x14ac:dyDescent="0.25">
      <c r="A1156" s="7">
        <f t="shared" si="298"/>
        <v>1148</v>
      </c>
      <c r="B1156" t="s">
        <v>1534</v>
      </c>
      <c r="C1156" t="s">
        <v>2224</v>
      </c>
      <c r="D1156" t="s">
        <v>2225</v>
      </c>
      <c r="E1156" t="s">
        <v>2343</v>
      </c>
      <c r="F1156" t="s">
        <v>2323</v>
      </c>
      <c r="G1156" s="3"/>
      <c r="H1156" s="3"/>
      <c r="I1156" s="3">
        <v>921.37000000000012</v>
      </c>
      <c r="J1156" s="3">
        <v>-788.46000000000038</v>
      </c>
      <c r="K1156" s="3">
        <v>-132.91000000000003</v>
      </c>
      <c r="L1156" s="3">
        <f t="shared" si="299"/>
        <v>-2.8421709430404007E-13</v>
      </c>
      <c r="M1156" s="3">
        <v>0</v>
      </c>
      <c r="N1156" s="3">
        <v>0</v>
      </c>
      <c r="O1156" s="3">
        <v>0</v>
      </c>
      <c r="P1156" s="3">
        <v>0</v>
      </c>
      <c r="Q1156" s="3">
        <v>0</v>
      </c>
      <c r="R1156" s="3">
        <f t="shared" si="300"/>
        <v>0</v>
      </c>
      <c r="S1156" s="6">
        <f t="shared" si="301"/>
        <v>0</v>
      </c>
      <c r="T1156" s="31" t="str">
        <f t="shared" si="302"/>
        <v>n.m.</v>
      </c>
      <c r="U1156" s="6">
        <f t="shared" si="303"/>
        <v>0</v>
      </c>
      <c r="V1156" s="31" t="str">
        <f t="shared" si="304"/>
        <v>n.m.</v>
      </c>
      <c r="W1156" s="6">
        <f t="shared" si="305"/>
        <v>921.37000000000012</v>
      </c>
      <c r="X1156" s="31" t="str">
        <f t="shared" si="306"/>
        <v>n.m.</v>
      </c>
      <c r="Y1156" s="6">
        <f t="shared" si="307"/>
        <v>-788.46000000000038</v>
      </c>
      <c r="Z1156" s="31" t="str">
        <f t="shared" si="308"/>
        <v>n.m.</v>
      </c>
      <c r="AA1156" s="6">
        <f t="shared" si="309"/>
        <v>-132.91000000000003</v>
      </c>
      <c r="AB1156" s="31" t="str">
        <f t="shared" si="310"/>
        <v>n.m.</v>
      </c>
      <c r="AC1156" s="6">
        <f t="shared" si="311"/>
        <v>-2.8421709430404007E-13</v>
      </c>
      <c r="AD1156" s="31" t="str">
        <f t="shared" si="312"/>
        <v>n.m.</v>
      </c>
    </row>
    <row r="1157" spans="1:30" x14ac:dyDescent="0.25">
      <c r="A1157" s="7">
        <f t="shared" si="298"/>
        <v>1149</v>
      </c>
      <c r="B1157" t="s">
        <v>1534</v>
      </c>
      <c r="C1157" t="s">
        <v>2226</v>
      </c>
      <c r="D1157" t="s">
        <v>551</v>
      </c>
      <c r="E1157" t="s">
        <v>2319</v>
      </c>
      <c r="F1157" t="s">
        <v>2329</v>
      </c>
      <c r="G1157" s="3"/>
      <c r="H1157" s="3"/>
      <c r="I1157" s="3">
        <v>5747.48</v>
      </c>
      <c r="J1157" s="3">
        <v>-5496.7400000000007</v>
      </c>
      <c r="K1157" s="3">
        <v>-250.73999999999972</v>
      </c>
      <c r="L1157" s="3">
        <f t="shared" si="299"/>
        <v>-8.5265128291212022E-13</v>
      </c>
      <c r="M1157" s="3">
        <v>0</v>
      </c>
      <c r="N1157" s="3">
        <v>0</v>
      </c>
      <c r="O1157" s="3">
        <v>0</v>
      </c>
      <c r="P1157" s="3">
        <v>0</v>
      </c>
      <c r="Q1157" s="3">
        <v>0</v>
      </c>
      <c r="R1157" s="3">
        <f t="shared" si="300"/>
        <v>0</v>
      </c>
      <c r="S1157" s="6">
        <f t="shared" si="301"/>
        <v>0</v>
      </c>
      <c r="T1157" s="31" t="str">
        <f t="shared" si="302"/>
        <v>n.m.</v>
      </c>
      <c r="U1157" s="6">
        <f t="shared" si="303"/>
        <v>0</v>
      </c>
      <c r="V1157" s="31" t="str">
        <f t="shared" si="304"/>
        <v>n.m.</v>
      </c>
      <c r="W1157" s="6">
        <f t="shared" si="305"/>
        <v>5747.48</v>
      </c>
      <c r="X1157" s="31" t="str">
        <f t="shared" si="306"/>
        <v>n.m.</v>
      </c>
      <c r="Y1157" s="6">
        <f t="shared" si="307"/>
        <v>-5496.7400000000007</v>
      </c>
      <c r="Z1157" s="31" t="str">
        <f t="shared" si="308"/>
        <v>n.m.</v>
      </c>
      <c r="AA1157" s="6">
        <f t="shared" si="309"/>
        <v>-250.73999999999972</v>
      </c>
      <c r="AB1157" s="31" t="str">
        <f t="shared" si="310"/>
        <v>n.m.</v>
      </c>
      <c r="AC1157" s="6">
        <f t="shared" si="311"/>
        <v>-8.5265128291212022E-13</v>
      </c>
      <c r="AD1157" s="31" t="str">
        <f t="shared" si="312"/>
        <v>n.m.</v>
      </c>
    </row>
    <row r="1158" spans="1:30" x14ac:dyDescent="0.25">
      <c r="A1158" s="7">
        <f t="shared" si="298"/>
        <v>1150</v>
      </c>
      <c r="B1158" t="s">
        <v>1534</v>
      </c>
      <c r="C1158" t="s">
        <v>2227</v>
      </c>
      <c r="D1158" t="s">
        <v>551</v>
      </c>
      <c r="E1158" t="s">
        <v>2332</v>
      </c>
      <c r="F1158" t="s">
        <v>2330</v>
      </c>
      <c r="G1158" s="3"/>
      <c r="H1158" s="3"/>
      <c r="I1158" s="3">
        <v>18757.840000000004</v>
      </c>
      <c r="J1158" s="3">
        <v>-18757.84</v>
      </c>
      <c r="K1158" s="3"/>
      <c r="L1158" s="3">
        <f t="shared" si="299"/>
        <v>0</v>
      </c>
      <c r="M1158" s="3">
        <v>0</v>
      </c>
      <c r="N1158" s="3">
        <v>0</v>
      </c>
      <c r="O1158" s="3">
        <v>0</v>
      </c>
      <c r="P1158" s="3">
        <v>0</v>
      </c>
      <c r="Q1158" s="3">
        <v>0</v>
      </c>
      <c r="R1158" s="3">
        <f t="shared" si="300"/>
        <v>0</v>
      </c>
      <c r="S1158" s="6">
        <f t="shared" si="301"/>
        <v>0</v>
      </c>
      <c r="T1158" s="31" t="str">
        <f t="shared" si="302"/>
        <v>n.m.</v>
      </c>
      <c r="U1158" s="6">
        <f t="shared" si="303"/>
        <v>0</v>
      </c>
      <c r="V1158" s="31" t="str">
        <f t="shared" si="304"/>
        <v>n.m.</v>
      </c>
      <c r="W1158" s="6">
        <f t="shared" si="305"/>
        <v>18757.840000000004</v>
      </c>
      <c r="X1158" s="31" t="str">
        <f t="shared" si="306"/>
        <v>n.m.</v>
      </c>
      <c r="Y1158" s="6">
        <f t="shared" si="307"/>
        <v>-18757.84</v>
      </c>
      <c r="Z1158" s="31" t="str">
        <f t="shared" si="308"/>
        <v>n.m.</v>
      </c>
      <c r="AA1158" s="6">
        <f t="shared" si="309"/>
        <v>0</v>
      </c>
      <c r="AB1158" s="31" t="str">
        <f t="shared" si="310"/>
        <v>n.m.</v>
      </c>
      <c r="AC1158" s="6">
        <f t="shared" si="311"/>
        <v>0</v>
      </c>
      <c r="AD1158" s="31" t="str">
        <f t="shared" si="312"/>
        <v>n.m.</v>
      </c>
    </row>
    <row r="1159" spans="1:30" x14ac:dyDescent="0.25">
      <c r="A1159" s="7">
        <f t="shared" si="298"/>
        <v>1151</v>
      </c>
      <c r="B1159" t="s">
        <v>1534</v>
      </c>
      <c r="C1159" t="s">
        <v>2228</v>
      </c>
      <c r="D1159" t="s">
        <v>2229</v>
      </c>
      <c r="E1159" t="s">
        <v>2283</v>
      </c>
      <c r="F1159" t="s">
        <v>2342</v>
      </c>
      <c r="G1159" s="3"/>
      <c r="H1159" s="3">
        <v>1604.27</v>
      </c>
      <c r="I1159" s="3">
        <v>6414.6100000000006</v>
      </c>
      <c r="J1159" s="3">
        <v>-8018.88</v>
      </c>
      <c r="K1159" s="3"/>
      <c r="L1159" s="3">
        <f t="shared" si="299"/>
        <v>0</v>
      </c>
      <c r="M1159" s="3">
        <v>0</v>
      </c>
      <c r="N1159" s="3">
        <v>0</v>
      </c>
      <c r="O1159" s="3">
        <v>0</v>
      </c>
      <c r="P1159" s="3">
        <v>0</v>
      </c>
      <c r="Q1159" s="3">
        <v>0</v>
      </c>
      <c r="R1159" s="3">
        <f t="shared" si="300"/>
        <v>0</v>
      </c>
      <c r="S1159" s="6">
        <f t="shared" si="301"/>
        <v>0</v>
      </c>
      <c r="T1159" s="31" t="str">
        <f t="shared" si="302"/>
        <v>n.m.</v>
      </c>
      <c r="U1159" s="6">
        <f t="shared" si="303"/>
        <v>1604.27</v>
      </c>
      <c r="V1159" s="31" t="str">
        <f t="shared" si="304"/>
        <v>n.m.</v>
      </c>
      <c r="W1159" s="6">
        <f t="shared" si="305"/>
        <v>6414.6100000000006</v>
      </c>
      <c r="X1159" s="31" t="str">
        <f t="shared" si="306"/>
        <v>n.m.</v>
      </c>
      <c r="Y1159" s="6">
        <f t="shared" si="307"/>
        <v>-8018.88</v>
      </c>
      <c r="Z1159" s="31" t="str">
        <f t="shared" si="308"/>
        <v>n.m.</v>
      </c>
      <c r="AA1159" s="6">
        <f t="shared" si="309"/>
        <v>0</v>
      </c>
      <c r="AB1159" s="31" t="str">
        <f t="shared" si="310"/>
        <v>n.m.</v>
      </c>
      <c r="AC1159" s="6">
        <f t="shared" si="311"/>
        <v>0</v>
      </c>
      <c r="AD1159" s="31" t="str">
        <f t="shared" si="312"/>
        <v>n.m.</v>
      </c>
    </row>
    <row r="1160" spans="1:30" x14ac:dyDescent="0.25">
      <c r="A1160" s="7">
        <f t="shared" si="298"/>
        <v>1152</v>
      </c>
      <c r="B1160" t="s">
        <v>1534</v>
      </c>
      <c r="C1160" t="s">
        <v>2230</v>
      </c>
      <c r="D1160" t="s">
        <v>551</v>
      </c>
      <c r="E1160" t="s">
        <v>2319</v>
      </c>
      <c r="F1160" t="s">
        <v>2342</v>
      </c>
      <c r="G1160" s="3"/>
      <c r="H1160" s="3"/>
      <c r="I1160" s="3">
        <v>45046.03</v>
      </c>
      <c r="J1160" s="3">
        <v>-45046.029999999992</v>
      </c>
      <c r="K1160" s="3"/>
      <c r="L1160" s="3">
        <f t="shared" si="299"/>
        <v>0</v>
      </c>
      <c r="M1160" s="3">
        <v>0</v>
      </c>
      <c r="N1160" s="3">
        <v>0</v>
      </c>
      <c r="O1160" s="3">
        <v>0</v>
      </c>
      <c r="P1160" s="3">
        <v>472097.90399999998</v>
      </c>
      <c r="Q1160" s="3">
        <v>0</v>
      </c>
      <c r="R1160" s="3">
        <f t="shared" si="300"/>
        <v>472097.90399999998</v>
      </c>
      <c r="S1160" s="6">
        <f t="shared" si="301"/>
        <v>0</v>
      </c>
      <c r="T1160" s="31" t="str">
        <f t="shared" si="302"/>
        <v>n.m.</v>
      </c>
      <c r="U1160" s="6">
        <f t="shared" si="303"/>
        <v>0</v>
      </c>
      <c r="V1160" s="31" t="str">
        <f t="shared" si="304"/>
        <v>n.m.</v>
      </c>
      <c r="W1160" s="6">
        <f t="shared" si="305"/>
        <v>45046.03</v>
      </c>
      <c r="X1160" s="31" t="str">
        <f t="shared" si="306"/>
        <v>n.m.</v>
      </c>
      <c r="Y1160" s="6">
        <f t="shared" si="307"/>
        <v>-517143.93399999995</v>
      </c>
      <c r="Z1160" s="31">
        <f t="shared" si="308"/>
        <v>-1.0954167125469805</v>
      </c>
      <c r="AA1160" s="6">
        <f t="shared" si="309"/>
        <v>0</v>
      </c>
      <c r="AB1160" s="31" t="str">
        <f t="shared" si="310"/>
        <v>n.m.</v>
      </c>
      <c r="AC1160" s="6">
        <f t="shared" si="311"/>
        <v>-472097.90399999998</v>
      </c>
      <c r="AD1160" s="31">
        <f t="shared" si="312"/>
        <v>-1</v>
      </c>
    </row>
    <row r="1161" spans="1:30" x14ac:dyDescent="0.25">
      <c r="A1161" s="7">
        <f t="shared" si="298"/>
        <v>1153</v>
      </c>
      <c r="B1161" t="s">
        <v>1534</v>
      </c>
      <c r="C1161" t="s">
        <v>2231</v>
      </c>
      <c r="D1161" t="s">
        <v>2232</v>
      </c>
      <c r="E1161" t="s">
        <v>2319</v>
      </c>
      <c r="F1161" t="s">
        <v>2338</v>
      </c>
      <c r="G1161" s="3"/>
      <c r="H1161" s="3"/>
      <c r="I1161" s="3">
        <v>22489.950000000012</v>
      </c>
      <c r="J1161" s="3">
        <v>51476.160000000003</v>
      </c>
      <c r="K1161" s="3">
        <v>-73966.11</v>
      </c>
      <c r="L1161" s="3">
        <f t="shared" si="299"/>
        <v>0</v>
      </c>
      <c r="M1161" s="3">
        <v>0</v>
      </c>
      <c r="N1161" s="3">
        <v>0</v>
      </c>
      <c r="O1161" s="3">
        <v>0</v>
      </c>
      <c r="P1161" s="3">
        <v>0</v>
      </c>
      <c r="Q1161" s="3">
        <v>0</v>
      </c>
      <c r="R1161" s="3">
        <f t="shared" si="300"/>
        <v>0</v>
      </c>
      <c r="S1161" s="6">
        <f t="shared" si="301"/>
        <v>0</v>
      </c>
      <c r="T1161" s="31" t="str">
        <f t="shared" si="302"/>
        <v>n.m.</v>
      </c>
      <c r="U1161" s="6">
        <f t="shared" si="303"/>
        <v>0</v>
      </c>
      <c r="V1161" s="31" t="str">
        <f t="shared" si="304"/>
        <v>n.m.</v>
      </c>
      <c r="W1161" s="6">
        <f t="shared" si="305"/>
        <v>22489.950000000012</v>
      </c>
      <c r="X1161" s="31" t="str">
        <f t="shared" si="306"/>
        <v>n.m.</v>
      </c>
      <c r="Y1161" s="6">
        <f t="shared" si="307"/>
        <v>51476.160000000003</v>
      </c>
      <c r="Z1161" s="31" t="str">
        <f t="shared" si="308"/>
        <v>n.m.</v>
      </c>
      <c r="AA1161" s="6">
        <f t="shared" si="309"/>
        <v>-73966.11</v>
      </c>
      <c r="AB1161" s="31" t="str">
        <f t="shared" si="310"/>
        <v>n.m.</v>
      </c>
      <c r="AC1161" s="6">
        <f t="shared" si="311"/>
        <v>0</v>
      </c>
      <c r="AD1161" s="31" t="str">
        <f t="shared" si="312"/>
        <v>n.m.</v>
      </c>
    </row>
    <row r="1162" spans="1:30" x14ac:dyDescent="0.25">
      <c r="A1162" s="7">
        <f t="shared" si="298"/>
        <v>1154</v>
      </c>
      <c r="B1162" t="s">
        <v>1534</v>
      </c>
      <c r="C1162" t="s">
        <v>2233</v>
      </c>
      <c r="D1162" t="s">
        <v>2234</v>
      </c>
      <c r="E1162" t="s">
        <v>2311</v>
      </c>
      <c r="F1162" t="s">
        <v>2311</v>
      </c>
      <c r="G1162" s="3"/>
      <c r="H1162" s="3"/>
      <c r="I1162" s="3"/>
      <c r="J1162" s="3"/>
      <c r="K1162" s="3">
        <v>-393.38</v>
      </c>
      <c r="L1162" s="3">
        <f t="shared" si="299"/>
        <v>-393.38</v>
      </c>
      <c r="M1162" s="3">
        <v>0</v>
      </c>
      <c r="N1162" s="3">
        <v>0</v>
      </c>
      <c r="O1162" s="3">
        <v>0</v>
      </c>
      <c r="P1162" s="3">
        <v>0</v>
      </c>
      <c r="Q1162" s="3">
        <v>0</v>
      </c>
      <c r="R1162" s="3">
        <f t="shared" si="300"/>
        <v>0</v>
      </c>
      <c r="S1162" s="6">
        <f t="shared" si="301"/>
        <v>0</v>
      </c>
      <c r="T1162" s="31" t="str">
        <f t="shared" si="302"/>
        <v>n.m.</v>
      </c>
      <c r="U1162" s="6">
        <f t="shared" si="303"/>
        <v>0</v>
      </c>
      <c r="V1162" s="31" t="str">
        <f t="shared" si="304"/>
        <v>n.m.</v>
      </c>
      <c r="W1162" s="6">
        <f t="shared" si="305"/>
        <v>0</v>
      </c>
      <c r="X1162" s="31" t="str">
        <f t="shared" si="306"/>
        <v>n.m.</v>
      </c>
      <c r="Y1162" s="6">
        <f t="shared" si="307"/>
        <v>0</v>
      </c>
      <c r="Z1162" s="31" t="str">
        <f t="shared" si="308"/>
        <v>n.m.</v>
      </c>
      <c r="AA1162" s="6">
        <f t="shared" si="309"/>
        <v>-393.38</v>
      </c>
      <c r="AB1162" s="31" t="str">
        <f t="shared" si="310"/>
        <v>n.m.</v>
      </c>
      <c r="AC1162" s="6">
        <f t="shared" si="311"/>
        <v>-393.38</v>
      </c>
      <c r="AD1162" s="31" t="str">
        <f t="shared" si="312"/>
        <v>n.m.</v>
      </c>
    </row>
    <row r="1163" spans="1:30" x14ac:dyDescent="0.25">
      <c r="A1163" s="7">
        <f t="shared" ref="A1163:A1187" si="313">A1162+1</f>
        <v>1155</v>
      </c>
      <c r="B1163" t="s">
        <v>1534</v>
      </c>
      <c r="C1163" t="s">
        <v>2235</v>
      </c>
      <c r="D1163" t="s">
        <v>2236</v>
      </c>
      <c r="E1163" t="s">
        <v>2349</v>
      </c>
      <c r="F1163" t="s">
        <v>2282</v>
      </c>
      <c r="G1163" s="3">
        <v>-1765.04</v>
      </c>
      <c r="H1163" s="3"/>
      <c r="I1163" s="3"/>
      <c r="J1163" s="3"/>
      <c r="K1163" s="3"/>
      <c r="L1163" s="3">
        <f t="shared" si="299"/>
        <v>-1765.04</v>
      </c>
      <c r="M1163" s="3">
        <v>0</v>
      </c>
      <c r="N1163" s="3">
        <v>0</v>
      </c>
      <c r="O1163" s="3">
        <v>0</v>
      </c>
      <c r="P1163" s="3">
        <v>0</v>
      </c>
      <c r="Q1163" s="3">
        <v>0</v>
      </c>
      <c r="R1163" s="3">
        <f t="shared" si="300"/>
        <v>0</v>
      </c>
      <c r="S1163" s="6">
        <f t="shared" si="301"/>
        <v>-1765.04</v>
      </c>
      <c r="T1163" s="31" t="str">
        <f t="shared" si="302"/>
        <v>n.m.</v>
      </c>
      <c r="U1163" s="6">
        <f t="shared" si="303"/>
        <v>0</v>
      </c>
      <c r="V1163" s="31" t="str">
        <f t="shared" si="304"/>
        <v>n.m.</v>
      </c>
      <c r="W1163" s="6">
        <f t="shared" si="305"/>
        <v>0</v>
      </c>
      <c r="X1163" s="31" t="str">
        <f t="shared" si="306"/>
        <v>n.m.</v>
      </c>
      <c r="Y1163" s="6">
        <f t="shared" si="307"/>
        <v>0</v>
      </c>
      <c r="Z1163" s="31" t="str">
        <f t="shared" si="308"/>
        <v>n.m.</v>
      </c>
      <c r="AA1163" s="6">
        <f t="shared" si="309"/>
        <v>0</v>
      </c>
      <c r="AB1163" s="31" t="str">
        <f t="shared" si="310"/>
        <v>n.m.</v>
      </c>
      <c r="AC1163" s="6">
        <f t="shared" si="311"/>
        <v>-1765.04</v>
      </c>
      <c r="AD1163" s="31" t="str">
        <f t="shared" si="312"/>
        <v>n.m.</v>
      </c>
    </row>
    <row r="1164" spans="1:30" x14ac:dyDescent="0.25">
      <c r="A1164" s="7">
        <f t="shared" si="313"/>
        <v>1156</v>
      </c>
      <c r="B1164" t="s">
        <v>1534</v>
      </c>
      <c r="C1164" t="s">
        <v>2237</v>
      </c>
      <c r="D1164" t="s">
        <v>2238</v>
      </c>
      <c r="E1164" t="s">
        <v>2291</v>
      </c>
      <c r="F1164" t="s">
        <v>2312</v>
      </c>
      <c r="G1164" s="3"/>
      <c r="H1164" s="3">
        <v>13.48</v>
      </c>
      <c r="I1164" s="3">
        <v>-2208.11</v>
      </c>
      <c r="J1164" s="3"/>
      <c r="K1164" s="3"/>
      <c r="L1164" s="3">
        <f t="shared" si="299"/>
        <v>-2194.63</v>
      </c>
      <c r="M1164" s="3">
        <v>67198.375</v>
      </c>
      <c r="N1164" s="3">
        <v>0</v>
      </c>
      <c r="O1164" s="3">
        <v>0</v>
      </c>
      <c r="P1164" s="3">
        <v>0</v>
      </c>
      <c r="Q1164" s="3">
        <v>0</v>
      </c>
      <c r="R1164" s="3">
        <f t="shared" si="300"/>
        <v>67198.375</v>
      </c>
      <c r="S1164" s="6">
        <f t="shared" si="301"/>
        <v>-67198.375</v>
      </c>
      <c r="T1164" s="31">
        <f t="shared" si="302"/>
        <v>-1</v>
      </c>
      <c r="U1164" s="6">
        <f t="shared" si="303"/>
        <v>13.48</v>
      </c>
      <c r="V1164" s="31" t="str">
        <f t="shared" si="304"/>
        <v>n.m.</v>
      </c>
      <c r="W1164" s="6">
        <f t="shared" si="305"/>
        <v>-2208.11</v>
      </c>
      <c r="X1164" s="31" t="str">
        <f t="shared" si="306"/>
        <v>n.m.</v>
      </c>
      <c r="Y1164" s="6">
        <f t="shared" si="307"/>
        <v>0</v>
      </c>
      <c r="Z1164" s="31" t="str">
        <f t="shared" si="308"/>
        <v>n.m.</v>
      </c>
      <c r="AA1164" s="6">
        <f t="shared" si="309"/>
        <v>0</v>
      </c>
      <c r="AB1164" s="31" t="str">
        <f t="shared" si="310"/>
        <v>n.m.</v>
      </c>
      <c r="AC1164" s="6">
        <f t="shared" si="311"/>
        <v>-69393.005000000005</v>
      </c>
      <c r="AD1164" s="31">
        <f t="shared" si="312"/>
        <v>-1.032658974268351</v>
      </c>
    </row>
    <row r="1165" spans="1:30" x14ac:dyDescent="0.25">
      <c r="A1165" s="7">
        <f t="shared" si="313"/>
        <v>1157</v>
      </c>
      <c r="B1165" t="s">
        <v>1534</v>
      </c>
      <c r="C1165" t="s">
        <v>2239</v>
      </c>
      <c r="D1165" t="s">
        <v>2240</v>
      </c>
      <c r="E1165" t="s">
        <v>2349</v>
      </c>
      <c r="F1165" t="s">
        <v>2328</v>
      </c>
      <c r="G1165" s="3">
        <v>35.300000000000004</v>
      </c>
      <c r="H1165" s="3">
        <v>89.890000000000015</v>
      </c>
      <c r="I1165" s="3">
        <v>-2606.4</v>
      </c>
      <c r="J1165" s="3"/>
      <c r="K1165" s="3"/>
      <c r="L1165" s="3">
        <f t="shared" si="299"/>
        <v>-2481.21</v>
      </c>
      <c r="M1165" s="3">
        <v>16268.242999999999</v>
      </c>
      <c r="N1165" s="3">
        <v>0</v>
      </c>
      <c r="O1165" s="3">
        <v>0</v>
      </c>
      <c r="P1165" s="3">
        <v>0</v>
      </c>
      <c r="Q1165" s="3">
        <v>0</v>
      </c>
      <c r="R1165" s="3">
        <f t="shared" si="300"/>
        <v>16268.242999999999</v>
      </c>
      <c r="S1165" s="6">
        <f t="shared" si="301"/>
        <v>-16232.942999999999</v>
      </c>
      <c r="T1165" s="31">
        <f t="shared" si="302"/>
        <v>-0.9978301283058042</v>
      </c>
      <c r="U1165" s="6">
        <f t="shared" si="303"/>
        <v>89.890000000000015</v>
      </c>
      <c r="V1165" s="31" t="str">
        <f t="shared" si="304"/>
        <v>n.m.</v>
      </c>
      <c r="W1165" s="6">
        <f t="shared" si="305"/>
        <v>-2606.4</v>
      </c>
      <c r="X1165" s="31" t="str">
        <f t="shared" si="306"/>
        <v>n.m.</v>
      </c>
      <c r="Y1165" s="6">
        <f t="shared" si="307"/>
        <v>0</v>
      </c>
      <c r="Z1165" s="31" t="str">
        <f t="shared" si="308"/>
        <v>n.m.</v>
      </c>
      <c r="AA1165" s="6">
        <f t="shared" si="309"/>
        <v>0</v>
      </c>
      <c r="AB1165" s="31" t="str">
        <f t="shared" si="310"/>
        <v>n.m.</v>
      </c>
      <c r="AC1165" s="6">
        <f t="shared" si="311"/>
        <v>-18749.452999999998</v>
      </c>
      <c r="AD1165" s="31">
        <f t="shared" si="312"/>
        <v>-1.1525186217097938</v>
      </c>
    </row>
    <row r="1166" spans="1:30" x14ac:dyDescent="0.25">
      <c r="A1166" s="7">
        <f t="shared" si="313"/>
        <v>1158</v>
      </c>
      <c r="B1166" t="s">
        <v>1534</v>
      </c>
      <c r="C1166" t="s">
        <v>2241</v>
      </c>
      <c r="D1166" t="s">
        <v>2242</v>
      </c>
      <c r="E1166" t="s">
        <v>2349</v>
      </c>
      <c r="F1166" t="s">
        <v>2297</v>
      </c>
      <c r="G1166" s="3">
        <v>-2573.84</v>
      </c>
      <c r="H1166" s="3"/>
      <c r="I1166" s="3"/>
      <c r="J1166" s="3"/>
      <c r="K1166" s="3"/>
      <c r="L1166" s="3">
        <f t="shared" si="299"/>
        <v>-2573.84</v>
      </c>
      <c r="M1166" s="3">
        <v>0</v>
      </c>
      <c r="N1166" s="3">
        <v>0</v>
      </c>
      <c r="O1166" s="3">
        <v>0</v>
      </c>
      <c r="P1166" s="3">
        <v>0</v>
      </c>
      <c r="Q1166" s="3">
        <v>0</v>
      </c>
      <c r="R1166" s="3">
        <f t="shared" si="300"/>
        <v>0</v>
      </c>
      <c r="S1166" s="6">
        <f t="shared" si="301"/>
        <v>-2573.84</v>
      </c>
      <c r="T1166" s="31" t="str">
        <f t="shared" si="302"/>
        <v>n.m.</v>
      </c>
      <c r="U1166" s="6">
        <f t="shared" si="303"/>
        <v>0</v>
      </c>
      <c r="V1166" s="31" t="str">
        <f t="shared" si="304"/>
        <v>n.m.</v>
      </c>
      <c r="W1166" s="6">
        <f t="shared" si="305"/>
        <v>0</v>
      </c>
      <c r="X1166" s="31" t="str">
        <f t="shared" si="306"/>
        <v>n.m.</v>
      </c>
      <c r="Y1166" s="6">
        <f t="shared" si="307"/>
        <v>0</v>
      </c>
      <c r="Z1166" s="31" t="str">
        <f t="shared" si="308"/>
        <v>n.m.</v>
      </c>
      <c r="AA1166" s="6">
        <f t="shared" si="309"/>
        <v>0</v>
      </c>
      <c r="AB1166" s="31" t="str">
        <f t="shared" si="310"/>
        <v>n.m.</v>
      </c>
      <c r="AC1166" s="6">
        <f t="shared" si="311"/>
        <v>-2573.84</v>
      </c>
      <c r="AD1166" s="31" t="str">
        <f t="shared" si="312"/>
        <v>n.m.</v>
      </c>
    </row>
    <row r="1167" spans="1:30" x14ac:dyDescent="0.25">
      <c r="A1167" s="7">
        <f t="shared" si="313"/>
        <v>1159</v>
      </c>
      <c r="B1167" t="s">
        <v>1534</v>
      </c>
      <c r="C1167" t="s">
        <v>2243</v>
      </c>
      <c r="D1167" t="s">
        <v>2244</v>
      </c>
      <c r="E1167" t="s">
        <v>2349</v>
      </c>
      <c r="F1167" t="s">
        <v>2323</v>
      </c>
      <c r="G1167" s="3">
        <v>963.39</v>
      </c>
      <c r="H1167" s="3">
        <v>44.15</v>
      </c>
      <c r="I1167" s="3">
        <v>6618.9599999999991</v>
      </c>
      <c r="J1167" s="3">
        <v>2349.1200000000003</v>
      </c>
      <c r="K1167" s="3">
        <v>-16199.449999999993</v>
      </c>
      <c r="L1167" s="3">
        <f t="shared" si="299"/>
        <v>-6223.8299999999945</v>
      </c>
      <c r="M1167" s="3">
        <v>0</v>
      </c>
      <c r="N1167" s="3">
        <v>0</v>
      </c>
      <c r="O1167" s="3">
        <v>0</v>
      </c>
      <c r="P1167" s="3">
        <v>0</v>
      </c>
      <c r="Q1167" s="3">
        <v>0</v>
      </c>
      <c r="R1167" s="3">
        <f t="shared" si="300"/>
        <v>0</v>
      </c>
      <c r="S1167" s="6">
        <f t="shared" si="301"/>
        <v>963.39</v>
      </c>
      <c r="T1167" s="31" t="str">
        <f t="shared" si="302"/>
        <v>n.m.</v>
      </c>
      <c r="U1167" s="6">
        <f t="shared" si="303"/>
        <v>44.15</v>
      </c>
      <c r="V1167" s="31" t="str">
        <f t="shared" si="304"/>
        <v>n.m.</v>
      </c>
      <c r="W1167" s="6">
        <f t="shared" si="305"/>
        <v>6618.9599999999991</v>
      </c>
      <c r="X1167" s="31" t="str">
        <f t="shared" si="306"/>
        <v>n.m.</v>
      </c>
      <c r="Y1167" s="6">
        <f t="shared" si="307"/>
        <v>2349.1200000000003</v>
      </c>
      <c r="Z1167" s="31" t="str">
        <f t="shared" si="308"/>
        <v>n.m.</v>
      </c>
      <c r="AA1167" s="6">
        <f t="shared" si="309"/>
        <v>-16199.449999999993</v>
      </c>
      <c r="AB1167" s="31" t="str">
        <f t="shared" si="310"/>
        <v>n.m.</v>
      </c>
      <c r="AC1167" s="6">
        <f t="shared" si="311"/>
        <v>-6223.8299999999945</v>
      </c>
      <c r="AD1167" s="31" t="str">
        <f t="shared" si="312"/>
        <v>n.m.</v>
      </c>
    </row>
    <row r="1168" spans="1:30" x14ac:dyDescent="0.25">
      <c r="A1168" s="7">
        <f t="shared" si="313"/>
        <v>1160</v>
      </c>
      <c r="B1168" t="s">
        <v>1534</v>
      </c>
      <c r="C1168" t="s">
        <v>2245</v>
      </c>
      <c r="D1168" t="s">
        <v>2246</v>
      </c>
      <c r="E1168" t="s">
        <v>2349</v>
      </c>
      <c r="F1168" t="s">
        <v>2328</v>
      </c>
      <c r="G1168" s="3">
        <v>788.2</v>
      </c>
      <c r="H1168" s="3">
        <v>327.82</v>
      </c>
      <c r="I1168" s="3">
        <v>-9506.880000000001</v>
      </c>
      <c r="J1168" s="3"/>
      <c r="K1168" s="3"/>
      <c r="L1168" s="3">
        <f t="shared" si="299"/>
        <v>-8390.86</v>
      </c>
      <c r="M1168" s="3">
        <v>82764.644</v>
      </c>
      <c r="N1168" s="3">
        <v>0</v>
      </c>
      <c r="O1168" s="3">
        <v>0</v>
      </c>
      <c r="P1168" s="3">
        <v>-0.84800000000000153</v>
      </c>
      <c r="Q1168" s="3">
        <v>0</v>
      </c>
      <c r="R1168" s="3">
        <f t="shared" si="300"/>
        <v>82763.796000000002</v>
      </c>
      <c r="S1168" s="6">
        <f t="shared" si="301"/>
        <v>-81976.444000000003</v>
      </c>
      <c r="T1168" s="31">
        <f t="shared" si="302"/>
        <v>-0.99047660979487817</v>
      </c>
      <c r="U1168" s="6">
        <f t="shared" si="303"/>
        <v>327.82</v>
      </c>
      <c r="V1168" s="31" t="str">
        <f t="shared" si="304"/>
        <v>n.m.</v>
      </c>
      <c r="W1168" s="6">
        <f t="shared" si="305"/>
        <v>-9506.880000000001</v>
      </c>
      <c r="X1168" s="31" t="str">
        <f t="shared" si="306"/>
        <v>n.m.</v>
      </c>
      <c r="Y1168" s="6">
        <f t="shared" si="307"/>
        <v>0.84800000000000153</v>
      </c>
      <c r="Z1168" s="31">
        <f t="shared" si="308"/>
        <v>-1</v>
      </c>
      <c r="AA1168" s="6">
        <f t="shared" si="309"/>
        <v>0</v>
      </c>
      <c r="AB1168" s="31" t="str">
        <f t="shared" si="310"/>
        <v>n.m.</v>
      </c>
      <c r="AC1168" s="6">
        <f t="shared" si="311"/>
        <v>-91154.656000000003</v>
      </c>
      <c r="AD1168" s="31">
        <f t="shared" si="312"/>
        <v>-1.1013832183337748</v>
      </c>
    </row>
    <row r="1169" spans="1:32" x14ac:dyDescent="0.25">
      <c r="A1169" s="7">
        <f t="shared" si="313"/>
        <v>1161</v>
      </c>
      <c r="B1169" t="s">
        <v>1534</v>
      </c>
      <c r="C1169" t="s">
        <v>2247</v>
      </c>
      <c r="D1169" t="s">
        <v>2248</v>
      </c>
      <c r="E1169" t="s">
        <v>2349</v>
      </c>
      <c r="F1169" t="s">
        <v>2280</v>
      </c>
      <c r="G1169" s="3">
        <v>-23249.350000000002</v>
      </c>
      <c r="H1169" s="3"/>
      <c r="I1169" s="3"/>
      <c r="J1169" s="3"/>
      <c r="K1169" s="3"/>
      <c r="L1169" s="3">
        <f t="shared" si="299"/>
        <v>-23249.350000000002</v>
      </c>
      <c r="M1169" s="3">
        <v>0</v>
      </c>
      <c r="N1169" s="3">
        <v>0</v>
      </c>
      <c r="O1169" s="3">
        <v>0</v>
      </c>
      <c r="P1169" s="3">
        <v>0</v>
      </c>
      <c r="Q1169" s="3">
        <v>0</v>
      </c>
      <c r="R1169" s="3">
        <f t="shared" si="300"/>
        <v>0</v>
      </c>
      <c r="S1169" s="6">
        <f t="shared" si="301"/>
        <v>-23249.350000000002</v>
      </c>
      <c r="T1169" s="31" t="str">
        <f t="shared" si="302"/>
        <v>n.m.</v>
      </c>
      <c r="U1169" s="6">
        <f t="shared" si="303"/>
        <v>0</v>
      </c>
      <c r="V1169" s="31" t="str">
        <f t="shared" si="304"/>
        <v>n.m.</v>
      </c>
      <c r="W1169" s="6">
        <f t="shared" si="305"/>
        <v>0</v>
      </c>
      <c r="X1169" s="31" t="str">
        <f t="shared" si="306"/>
        <v>n.m.</v>
      </c>
      <c r="Y1169" s="6">
        <f t="shared" si="307"/>
        <v>0</v>
      </c>
      <c r="Z1169" s="31" t="str">
        <f t="shared" si="308"/>
        <v>n.m.</v>
      </c>
      <c r="AA1169" s="6">
        <f t="shared" si="309"/>
        <v>0</v>
      </c>
      <c r="AB1169" s="31" t="str">
        <f t="shared" si="310"/>
        <v>n.m.</v>
      </c>
      <c r="AC1169" s="6">
        <f t="shared" si="311"/>
        <v>-23249.350000000002</v>
      </c>
      <c r="AD1169" s="31" t="str">
        <f t="shared" si="312"/>
        <v>n.m.</v>
      </c>
    </row>
    <row r="1170" spans="1:32" x14ac:dyDescent="0.25">
      <c r="A1170" s="7">
        <f t="shared" si="313"/>
        <v>1162</v>
      </c>
      <c r="B1170" t="s">
        <v>1534</v>
      </c>
      <c r="C1170" t="s">
        <v>2249</v>
      </c>
      <c r="D1170" t="s">
        <v>551</v>
      </c>
      <c r="E1170" t="s">
        <v>2349</v>
      </c>
      <c r="F1170" t="s">
        <v>2324</v>
      </c>
      <c r="G1170" s="3">
        <v>-12953.08</v>
      </c>
      <c r="H1170" s="3"/>
      <c r="I1170" s="3"/>
      <c r="J1170" s="3">
        <v>-63462.889999999985</v>
      </c>
      <c r="K1170" s="3"/>
      <c r="L1170" s="3">
        <f t="shared" si="299"/>
        <v>-76415.969999999987</v>
      </c>
      <c r="M1170" s="3">
        <v>0</v>
      </c>
      <c r="N1170" s="3">
        <v>0</v>
      </c>
      <c r="O1170" s="3">
        <v>0</v>
      </c>
      <c r="P1170" s="3">
        <v>0</v>
      </c>
      <c r="Q1170" s="3">
        <v>0</v>
      </c>
      <c r="R1170" s="3">
        <f t="shared" si="300"/>
        <v>0</v>
      </c>
      <c r="S1170" s="6">
        <f t="shared" si="301"/>
        <v>-12953.08</v>
      </c>
      <c r="T1170" s="31" t="str">
        <f t="shared" si="302"/>
        <v>n.m.</v>
      </c>
      <c r="U1170" s="6">
        <f t="shared" si="303"/>
        <v>0</v>
      </c>
      <c r="V1170" s="31" t="str">
        <f t="shared" si="304"/>
        <v>n.m.</v>
      </c>
      <c r="W1170" s="6">
        <f t="shared" si="305"/>
        <v>0</v>
      </c>
      <c r="X1170" s="31" t="str">
        <f t="shared" si="306"/>
        <v>n.m.</v>
      </c>
      <c r="Y1170" s="6">
        <f t="shared" si="307"/>
        <v>-63462.889999999985</v>
      </c>
      <c r="Z1170" s="31" t="str">
        <f t="shared" si="308"/>
        <v>n.m.</v>
      </c>
      <c r="AA1170" s="6">
        <f t="shared" si="309"/>
        <v>0</v>
      </c>
      <c r="AB1170" s="31" t="str">
        <f t="shared" si="310"/>
        <v>n.m.</v>
      </c>
      <c r="AC1170" s="6">
        <f t="shared" si="311"/>
        <v>-76415.969999999987</v>
      </c>
      <c r="AD1170" s="31" t="str">
        <f t="shared" si="312"/>
        <v>n.m.</v>
      </c>
    </row>
    <row r="1171" spans="1:32" x14ac:dyDescent="0.25">
      <c r="A1171" s="7">
        <f t="shared" si="313"/>
        <v>1163</v>
      </c>
      <c r="B1171" t="s">
        <v>1534</v>
      </c>
      <c r="C1171" t="s">
        <v>2250</v>
      </c>
      <c r="D1171" t="s">
        <v>2251</v>
      </c>
      <c r="E1171" t="s">
        <v>2349</v>
      </c>
      <c r="F1171" t="s">
        <v>2350</v>
      </c>
      <c r="G1171" s="3">
        <v>-274388.04000000004</v>
      </c>
      <c r="H1171" s="3">
        <v>243.85</v>
      </c>
      <c r="I1171" s="3">
        <v>2.69</v>
      </c>
      <c r="J1171" s="3">
        <v>6.87</v>
      </c>
      <c r="K1171" s="3">
        <v>7.91</v>
      </c>
      <c r="L1171" s="3">
        <f t="shared" si="299"/>
        <v>-274126.72000000009</v>
      </c>
      <c r="M1171" s="3">
        <v>0</v>
      </c>
      <c r="N1171" s="3">
        <v>0</v>
      </c>
      <c r="O1171" s="3">
        <v>0</v>
      </c>
      <c r="P1171" s="3">
        <v>0</v>
      </c>
      <c r="Q1171" s="3">
        <v>0</v>
      </c>
      <c r="R1171" s="3">
        <f t="shared" si="300"/>
        <v>0</v>
      </c>
      <c r="S1171" s="6">
        <f t="shared" si="301"/>
        <v>-274388.04000000004</v>
      </c>
      <c r="T1171" s="31" t="str">
        <f t="shared" si="302"/>
        <v>n.m.</v>
      </c>
      <c r="U1171" s="6">
        <f t="shared" si="303"/>
        <v>243.85</v>
      </c>
      <c r="V1171" s="31" t="str">
        <f t="shared" si="304"/>
        <v>n.m.</v>
      </c>
      <c r="W1171" s="6">
        <f t="shared" si="305"/>
        <v>2.69</v>
      </c>
      <c r="X1171" s="31" t="str">
        <f t="shared" si="306"/>
        <v>n.m.</v>
      </c>
      <c r="Y1171" s="6">
        <f t="shared" si="307"/>
        <v>6.87</v>
      </c>
      <c r="Z1171" s="31" t="str">
        <f t="shared" si="308"/>
        <v>n.m.</v>
      </c>
      <c r="AA1171" s="6">
        <f t="shared" si="309"/>
        <v>7.91</v>
      </c>
      <c r="AB1171" s="31" t="str">
        <f t="shared" si="310"/>
        <v>n.m.</v>
      </c>
      <c r="AC1171" s="6">
        <f t="shared" si="311"/>
        <v>-274126.72000000009</v>
      </c>
      <c r="AD1171" s="31" t="str">
        <f t="shared" si="312"/>
        <v>n.m.</v>
      </c>
    </row>
    <row r="1172" spans="1:32" x14ac:dyDescent="0.25">
      <c r="A1172" s="7">
        <f t="shared" si="313"/>
        <v>1164</v>
      </c>
      <c r="B1172" t="s">
        <v>1534</v>
      </c>
      <c r="C1172" t="s">
        <v>2252</v>
      </c>
      <c r="D1172" t="s">
        <v>2253</v>
      </c>
      <c r="E1172" t="s">
        <v>2349</v>
      </c>
      <c r="F1172" t="s">
        <v>2299</v>
      </c>
      <c r="G1172" s="3">
        <v>-1604969.0799999998</v>
      </c>
      <c r="H1172" s="3">
        <v>2186.83</v>
      </c>
      <c r="I1172" s="3">
        <v>-2941.3999999999996</v>
      </c>
      <c r="J1172" s="3"/>
      <c r="K1172" s="3"/>
      <c r="L1172" s="3">
        <f t="shared" si="299"/>
        <v>-1605723.6499999997</v>
      </c>
      <c r="M1172" s="3">
        <v>0</v>
      </c>
      <c r="N1172" s="3">
        <v>0</v>
      </c>
      <c r="O1172" s="3">
        <v>0</v>
      </c>
      <c r="P1172" s="3">
        <v>0</v>
      </c>
      <c r="Q1172" s="3">
        <v>0</v>
      </c>
      <c r="R1172" s="3">
        <f t="shared" si="300"/>
        <v>0</v>
      </c>
      <c r="S1172" s="6">
        <f t="shared" si="301"/>
        <v>-1604969.0799999998</v>
      </c>
      <c r="T1172" s="31" t="str">
        <f t="shared" si="302"/>
        <v>n.m.</v>
      </c>
      <c r="U1172" s="6">
        <f t="shared" si="303"/>
        <v>2186.83</v>
      </c>
      <c r="V1172" s="31" t="str">
        <f t="shared" si="304"/>
        <v>n.m.</v>
      </c>
      <c r="W1172" s="6">
        <f t="shared" si="305"/>
        <v>-2941.3999999999996</v>
      </c>
      <c r="X1172" s="31" t="str">
        <f t="shared" si="306"/>
        <v>n.m.</v>
      </c>
      <c r="Y1172" s="6">
        <f t="shared" si="307"/>
        <v>0</v>
      </c>
      <c r="Z1172" s="31" t="str">
        <f t="shared" si="308"/>
        <v>n.m.</v>
      </c>
      <c r="AA1172" s="6">
        <f t="shared" si="309"/>
        <v>0</v>
      </c>
      <c r="AB1172" s="31" t="str">
        <f t="shared" si="310"/>
        <v>n.m.</v>
      </c>
      <c r="AC1172" s="6">
        <f t="shared" si="311"/>
        <v>-1605723.6499999997</v>
      </c>
      <c r="AD1172" s="31" t="str">
        <f t="shared" si="312"/>
        <v>n.m.</v>
      </c>
    </row>
    <row r="1173" spans="1:32" x14ac:dyDescent="0.25">
      <c r="A1173" s="7">
        <f t="shared" si="313"/>
        <v>1165</v>
      </c>
      <c r="B1173" t="s">
        <v>1534</v>
      </c>
      <c r="C1173" t="s">
        <v>2351</v>
      </c>
      <c r="E1173" t="s">
        <v>2352</v>
      </c>
      <c r="F1173" t="s">
        <v>2352</v>
      </c>
      <c r="G1173" s="3">
        <v>0</v>
      </c>
      <c r="H1173" s="3">
        <v>0</v>
      </c>
      <c r="I1173" s="3">
        <v>0</v>
      </c>
      <c r="J1173" s="3">
        <v>0</v>
      </c>
      <c r="K1173" s="3">
        <v>0</v>
      </c>
      <c r="L1173" s="3">
        <f t="shared" si="299"/>
        <v>0</v>
      </c>
      <c r="M1173" s="3">
        <v>4338824.2699999996</v>
      </c>
      <c r="N1173" s="3">
        <v>12338978.569999998</v>
      </c>
      <c r="O1173" s="3">
        <v>6321935.3829999994</v>
      </c>
      <c r="P1173" s="3">
        <v>23447095.096999999</v>
      </c>
      <c r="Q1173" s="3">
        <v>14896229.338000003</v>
      </c>
      <c r="R1173" s="3">
        <f t="shared" ref="R1173" si="314">SUM(M1173:Q1173)</f>
        <v>61343062.657999992</v>
      </c>
      <c r="S1173" s="6">
        <f t="shared" si="301"/>
        <v>-4338824.2699999996</v>
      </c>
      <c r="T1173" s="31">
        <f t="shared" si="302"/>
        <v>-1</v>
      </c>
      <c r="U1173" s="6">
        <f t="shared" si="303"/>
        <v>-12338978.569999998</v>
      </c>
      <c r="V1173" s="31">
        <f t="shared" si="304"/>
        <v>-1</v>
      </c>
      <c r="W1173" s="6">
        <f t="shared" si="305"/>
        <v>-6321935.3829999994</v>
      </c>
      <c r="X1173" s="31">
        <f t="shared" si="306"/>
        <v>-1</v>
      </c>
      <c r="Y1173" s="6">
        <f t="shared" si="307"/>
        <v>-23447095.096999999</v>
      </c>
      <c r="Z1173" s="31">
        <f t="shared" si="308"/>
        <v>-1</v>
      </c>
      <c r="AA1173" s="6">
        <f t="shared" si="309"/>
        <v>-14896229.338000003</v>
      </c>
      <c r="AB1173" s="31">
        <f t="shared" si="310"/>
        <v>-1</v>
      </c>
      <c r="AC1173" s="6">
        <f t="shared" si="311"/>
        <v>-61343062.657999992</v>
      </c>
      <c r="AD1173" s="31">
        <f t="shared" si="312"/>
        <v>-1</v>
      </c>
    </row>
    <row r="1174" spans="1:32" s="1" customFormat="1" x14ac:dyDescent="0.25">
      <c r="A1174" s="7">
        <f t="shared" si="313"/>
        <v>1166</v>
      </c>
      <c r="B1174" s="8" t="s">
        <v>2254</v>
      </c>
      <c r="C1174" s="8"/>
      <c r="D1174" s="8"/>
      <c r="E1174" s="10"/>
      <c r="F1174" s="10"/>
      <c r="G1174" s="9">
        <f>SUM(G802:G1173)</f>
        <v>14284691.262</v>
      </c>
      <c r="H1174" s="9">
        <f t="shared" ref="H1174:Q1174" si="315">SUM(H802:H1173)</f>
        <v>11077191.960000001</v>
      </c>
      <c r="I1174" s="9">
        <f t="shared" si="315"/>
        <v>28461295.550000001</v>
      </c>
      <c r="J1174" s="9">
        <f t="shared" si="315"/>
        <v>43145011.249999955</v>
      </c>
      <c r="K1174" s="9">
        <f t="shared" si="315"/>
        <v>55397644.721999966</v>
      </c>
      <c r="L1174" s="9">
        <f t="shared" si="315"/>
        <v>152365834.74399999</v>
      </c>
      <c r="M1174" s="9">
        <f t="shared" si="315"/>
        <v>12351217.967999998</v>
      </c>
      <c r="N1174" s="9">
        <f t="shared" si="315"/>
        <v>16143330.908999998</v>
      </c>
      <c r="O1174" s="9">
        <f t="shared" si="315"/>
        <v>21034000.848000005</v>
      </c>
      <c r="P1174" s="9">
        <f t="shared" si="315"/>
        <v>57264094.435000002</v>
      </c>
      <c r="Q1174" s="9">
        <f t="shared" si="315"/>
        <v>101296174.03900002</v>
      </c>
      <c r="R1174" s="9">
        <f>SUM(R802:R1173)</f>
        <v>208088818.199</v>
      </c>
      <c r="S1174" s="33">
        <f t="shared" si="301"/>
        <v>1933473.2940000016</v>
      </c>
      <c r="T1174" s="34">
        <f t="shared" si="302"/>
        <v>0.15654110380120545</v>
      </c>
      <c r="U1174" s="33">
        <f t="shared" si="303"/>
        <v>-5066138.9489999972</v>
      </c>
      <c r="V1174" s="34">
        <f t="shared" si="304"/>
        <v>-0.31382240614144857</v>
      </c>
      <c r="W1174" s="33">
        <f t="shared" si="305"/>
        <v>7427294.7019999959</v>
      </c>
      <c r="X1174" s="34">
        <f t="shared" si="306"/>
        <v>0.35310898557400278</v>
      </c>
      <c r="Y1174" s="33">
        <f t="shared" si="307"/>
        <v>-14119083.185000047</v>
      </c>
      <c r="Z1174" s="34">
        <f t="shared" si="308"/>
        <v>-0.24656083928868378</v>
      </c>
      <c r="AA1174" s="33">
        <f t="shared" si="309"/>
        <v>-45898529.317000054</v>
      </c>
      <c r="AB1174" s="34">
        <f t="shared" si="310"/>
        <v>-0.45311217084397154</v>
      </c>
      <c r="AC1174" s="33">
        <f t="shared" si="311"/>
        <v>-55722983.455000013</v>
      </c>
      <c r="AD1174" s="34">
        <f t="shared" si="312"/>
        <v>-0.26778461205787074</v>
      </c>
    </row>
    <row r="1175" spans="1:32" s="1" customFormat="1" x14ac:dyDescent="0.25">
      <c r="A1175" s="7">
        <f t="shared" si="313"/>
        <v>1167</v>
      </c>
      <c r="B1175" s="8" t="s">
        <v>2267</v>
      </c>
      <c r="C1175" s="8"/>
      <c r="D1175" s="8"/>
      <c r="E1175" s="10"/>
      <c r="F1175" s="10"/>
      <c r="G1175" s="9">
        <f>G1174+G801+G303</f>
        <v>111410407.60199997</v>
      </c>
      <c r="H1175" s="9">
        <f t="shared" ref="H1175:R1175" si="316">H1174+H801+H303</f>
        <v>97154400.40399994</v>
      </c>
      <c r="I1175" s="9">
        <f t="shared" si="316"/>
        <v>100386925.18600003</v>
      </c>
      <c r="J1175" s="9">
        <f t="shared" si="316"/>
        <v>139702471.44099993</v>
      </c>
      <c r="K1175" s="9">
        <f t="shared" si="316"/>
        <v>173948013.99499995</v>
      </c>
      <c r="L1175" s="9">
        <f t="shared" si="316"/>
        <v>622602218.62799978</v>
      </c>
      <c r="M1175" s="9">
        <f t="shared" si="316"/>
        <v>93907111.110999957</v>
      </c>
      <c r="N1175" s="9">
        <f t="shared" si="316"/>
        <v>88258049.140000015</v>
      </c>
      <c r="O1175" s="9">
        <f t="shared" si="316"/>
        <v>79581314.636999995</v>
      </c>
      <c r="P1175" s="9">
        <f t="shared" si="316"/>
        <v>154710340.868</v>
      </c>
      <c r="Q1175" s="9">
        <f t="shared" si="316"/>
        <v>212200995.71000004</v>
      </c>
      <c r="R1175" s="9">
        <f t="shared" si="316"/>
        <v>628657811.46600008</v>
      </c>
      <c r="S1175" s="11">
        <f t="shared" si="301"/>
        <v>17503296.491000012</v>
      </c>
      <c r="T1175" s="32">
        <f t="shared" si="302"/>
        <v>0.18638946810226958</v>
      </c>
      <c r="U1175" s="11">
        <f t="shared" si="303"/>
        <v>8896351.2639999241</v>
      </c>
      <c r="V1175" s="32">
        <f t="shared" si="304"/>
        <v>0.10079931916337759</v>
      </c>
      <c r="W1175" s="11">
        <f t="shared" si="305"/>
        <v>20805610.54900004</v>
      </c>
      <c r="X1175" s="32">
        <f t="shared" si="306"/>
        <v>0.26143838718802492</v>
      </c>
      <c r="Y1175" s="11">
        <f t="shared" si="307"/>
        <v>-15007869.427000076</v>
      </c>
      <c r="Z1175" s="32">
        <f t="shared" si="308"/>
        <v>-9.7006246271572116E-2</v>
      </c>
      <c r="AA1175" s="11">
        <f t="shared" si="309"/>
        <v>-38252981.715000093</v>
      </c>
      <c r="AB1175" s="32">
        <f t="shared" si="310"/>
        <v>-0.18026768247250693</v>
      </c>
      <c r="AC1175" s="11">
        <f t="shared" si="311"/>
        <v>-6055592.8380002975</v>
      </c>
      <c r="AD1175" s="32">
        <f t="shared" si="312"/>
        <v>-9.6325739178821992E-3</v>
      </c>
    </row>
    <row r="1176" spans="1:32" x14ac:dyDescent="0.25">
      <c r="A1176" s="7">
        <f t="shared" si="313"/>
        <v>1168</v>
      </c>
    </row>
    <row r="1177" spans="1:32" x14ac:dyDescent="0.25">
      <c r="A1177" s="7">
        <f t="shared" si="313"/>
        <v>1169</v>
      </c>
      <c r="B1177" t="s">
        <v>2</v>
      </c>
      <c r="C1177" t="s">
        <v>2255</v>
      </c>
      <c r="D1177" t="s">
        <v>2256</v>
      </c>
      <c r="E1177" s="1" t="s">
        <v>2270</v>
      </c>
      <c r="F1177" s="1" t="s">
        <v>2270</v>
      </c>
      <c r="G1177" s="3">
        <v>-41577205.850000009</v>
      </c>
      <c r="H1177" s="3">
        <v>-40181940.029999986</v>
      </c>
      <c r="I1177" s="3">
        <v>-45544126.640000015</v>
      </c>
      <c r="J1177" s="3">
        <v>-52970703.320000008</v>
      </c>
      <c r="K1177" s="3">
        <v>-72563908.817000017</v>
      </c>
      <c r="L1177" s="3">
        <f t="shared" ref="L1177:L1179" si="317">SUM(G1177:K1177)</f>
        <v>-252837884.65700006</v>
      </c>
      <c r="M1177" s="3">
        <v>0</v>
      </c>
      <c r="N1177" s="3">
        <v>0</v>
      </c>
      <c r="O1177" s="3">
        <v>0</v>
      </c>
      <c r="P1177" s="3">
        <v>0</v>
      </c>
      <c r="Q1177" s="3">
        <v>0</v>
      </c>
      <c r="R1177" s="3">
        <f t="shared" ref="R1177:R1179" si="318">SUM(M1177:Q1177)</f>
        <v>0</v>
      </c>
      <c r="S1177" s="6">
        <f t="shared" ref="S1177" si="319">G1177-M1177</f>
        <v>-41577205.850000009</v>
      </c>
      <c r="T1177" s="31" t="str">
        <f t="shared" ref="T1177" si="320">IFERROR(S1177/M1177,"n.m.")</f>
        <v>n.m.</v>
      </c>
      <c r="U1177" s="6">
        <f t="shared" ref="U1177" si="321">H1177-N1177</f>
        <v>-40181940.029999986</v>
      </c>
      <c r="V1177" s="31" t="str">
        <f t="shared" ref="V1177" si="322">IFERROR(U1177/N1177,"n.m.")</f>
        <v>n.m.</v>
      </c>
      <c r="W1177" s="6">
        <f t="shared" ref="W1177" si="323">I1177-O1177</f>
        <v>-45544126.640000015</v>
      </c>
      <c r="X1177" s="31" t="str">
        <f t="shared" ref="X1177" si="324">IFERROR(W1177/O1177,"n.m.")</f>
        <v>n.m.</v>
      </c>
      <c r="Y1177" s="6">
        <f t="shared" ref="Y1177" si="325">J1177-P1177</f>
        <v>-52970703.320000008</v>
      </c>
      <c r="Z1177" s="31" t="str">
        <f t="shared" ref="Z1177" si="326">IFERROR(Y1177/P1177,"n.m.")</f>
        <v>n.m.</v>
      </c>
      <c r="AA1177" s="6">
        <f t="shared" ref="AA1177" si="327">K1177-Q1177</f>
        <v>-72563908.817000017</v>
      </c>
      <c r="AB1177" s="31" t="str">
        <f t="shared" ref="AB1177" si="328">IFERROR(AA1177/Q1177,"n.m.")</f>
        <v>n.m.</v>
      </c>
      <c r="AC1177" s="6">
        <f t="shared" ref="AC1177" si="329">L1177-R1177</f>
        <v>-252837884.65700006</v>
      </c>
      <c r="AD1177" s="31" t="str">
        <f t="shared" ref="AD1177" si="330">IFERROR(AC1177/R1177,"n.m.")</f>
        <v>n.m.</v>
      </c>
    </row>
    <row r="1178" spans="1:32" x14ac:dyDescent="0.25">
      <c r="A1178" s="7">
        <f t="shared" si="313"/>
        <v>1170</v>
      </c>
      <c r="B1178" t="s">
        <v>583</v>
      </c>
      <c r="C1178" t="s">
        <v>2257</v>
      </c>
      <c r="D1178" t="s">
        <v>2256</v>
      </c>
      <c r="E1178" s="1" t="s">
        <v>2270</v>
      </c>
      <c r="F1178" s="1" t="s">
        <v>2270</v>
      </c>
      <c r="G1178" s="3">
        <v>-36462243.009999998</v>
      </c>
      <c r="H1178" s="3">
        <v>-79805151.189999998</v>
      </c>
      <c r="I1178" s="3">
        <v>-19073712.780000001</v>
      </c>
      <c r="J1178" s="3">
        <v>-22703950.389999997</v>
      </c>
      <c r="K1178" s="3">
        <v>-37706926.570000008</v>
      </c>
      <c r="L1178" s="3">
        <f t="shared" si="317"/>
        <v>-195751983.94</v>
      </c>
      <c r="M1178" s="3">
        <v>0</v>
      </c>
      <c r="N1178" s="3">
        <v>0</v>
      </c>
      <c r="O1178" s="3">
        <v>0</v>
      </c>
      <c r="P1178" s="3">
        <v>0</v>
      </c>
      <c r="Q1178" s="3">
        <v>0</v>
      </c>
      <c r="R1178" s="3">
        <f t="shared" si="318"/>
        <v>0</v>
      </c>
      <c r="S1178" s="6">
        <f t="shared" ref="S1178:S1180" si="331">G1178-M1178</f>
        <v>-36462243.009999998</v>
      </c>
      <c r="T1178" s="31" t="str">
        <f t="shared" ref="T1178:T1180" si="332">IFERROR(S1178/M1178,"n.m.")</f>
        <v>n.m.</v>
      </c>
      <c r="U1178" s="6">
        <f t="shared" ref="U1178:U1180" si="333">H1178-N1178</f>
        <v>-79805151.189999998</v>
      </c>
      <c r="V1178" s="31" t="str">
        <f t="shared" ref="V1178:V1180" si="334">IFERROR(U1178/N1178,"n.m.")</f>
        <v>n.m.</v>
      </c>
      <c r="W1178" s="6">
        <f t="shared" ref="W1178:W1180" si="335">I1178-O1178</f>
        <v>-19073712.780000001</v>
      </c>
      <c r="X1178" s="31" t="str">
        <f t="shared" ref="X1178:X1180" si="336">IFERROR(W1178/O1178,"n.m.")</f>
        <v>n.m.</v>
      </c>
      <c r="Y1178" s="6">
        <f t="shared" ref="Y1178:Y1180" si="337">J1178-P1178</f>
        <v>-22703950.389999997</v>
      </c>
      <c r="Z1178" s="31" t="str">
        <f t="shared" ref="Z1178:Z1180" si="338">IFERROR(Y1178/P1178,"n.m.")</f>
        <v>n.m.</v>
      </c>
      <c r="AA1178" s="6">
        <f t="shared" ref="AA1178:AA1180" si="339">K1178-Q1178</f>
        <v>-37706926.570000008</v>
      </c>
      <c r="AB1178" s="31" t="str">
        <f t="shared" ref="AB1178:AB1180" si="340">IFERROR(AA1178/Q1178,"n.m.")</f>
        <v>n.m.</v>
      </c>
      <c r="AC1178" s="6">
        <f t="shared" ref="AC1178:AC1180" si="341">L1178-R1178</f>
        <v>-195751983.94</v>
      </c>
      <c r="AD1178" s="31" t="str">
        <f t="shared" ref="AD1178:AD1180" si="342">IFERROR(AC1178/R1178,"n.m.")</f>
        <v>n.m.</v>
      </c>
    </row>
    <row r="1179" spans="1:32" x14ac:dyDescent="0.25">
      <c r="A1179" s="7">
        <f t="shared" si="313"/>
        <v>1171</v>
      </c>
      <c r="B1179" t="s">
        <v>1534</v>
      </c>
      <c r="C1179" t="s">
        <v>2258</v>
      </c>
      <c r="D1179" t="s">
        <v>2256</v>
      </c>
      <c r="E1179" s="1" t="s">
        <v>2270</v>
      </c>
      <c r="F1179" s="1" t="s">
        <v>2270</v>
      </c>
      <c r="G1179" s="3">
        <v>-13214425.769999996</v>
      </c>
      <c r="H1179" s="3">
        <v>-9138516.5399999991</v>
      </c>
      <c r="I1179" s="3">
        <v>-11006882.280000001</v>
      </c>
      <c r="J1179" s="3">
        <v>-31422001.349999998</v>
      </c>
      <c r="K1179" s="3">
        <v>-49753622.32</v>
      </c>
      <c r="L1179" s="3">
        <f t="shared" si="317"/>
        <v>-114535448.25999999</v>
      </c>
      <c r="M1179" s="3">
        <v>0</v>
      </c>
      <c r="N1179" s="3">
        <v>0</v>
      </c>
      <c r="O1179" s="3">
        <v>0</v>
      </c>
      <c r="P1179" s="3">
        <v>0</v>
      </c>
      <c r="Q1179" s="3">
        <v>0</v>
      </c>
      <c r="R1179" s="3">
        <f t="shared" si="318"/>
        <v>0</v>
      </c>
      <c r="S1179" s="6">
        <f t="shared" si="331"/>
        <v>-13214425.769999996</v>
      </c>
      <c r="T1179" s="31" t="str">
        <f t="shared" si="332"/>
        <v>n.m.</v>
      </c>
      <c r="U1179" s="6">
        <f t="shared" si="333"/>
        <v>-9138516.5399999991</v>
      </c>
      <c r="V1179" s="31" t="str">
        <f t="shared" si="334"/>
        <v>n.m.</v>
      </c>
      <c r="W1179" s="6">
        <f t="shared" si="335"/>
        <v>-11006882.280000001</v>
      </c>
      <c r="X1179" s="31" t="str">
        <f t="shared" si="336"/>
        <v>n.m.</v>
      </c>
      <c r="Y1179" s="6">
        <f t="shared" si="337"/>
        <v>-31422001.349999998</v>
      </c>
      <c r="Z1179" s="31" t="str">
        <f t="shared" si="338"/>
        <v>n.m.</v>
      </c>
      <c r="AA1179" s="6">
        <f t="shared" si="339"/>
        <v>-49753622.32</v>
      </c>
      <c r="AB1179" s="31" t="str">
        <f t="shared" si="340"/>
        <v>n.m.</v>
      </c>
      <c r="AC1179" s="6">
        <f t="shared" si="341"/>
        <v>-114535448.25999999</v>
      </c>
      <c r="AD1179" s="31" t="str">
        <f t="shared" si="342"/>
        <v>n.m.</v>
      </c>
    </row>
    <row r="1180" spans="1:32" s="1" customFormat="1" x14ac:dyDescent="0.25">
      <c r="A1180" s="7">
        <f t="shared" si="313"/>
        <v>1172</v>
      </c>
      <c r="B1180" s="8" t="s">
        <v>2268</v>
      </c>
      <c r="C1180" s="8"/>
      <c r="D1180" s="8"/>
      <c r="E1180" s="10"/>
      <c r="F1180" s="10"/>
      <c r="G1180" s="9">
        <f>SUM(G1177:G1179)</f>
        <v>-91253874.63000001</v>
      </c>
      <c r="H1180" s="9">
        <f t="shared" ref="H1180:R1180" si="343">SUM(H1177:H1179)</f>
        <v>-129125607.75999999</v>
      </c>
      <c r="I1180" s="9">
        <f t="shared" si="343"/>
        <v>-75624721.700000018</v>
      </c>
      <c r="J1180" s="9">
        <f t="shared" si="343"/>
        <v>-107096655.06</v>
      </c>
      <c r="K1180" s="9">
        <f t="shared" si="343"/>
        <v>-160024457.70700002</v>
      </c>
      <c r="L1180" s="9">
        <f t="shared" si="343"/>
        <v>-563125316.85700011</v>
      </c>
      <c r="M1180" s="9">
        <f t="shared" si="343"/>
        <v>0</v>
      </c>
      <c r="N1180" s="9">
        <f t="shared" si="343"/>
        <v>0</v>
      </c>
      <c r="O1180" s="9">
        <f t="shared" si="343"/>
        <v>0</v>
      </c>
      <c r="P1180" s="9">
        <f t="shared" si="343"/>
        <v>0</v>
      </c>
      <c r="Q1180" s="9">
        <f t="shared" si="343"/>
        <v>0</v>
      </c>
      <c r="R1180" s="9">
        <f t="shared" si="343"/>
        <v>0</v>
      </c>
      <c r="S1180" s="11">
        <f t="shared" si="331"/>
        <v>-91253874.63000001</v>
      </c>
      <c r="T1180" s="32" t="str">
        <f t="shared" si="332"/>
        <v>n.m.</v>
      </c>
      <c r="U1180" s="11">
        <f t="shared" si="333"/>
        <v>-129125607.75999999</v>
      </c>
      <c r="V1180" s="32" t="str">
        <f t="shared" si="334"/>
        <v>n.m.</v>
      </c>
      <c r="W1180" s="11">
        <f t="shared" si="335"/>
        <v>-75624721.700000018</v>
      </c>
      <c r="X1180" s="32" t="str">
        <f t="shared" si="336"/>
        <v>n.m.</v>
      </c>
      <c r="Y1180" s="11">
        <f t="shared" si="337"/>
        <v>-107096655.06</v>
      </c>
      <c r="Z1180" s="32" t="str">
        <f t="shared" si="338"/>
        <v>n.m.</v>
      </c>
      <c r="AA1180" s="11">
        <f t="shared" si="339"/>
        <v>-160024457.70700002</v>
      </c>
      <c r="AB1180" s="32" t="str">
        <f t="shared" si="340"/>
        <v>n.m.</v>
      </c>
      <c r="AC1180" s="11">
        <f t="shared" si="341"/>
        <v>-563125316.85700011</v>
      </c>
      <c r="AD1180" s="32" t="str">
        <f t="shared" si="342"/>
        <v>n.m.</v>
      </c>
    </row>
    <row r="1181" spans="1:32" x14ac:dyDescent="0.25">
      <c r="A1181" s="7">
        <f t="shared" si="313"/>
        <v>1173</v>
      </c>
    </row>
    <row r="1182" spans="1:32" s="1" customFormat="1" ht="15.75" thickBot="1" x14ac:dyDescent="0.3">
      <c r="A1182" s="7">
        <f t="shared" si="313"/>
        <v>1174</v>
      </c>
      <c r="B1182" s="12" t="s">
        <v>2269</v>
      </c>
      <c r="C1182" s="12"/>
      <c r="D1182" s="13"/>
      <c r="E1182" s="13"/>
      <c r="F1182" s="13"/>
      <c r="G1182" s="13">
        <f>G1175+G1180</f>
        <v>20156532.971999958</v>
      </c>
      <c r="H1182" s="13">
        <f t="shared" ref="H1182:R1182" si="344">H1175+H1180</f>
        <v>-31971207.356000051</v>
      </c>
      <c r="I1182" s="13">
        <f t="shared" si="344"/>
        <v>24762203.486000016</v>
      </c>
      <c r="J1182" s="13">
        <f t="shared" si="344"/>
        <v>32605816.380999923</v>
      </c>
      <c r="K1182" s="13">
        <f t="shared" si="344"/>
        <v>13923556.287999928</v>
      </c>
      <c r="L1182" s="13">
        <f t="shared" si="344"/>
        <v>59476901.77099967</v>
      </c>
      <c r="M1182" s="13">
        <f t="shared" si="344"/>
        <v>93907111.110999957</v>
      </c>
      <c r="N1182" s="13">
        <f t="shared" si="344"/>
        <v>88258049.140000015</v>
      </c>
      <c r="O1182" s="13">
        <f t="shared" si="344"/>
        <v>79581314.636999995</v>
      </c>
      <c r="P1182" s="13">
        <f t="shared" si="344"/>
        <v>154710340.868</v>
      </c>
      <c r="Q1182" s="13">
        <f t="shared" si="344"/>
        <v>212200995.71000004</v>
      </c>
      <c r="R1182" s="13">
        <f t="shared" si="344"/>
        <v>628657811.46600008</v>
      </c>
      <c r="S1182" s="35" t="s">
        <v>2355</v>
      </c>
      <c r="T1182" s="35" t="s">
        <v>2355</v>
      </c>
      <c r="U1182" s="35" t="s">
        <v>2355</v>
      </c>
      <c r="V1182" s="35" t="s">
        <v>2355</v>
      </c>
      <c r="W1182" s="35" t="s">
        <v>2355</v>
      </c>
      <c r="X1182" s="35" t="s">
        <v>2355</v>
      </c>
      <c r="Y1182" s="35" t="s">
        <v>2355</v>
      </c>
      <c r="Z1182" s="35" t="s">
        <v>2355</v>
      </c>
      <c r="AA1182" s="35" t="s">
        <v>2355</v>
      </c>
      <c r="AB1182" s="35" t="s">
        <v>2355</v>
      </c>
      <c r="AC1182" s="35" t="s">
        <v>2355</v>
      </c>
      <c r="AD1182" s="35" t="s">
        <v>2355</v>
      </c>
      <c r="AE1182"/>
      <c r="AF1182"/>
    </row>
    <row r="1183" spans="1:32" s="1" customFormat="1" ht="15.75" thickTop="1" x14ac:dyDescent="0.25">
      <c r="A1183" s="7">
        <f t="shared" si="313"/>
        <v>1175</v>
      </c>
      <c r="D1183" s="4"/>
      <c r="E1183" s="4"/>
      <c r="F1183" s="4"/>
      <c r="G1183" s="4"/>
      <c r="H1183" s="4"/>
      <c r="I1183" s="4"/>
      <c r="J1183" s="4"/>
      <c r="K1183" s="4"/>
      <c r="R1183" s="4"/>
      <c r="T1183" s="26"/>
      <c r="V1183" s="26"/>
      <c r="X1183" s="26"/>
      <c r="Z1183" s="26"/>
      <c r="AB1183" s="26"/>
      <c r="AD1183" s="26"/>
    </row>
    <row r="1184" spans="1:32" s="1" customFormat="1" x14ac:dyDescent="0.25">
      <c r="A1184" s="7">
        <f t="shared" si="313"/>
        <v>1176</v>
      </c>
      <c r="B1184" s="18" t="s">
        <v>2274</v>
      </c>
      <c r="C1184" s="17" t="s">
        <v>2271</v>
      </c>
      <c r="D1184" s="4"/>
      <c r="E1184" s="4"/>
      <c r="F1184" s="4"/>
      <c r="G1184" s="4"/>
      <c r="H1184" s="4"/>
      <c r="I1184" s="4"/>
      <c r="J1184" s="4"/>
      <c r="K1184" s="4"/>
      <c r="R1184" s="4"/>
      <c r="T1184" s="26"/>
      <c r="V1184" s="26"/>
      <c r="X1184" s="26"/>
      <c r="Z1184" s="26"/>
      <c r="AB1184" s="26"/>
      <c r="AD1184" s="26"/>
    </row>
    <row r="1185" spans="1:30" s="1" customFormat="1" x14ac:dyDescent="0.25">
      <c r="A1185" s="7">
        <f t="shared" si="313"/>
        <v>1177</v>
      </c>
      <c r="B1185" s="19" t="s">
        <v>2275</v>
      </c>
      <c r="C1185" s="17" t="s">
        <v>2276</v>
      </c>
      <c r="D1185" s="4"/>
      <c r="E1185" s="4"/>
      <c r="F1185" s="4"/>
      <c r="G1185" s="4"/>
      <c r="H1185" s="4"/>
      <c r="I1185" s="4"/>
      <c r="J1185" s="4"/>
      <c r="K1185" s="4"/>
      <c r="R1185" s="4"/>
      <c r="T1185" s="26"/>
      <c r="V1185" s="26"/>
      <c r="X1185" s="26"/>
      <c r="Z1185" s="26"/>
      <c r="AB1185" s="26"/>
      <c r="AD1185" s="26"/>
    </row>
    <row r="1186" spans="1:30" s="1" customFormat="1" ht="30.75" customHeight="1" x14ac:dyDescent="0.25">
      <c r="A1186" s="7">
        <f t="shared" si="313"/>
        <v>1178</v>
      </c>
      <c r="B1186" s="20" t="s">
        <v>2270</v>
      </c>
      <c r="C1186" s="45" t="s">
        <v>2277</v>
      </c>
      <c r="D1186" s="45"/>
      <c r="E1186" s="45"/>
      <c r="F1186" s="45"/>
      <c r="G1186" s="45"/>
      <c r="H1186" s="4"/>
      <c r="I1186" s="4"/>
      <c r="J1186" s="4"/>
      <c r="K1186" s="4"/>
      <c r="R1186" s="4"/>
      <c r="T1186" s="26"/>
      <c r="V1186" s="26"/>
      <c r="X1186" s="26"/>
      <c r="Z1186" s="26"/>
      <c r="AB1186" s="26"/>
      <c r="AD1186" s="26"/>
    </row>
    <row r="1187" spans="1:30" s="1" customFormat="1" x14ac:dyDescent="0.25">
      <c r="A1187" s="7">
        <f t="shared" si="313"/>
        <v>1179</v>
      </c>
      <c r="B1187" s="1" t="s">
        <v>2352</v>
      </c>
      <c r="C1187" s="44" t="s">
        <v>2353</v>
      </c>
      <c r="D1187" s="44"/>
      <c r="E1187" s="44"/>
      <c r="F1187" s="44"/>
      <c r="G1187" s="44"/>
      <c r="H1187" s="4"/>
      <c r="I1187" s="4"/>
      <c r="J1187" s="4"/>
      <c r="K1187" s="4"/>
      <c r="R1187" s="4"/>
      <c r="T1187" s="26"/>
      <c r="V1187" s="26"/>
      <c r="X1187" s="26"/>
      <c r="Z1187" s="26"/>
      <c r="AB1187" s="26"/>
      <c r="AD1187" s="26"/>
    </row>
    <row r="1188" spans="1:30" s="1" customFormat="1" x14ac:dyDescent="0.25">
      <c r="A1188" s="5"/>
      <c r="D1188" s="4"/>
      <c r="E1188" s="4"/>
      <c r="F1188" s="4"/>
      <c r="G1188" s="4"/>
      <c r="H1188" s="4"/>
      <c r="I1188" s="4"/>
      <c r="J1188" s="4"/>
      <c r="K1188" s="4"/>
      <c r="R1188" s="4"/>
      <c r="T1188" s="26"/>
      <c r="V1188" s="26"/>
      <c r="X1188" s="26"/>
      <c r="Z1188" s="26"/>
      <c r="AB1188" s="26"/>
      <c r="AD1188" s="26"/>
    </row>
    <row r="1189" spans="1:30" s="1" customFormat="1" x14ac:dyDescent="0.25">
      <c r="A1189" s="5"/>
      <c r="D1189" s="4"/>
      <c r="E1189" s="4"/>
      <c r="F1189" s="4"/>
      <c r="R1189" s="4"/>
      <c r="T1189" s="26"/>
      <c r="V1189" s="26"/>
      <c r="X1189" s="26"/>
      <c r="Z1189" s="26"/>
      <c r="AB1189" s="26"/>
      <c r="AD1189" s="26"/>
    </row>
  </sheetData>
  <mergeCells count="12">
    <mergeCell ref="C1187:G1187"/>
    <mergeCell ref="C1186:G1186"/>
    <mergeCell ref="G7:L7"/>
    <mergeCell ref="M7:R7"/>
    <mergeCell ref="S7:T7"/>
    <mergeCell ref="U7:V7"/>
    <mergeCell ref="AA7:AB7"/>
    <mergeCell ref="AC7:AD7"/>
    <mergeCell ref="S6:AD6"/>
    <mergeCell ref="B7:F7"/>
    <mergeCell ref="W7:X7"/>
    <mergeCell ref="Y7:Z7"/>
  </mergeCells>
  <pageMargins left="0.7" right="0.7" top="0.75" bottom="0.75" header="0.3" footer="0.3"/>
  <pageSetup paperSize="5" scale="49" fitToWidth="2" fitToHeight="1000" orientation="landscape" horizontalDpi="1200" verticalDpi="1200" r:id="rId1"/>
  <headerFooter>
    <oddHeader>&amp;RKPSC Case No. 2020-00174
Commission Staff's Second Set of Data Requests
Dated June 30, 2020
Item No. 6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Layout" zoomScaleNormal="100" workbookViewId="0">
      <selection activeCell="F4" sqref="F4"/>
    </sheetView>
  </sheetViews>
  <sheetFormatPr defaultRowHeight="15" x14ac:dyDescent="0.25"/>
  <cols>
    <col min="2" max="3" width="15.28515625" bestFit="1" customWidth="1"/>
    <col min="4" max="4" width="12.28515625" bestFit="1" customWidth="1"/>
  </cols>
  <sheetData>
    <row r="1" spans="1:6" x14ac:dyDescent="0.25">
      <c r="A1" s="20" t="s">
        <v>2344</v>
      </c>
    </row>
    <row r="2" spans="1:6" x14ac:dyDescent="0.25">
      <c r="A2" s="20" t="s">
        <v>2345</v>
      </c>
    </row>
    <row r="3" spans="1:6" x14ac:dyDescent="0.25">
      <c r="A3" s="20" t="s">
        <v>2357</v>
      </c>
    </row>
    <row r="4" spans="1:6" x14ac:dyDescent="0.25">
      <c r="A4" s="20" t="s">
        <v>2347</v>
      </c>
    </row>
    <row r="5" spans="1:6" x14ac:dyDescent="0.25">
      <c r="A5" s="20" t="s">
        <v>2358</v>
      </c>
    </row>
    <row r="7" spans="1:6" s="36" customFormat="1" ht="45" x14ac:dyDescent="0.25">
      <c r="A7" s="37" t="s">
        <v>2359</v>
      </c>
      <c r="B7" s="37" t="s">
        <v>2360</v>
      </c>
      <c r="C7" s="37" t="s">
        <v>2361</v>
      </c>
      <c r="D7" s="37" t="s">
        <v>2362</v>
      </c>
      <c r="E7" s="37" t="s">
        <v>2363</v>
      </c>
      <c r="F7" s="37" t="s">
        <v>2348</v>
      </c>
    </row>
    <row r="8" spans="1:6" x14ac:dyDescent="0.25">
      <c r="A8" s="38">
        <v>2015</v>
      </c>
      <c r="B8" s="39">
        <f>'Schedule C1'!G1175</f>
        <v>111410407.60199997</v>
      </c>
      <c r="C8" s="39">
        <f>'Schedule C1'!M1175</f>
        <v>93907111.110999957</v>
      </c>
      <c r="D8" s="40">
        <f>B8-C8</f>
        <v>17503296.491000012</v>
      </c>
      <c r="E8" s="41">
        <f>D8/C8</f>
        <v>0.18638946810226958</v>
      </c>
      <c r="F8" s="41">
        <f>B8/C8</f>
        <v>1.1863894681022695</v>
      </c>
    </row>
    <row r="9" spans="1:6" x14ac:dyDescent="0.25">
      <c r="A9" s="38">
        <v>2016</v>
      </c>
      <c r="B9" s="39">
        <f>'Schedule C1'!H1175</f>
        <v>97154400.40399994</v>
      </c>
      <c r="C9" s="39">
        <f>'Schedule C1'!N1175</f>
        <v>88258049.140000015</v>
      </c>
      <c r="D9" s="40">
        <f t="shared" ref="D9:D12" si="0">B9-C9</f>
        <v>8896351.2639999241</v>
      </c>
      <c r="E9" s="41">
        <f t="shared" ref="E9:E13" si="1">D9/C9</f>
        <v>0.10079931916337759</v>
      </c>
      <c r="F9" s="41">
        <f t="shared" ref="F9:F13" si="2">B9/C9</f>
        <v>1.1007993191633776</v>
      </c>
    </row>
    <row r="10" spans="1:6" x14ac:dyDescent="0.25">
      <c r="A10" s="38">
        <v>2017</v>
      </c>
      <c r="B10" s="39">
        <f>'Schedule C1'!I1175</f>
        <v>100386925.18600003</v>
      </c>
      <c r="C10" s="39">
        <f>'Schedule C1'!O1175</f>
        <v>79581314.636999995</v>
      </c>
      <c r="D10" s="40">
        <f t="shared" si="0"/>
        <v>20805610.54900004</v>
      </c>
      <c r="E10" s="41">
        <f t="shared" si="1"/>
        <v>0.26143838718802492</v>
      </c>
      <c r="F10" s="41">
        <f t="shared" si="2"/>
        <v>1.261438387188025</v>
      </c>
    </row>
    <row r="11" spans="1:6" x14ac:dyDescent="0.25">
      <c r="A11" s="38">
        <v>2018</v>
      </c>
      <c r="B11" s="39">
        <f>'Schedule C1'!J1175</f>
        <v>139702471.44099993</v>
      </c>
      <c r="C11" s="39">
        <f>'Schedule C1'!P1175</f>
        <v>154710340.868</v>
      </c>
      <c r="D11" s="40">
        <f t="shared" si="0"/>
        <v>-15007869.427000076</v>
      </c>
      <c r="E11" s="41">
        <f t="shared" si="1"/>
        <v>-9.7006246271572116E-2</v>
      </c>
      <c r="F11" s="41">
        <f t="shared" si="2"/>
        <v>0.90299375372842794</v>
      </c>
    </row>
    <row r="12" spans="1:6" x14ac:dyDescent="0.25">
      <c r="A12" s="38">
        <v>2019</v>
      </c>
      <c r="B12" s="39">
        <f>'Schedule C1'!K1175</f>
        <v>173948013.99499995</v>
      </c>
      <c r="C12" s="39">
        <f>'Schedule C1'!Q1175</f>
        <v>212200995.71000004</v>
      </c>
      <c r="D12" s="40">
        <f t="shared" si="0"/>
        <v>-38252981.715000093</v>
      </c>
      <c r="E12" s="41">
        <f t="shared" si="1"/>
        <v>-0.18026768247250693</v>
      </c>
      <c r="F12" s="41">
        <f t="shared" si="2"/>
        <v>0.81973231752749309</v>
      </c>
    </row>
    <row r="13" spans="1:6" x14ac:dyDescent="0.25">
      <c r="A13" s="38" t="s">
        <v>2364</v>
      </c>
      <c r="B13" s="39">
        <f>SUM(B8:B12)</f>
        <v>622602218.62799978</v>
      </c>
      <c r="C13" s="39">
        <f>SUM(C8:C12)</f>
        <v>628657811.46600008</v>
      </c>
      <c r="D13" s="39">
        <f>SUM(D8:D12)</f>
        <v>-6055592.8380001932</v>
      </c>
      <c r="E13" s="41">
        <f t="shared" si="1"/>
        <v>-9.6325739178820344E-3</v>
      </c>
      <c r="F13" s="41">
        <f t="shared" si="2"/>
        <v>0.99036742608211781</v>
      </c>
    </row>
    <row r="14" spans="1:6" x14ac:dyDescent="0.25">
      <c r="A14" s="47" t="s">
        <v>2365</v>
      </c>
      <c r="B14" s="47"/>
      <c r="C14" s="47"/>
      <c r="D14" s="47"/>
      <c r="E14" s="47"/>
      <c r="F14" s="41">
        <f>SUM(F8:F12)/5</f>
        <v>1.0542706491419185</v>
      </c>
    </row>
  </sheetData>
  <mergeCells count="1">
    <mergeCell ref="A14:E14"/>
  </mergeCells>
  <pageMargins left="0.7" right="0.7" top="0.75" bottom="0.75" header="0.3" footer="0.3"/>
  <pageSetup orientation="portrait" horizontalDpi="1200" verticalDpi="1200" r:id="rId1"/>
  <headerFooter>
    <oddHeader>&amp;RKPSC Case No. 2020-00174
Commission Staff's Second Set of Data Requests
Dated June 30, 2020
Item No. 6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defaultValue">
  <element uid="936e22d5-45a7-4cb7-95ab-1aa8c7c88789" value=""/>
</sisl>
</file>

<file path=customXml/itemProps1.xml><?xml version="1.0" encoding="utf-8"?>
<ds:datastoreItem xmlns:ds="http://schemas.openxmlformats.org/officeDocument/2006/customXml" ds:itemID="{491E452F-2A85-4C08-BC63-0B0782742917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1C8FB220-9351-4211-88F5-5BCEC46534A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Schedule C1</vt:lpstr>
      <vt:lpstr>Schedule C2</vt:lpstr>
      <vt:lpstr>'Schedule C1'!Print_Area</vt:lpstr>
      <vt:lpstr>'Schedule C1'!Print_Titles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s213167</dc:creator>
  <cp:keywords/>
  <cp:lastModifiedBy>s007506</cp:lastModifiedBy>
  <cp:lastPrinted>2020-07-21T15:45:30Z</cp:lastPrinted>
  <dcterms:created xsi:type="dcterms:W3CDTF">2020-07-10T12:50:46Z</dcterms:created>
  <dcterms:modified xsi:type="dcterms:W3CDTF">2020-07-21T15:58:33Z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77209805-dac3-4b41-9dce-41aa7fdd1001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policy="e9c0b8d7-bdb4-4fd3-b62a-f50327aaefce" origin="defaultValue" xmlns="http://www.boldonj</vt:lpwstr>
  </property>
  <property fmtid="{D5CDD505-2E9C-101B-9397-08002B2CF9AE}" pid="4" name="bjDocumentLabelXML-0">
    <vt:lpwstr>ames.com/2008/01/sie/internal/label"&gt;&lt;element uid="936e22d5-45a7-4cb7-95ab-1aa8c7c88789" value="" /&gt;&lt;/sisl&gt;</vt:lpwstr>
  </property>
  <property fmtid="{D5CDD505-2E9C-101B-9397-08002B2CF9AE}" pid="5" name="bjDocumentSecurityLabel">
    <vt:lpwstr>Uncategorized</vt:lpwstr>
  </property>
  <property fmtid="{D5CDD505-2E9C-101B-9397-08002B2CF9AE}" pid="6" name="bjSaver">
    <vt:lpwstr>mHnpUGvhrYAwVF9YqH5Whw/DnKUHosNP</vt:lpwstr>
  </property>
</Properties>
</file>