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15c_Post-hearing Data Requests\AG-KIUC\PH 1-1\"/>
    </mc:Choice>
  </mc:AlternateContent>
  <bookViews>
    <workbookView xWindow="0" yWindow="0" windowWidth="28800" windowHeight="12435"/>
  </bookViews>
  <sheets>
    <sheet name="Summary" sheetId="5" r:id="rId1"/>
    <sheet name="Transmission" sheetId="1" r:id="rId2"/>
    <sheet name="Distribution" sheetId="2" r:id="rId3"/>
    <sheet name="Corporate" sheetId="3" r:id="rId4"/>
    <sheet name="Generation" sheetId="4" r:id="rId5"/>
    <sheet name="Allocated Reserv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4" l="1"/>
  <c r="F142" i="4"/>
  <c r="G142" i="4"/>
  <c r="H142" i="4"/>
  <c r="D142" i="4"/>
  <c r="H85" i="2"/>
  <c r="G85" i="2"/>
  <c r="F85" i="2"/>
  <c r="E85" i="2"/>
  <c r="D85" i="2"/>
  <c r="E140" i="4"/>
  <c r="F140" i="4"/>
  <c r="G140" i="4"/>
  <c r="H140" i="4"/>
  <c r="D140" i="4"/>
  <c r="E40" i="4"/>
  <c r="F40" i="4"/>
  <c r="G40" i="4"/>
  <c r="H40" i="4"/>
  <c r="D40" i="4"/>
  <c r="E55" i="3"/>
  <c r="F55" i="3"/>
  <c r="G55" i="3"/>
  <c r="H55" i="3"/>
  <c r="D55" i="3"/>
  <c r="C10" i="5" l="1"/>
  <c r="B10" i="5"/>
  <c r="G8" i="6"/>
  <c r="E10" i="5" s="1"/>
  <c r="H8" i="6"/>
  <c r="F10" i="5" s="1"/>
  <c r="F8" i="6"/>
  <c r="D10" i="5" s="1"/>
  <c r="C6" i="5"/>
  <c r="D6" i="5"/>
  <c r="E6" i="5"/>
  <c r="F6" i="5"/>
  <c r="C7" i="5"/>
  <c r="D7" i="5"/>
  <c r="E7" i="5"/>
  <c r="F7" i="5"/>
  <c r="C8" i="5"/>
  <c r="D8" i="5"/>
  <c r="E8" i="5"/>
  <c r="F8" i="5"/>
  <c r="B7" i="5"/>
  <c r="B6" i="5"/>
  <c r="C5" i="5"/>
  <c r="D5" i="5"/>
  <c r="E5" i="5"/>
  <c r="F5" i="5"/>
  <c r="B5" i="5"/>
  <c r="C4" i="5"/>
  <c r="D4" i="5"/>
  <c r="E4" i="5"/>
  <c r="F4" i="5"/>
  <c r="B4" i="5"/>
  <c r="E143" i="4"/>
  <c r="F143" i="4"/>
  <c r="G143" i="4"/>
  <c r="H143" i="4"/>
  <c r="D143" i="4"/>
  <c r="H48" i="1" l="1"/>
  <c r="F3" i="5" s="1"/>
  <c r="F11" i="5" s="1"/>
  <c r="G48" i="1"/>
  <c r="E3" i="5" s="1"/>
  <c r="E11" i="5" s="1"/>
  <c r="F48" i="1"/>
  <c r="D3" i="5" s="1"/>
  <c r="D11" i="5" s="1"/>
  <c r="E48" i="1"/>
  <c r="C3" i="5" s="1"/>
  <c r="C11" i="5" s="1"/>
  <c r="D48" i="1"/>
  <c r="B3" i="5" s="1"/>
  <c r="B11" i="5" s="1"/>
  <c r="G11" i="5" l="1"/>
</calcChain>
</file>

<file path=xl/sharedStrings.xml><?xml version="1.0" encoding="utf-8"?>
<sst xmlns="http://schemas.openxmlformats.org/spreadsheetml/2006/main" count="390" uniqueCount="310">
  <si>
    <t>Major Category</t>
  </si>
  <si>
    <t>Project Name</t>
  </si>
  <si>
    <t>Kentucky Region Station Proactive</t>
  </si>
  <si>
    <t>KY Region Failures 2019-2020</t>
  </si>
  <si>
    <t>2021-2030 Budget Projection</t>
  </si>
  <si>
    <t>Kentucky 2022 TTMP</t>
  </si>
  <si>
    <t>KY Meter Modernization 2022</t>
  </si>
  <si>
    <t>Trans Capital Blanket - KYPCo</t>
  </si>
  <si>
    <t>AEP Service Corp Blanket</t>
  </si>
  <si>
    <t>Kenwood Loop</t>
  </si>
  <si>
    <t>Garrett Area Improvements</t>
  </si>
  <si>
    <t>Fleming Station Rebuild</t>
  </si>
  <si>
    <t>Middle Creek Energy Storage</t>
  </si>
  <si>
    <t>Allen Station Rebuild/Relocate</t>
  </si>
  <si>
    <t>Inez Station Improvement</t>
  </si>
  <si>
    <t>Customer Service</t>
  </si>
  <si>
    <t>Local Reliability</t>
  </si>
  <si>
    <t>CAPSFTWRE</t>
  </si>
  <si>
    <t>NERC Physical Security - KY</t>
  </si>
  <si>
    <t>TOps Situational Awareness</t>
  </si>
  <si>
    <t>TOPs Blanket</t>
  </si>
  <si>
    <t>Hazard 161kV Improvements</t>
  </si>
  <si>
    <t>T/KTC/Wooten-Stinnet-Rebuild</t>
  </si>
  <si>
    <t>Stinnett-Pineville 161kV Line</t>
  </si>
  <si>
    <t>Elwood Area Upgrades</t>
  </si>
  <si>
    <t>New Camp Loop</t>
  </si>
  <si>
    <t>T-Forestry/ROW Widening - KY</t>
  </si>
  <si>
    <t>RTO Driven</t>
  </si>
  <si>
    <t>Chadwick Second Transformer</t>
  </si>
  <si>
    <t>Kewanee Station Project</t>
  </si>
  <si>
    <t>Burton Station Replacement</t>
  </si>
  <si>
    <t>Henry Clay Station Replacement</t>
  </si>
  <si>
    <t>Leach Area Improvements</t>
  </si>
  <si>
    <t>Telecommunication</t>
  </si>
  <si>
    <t>Telecom Fiber Build Out - KY</t>
  </si>
  <si>
    <t>KYPCO TTMP 2021</t>
  </si>
  <si>
    <t>Grand Total</t>
  </si>
  <si>
    <t>$ in Millions</t>
  </si>
  <si>
    <t>AEP System Asset Replacement Budget</t>
  </si>
  <si>
    <t>Transmission Budget East/West Placeholders</t>
  </si>
  <si>
    <t>Millbrook Park-South Point Rebuild</t>
  </si>
  <si>
    <t>Middle Creek-Prestonsburg Rebuild</t>
  </si>
  <si>
    <t>KPCo Major Equipment/Spares Program</t>
  </si>
  <si>
    <t>TOPS Regulatory (FERC/NERC) Program</t>
  </si>
  <si>
    <t>Asset Replacement</t>
  </si>
  <si>
    <t>Hazard &amp; Vicco Area Improvement</t>
  </si>
  <si>
    <t>Function</t>
  </si>
  <si>
    <t>Distribution</t>
  </si>
  <si>
    <t>Other</t>
  </si>
  <si>
    <t>Reliability</t>
  </si>
  <si>
    <t>Third Party Driven</t>
  </si>
  <si>
    <t xml:space="preserve">Project Name </t>
  </si>
  <si>
    <t xml:space="preserve">    City of Hamilton Meter Mod 118</t>
  </si>
  <si>
    <t xml:space="preserve">    City of Hamilton Meter Mod 579</t>
  </si>
  <si>
    <t xml:space="preserve">    City of Hamilton Meter Mod 400</t>
  </si>
  <si>
    <t xml:space="preserve">    Olive Hill Meter Mod</t>
  </si>
  <si>
    <t xml:space="preserve">    2BCXLD Wurtland Meter Mod</t>
  </si>
  <si>
    <t xml:space="preserve">    2021-2030 KPCO-D Fail Projectn</t>
  </si>
  <si>
    <t xml:space="preserve">    2021-2030 KPCO-D RTU Prjection</t>
  </si>
  <si>
    <t xml:space="preserve">    2021-2030 KPCO-D Relay Projetn</t>
  </si>
  <si>
    <t xml:space="preserve">    KP - D TFS Station Budget</t>
  </si>
  <si>
    <t xml:space="preserve">    Falcon Station 46kV removal</t>
  </si>
  <si>
    <t xml:space="preserve">    KPCo-D Asset ReplacementBudget</t>
  </si>
  <si>
    <t xml:space="preserve">    Tygart Station Fiber</t>
  </si>
  <si>
    <t xml:space="preserve">    Wurtland Station Fiber</t>
  </si>
  <si>
    <t xml:space="preserve">    Highland Station Fiber</t>
  </si>
  <si>
    <t xml:space="preserve">    Jackson Sta TTMP</t>
  </si>
  <si>
    <t xml:space="preserve">    D/KY/Non-Specific Work - Sta</t>
  </si>
  <si>
    <t xml:space="preserve">    McKinney Station Work</t>
  </si>
  <si>
    <t xml:space="preserve">    Garrett Station (Distribution)</t>
  </si>
  <si>
    <t xml:space="preserve">    Garrett Land Purchase</t>
  </si>
  <si>
    <t xml:space="preserve">    KPCo - Kentucky D Projects</t>
  </si>
  <si>
    <t xml:space="preserve">    Collier Remote End</t>
  </si>
  <si>
    <t xml:space="preserve">    Jackhorn Distribution work</t>
  </si>
  <si>
    <t xml:space="preserve">    Prestonsburg Remote End</t>
  </si>
  <si>
    <t xml:space="preserve">    McKinney Remote End Work</t>
  </si>
  <si>
    <t xml:space="preserve">    Allen Station Land Purchase</t>
  </si>
  <si>
    <t xml:space="preserve">    Remote End at Prestonsburg</t>
  </si>
  <si>
    <t xml:space="preserve">    KPCo Major Eq/Spares Chkbk-Dis</t>
  </si>
  <si>
    <t xml:space="preserve">    KY D Sta Failures Ckbk noWO</t>
  </si>
  <si>
    <t xml:space="preserve">    KP PPR Eng Support</t>
  </si>
  <si>
    <t xml:space="preserve">    Ds/Kp/Public Relocation</t>
  </si>
  <si>
    <t xml:space="preserve">    KP Cust Serv Eng Support</t>
  </si>
  <si>
    <t xml:space="preserve">    Ds/Kp/Cs-New Customers</t>
  </si>
  <si>
    <t xml:space="preserve">    Ds/Kp/Cs-Upgrades</t>
  </si>
  <si>
    <t xml:space="preserve">    Ds/Kp/C&amp;I New</t>
  </si>
  <si>
    <t xml:space="preserve">    KY/Svc Restoration NonMjr Evt</t>
  </si>
  <si>
    <t xml:space="preserve">    KP-Failed Equip No Outage</t>
  </si>
  <si>
    <t xml:space="preserve">    KP Asset Imp Eng Support</t>
  </si>
  <si>
    <t xml:space="preserve">    KP Asset Programs Eng Support</t>
  </si>
  <si>
    <t xml:space="preserve">    KYCutout-Arrester</t>
  </si>
  <si>
    <t xml:space="preserve">    Major Storm Reserve - KY</t>
  </si>
  <si>
    <t xml:space="preserve">    Daisy Station TTMP</t>
  </si>
  <si>
    <t xml:space="preserve">    Raccoon Station TTMP</t>
  </si>
  <si>
    <t xml:space="preserve">    Belhaven Station TTMP</t>
  </si>
  <si>
    <t xml:space="preserve">    Russell Station TTMP</t>
  </si>
  <si>
    <t xml:space="preserve">    Hitchins Station TTMP</t>
  </si>
  <si>
    <t xml:space="preserve">    Tenth Street Station TTMP</t>
  </si>
  <si>
    <t xml:space="preserve">    Olive Hill Station TTMP</t>
  </si>
  <si>
    <t xml:space="preserve">    Hayward Station TTMP</t>
  </si>
  <si>
    <t xml:space="preserve">    2021-2030 KPCO-D TTMP Prjectin</t>
  </si>
  <si>
    <t xml:space="preserve">    Customer Meter/Kp</t>
  </si>
  <si>
    <t xml:space="preserve">    Ds-Kp-Ai Pole Replacement</t>
  </si>
  <si>
    <t xml:space="preserve">    Ds-Kp-Ai Recloser Replacement</t>
  </si>
  <si>
    <t xml:space="preserve">    Ds-Kp-Ai Urd Program</t>
  </si>
  <si>
    <t xml:space="preserve">    Ds-Kp-Ai Ckt Inspections</t>
  </si>
  <si>
    <t xml:space="preserve">    Line Transformer/Kp</t>
  </si>
  <si>
    <t xml:space="preserve">    KY Purch. Cap Tools</t>
  </si>
  <si>
    <t xml:space="preserve">    Stinnett Station &amp; Telecom</t>
  </si>
  <si>
    <t xml:space="preserve">    Belfry KPCO D</t>
  </si>
  <si>
    <t xml:space="preserve">  Smart Circuit Budget Only</t>
  </si>
  <si>
    <t xml:space="preserve">    KP Reliability Improvements</t>
  </si>
  <si>
    <t xml:space="preserve">    KP/Small Local Asset Improv</t>
  </si>
  <si>
    <t xml:space="preserve">    KY Cpp Capacity Pot</t>
  </si>
  <si>
    <t xml:space="preserve">    KY Capacity Capital Forecast</t>
  </si>
  <si>
    <t xml:space="preserve">    Tygart Sta - D line</t>
  </si>
  <si>
    <t xml:space="preserve">    Tygart Sta - Dist Station</t>
  </si>
  <si>
    <t xml:space="preserve">    Tygart Sta - T line work</t>
  </si>
  <si>
    <t xml:space="preserve">    Tygart Sta - Millbrook Pk work</t>
  </si>
  <si>
    <t xml:space="preserve">    KY D 2017-00179</t>
  </si>
  <si>
    <t xml:space="preserve">    Redeployment Bucket - Capital</t>
  </si>
  <si>
    <t xml:space="preserve">    ROW Capital Widening &amp; Removal</t>
  </si>
  <si>
    <t xml:space="preserve">    Kewanee Station - Baseline Wor</t>
  </si>
  <si>
    <t xml:space="preserve">    Fords Branch Retirement Work</t>
  </si>
  <si>
    <t xml:space="preserve">    Coalton Remote End</t>
  </si>
  <si>
    <t xml:space="preserve">    Cannonsburg Station Work</t>
  </si>
  <si>
    <t xml:space="preserve">    KP-Damage Claims-Reimburse</t>
  </si>
  <si>
    <t xml:space="preserve">    KP-PQ-QOS Mitigation</t>
  </si>
  <si>
    <t xml:space="preserve">    KP-Cust Req Relocate</t>
  </si>
  <si>
    <t xml:space="preserve">    KY/DOP/Copper Theft</t>
  </si>
  <si>
    <t xml:space="preserve">    Ds-Kp-Ai Aepc Make Ready</t>
  </si>
  <si>
    <t xml:space="preserve">    Ds-Kp-Ai Other Make Ready</t>
  </si>
  <si>
    <t>Corporate/Other</t>
  </si>
  <si>
    <t>Infrastructure_Bus Con Rollup</t>
  </si>
  <si>
    <t xml:space="preserve">    KyPCo-D Capital Software Dev</t>
  </si>
  <si>
    <t xml:space="preserve">    KyPCo-G Capital Software Dev</t>
  </si>
  <si>
    <t xml:space="preserve">    KyPCo-T Capital Software Dev</t>
  </si>
  <si>
    <t xml:space="preserve">    OOC Capital Projects</t>
  </si>
  <si>
    <t xml:space="preserve">    FEL IT Projects</t>
  </si>
  <si>
    <t xml:space="preserve">    2018 Gen Plt Cap Blkt - AEPSC</t>
  </si>
  <si>
    <t xml:space="preserve">    2018 Gen Plt Cap Blkt - KYPC-D</t>
  </si>
  <si>
    <t xml:space="preserve">    CFO CAPITAL PROJECTS</t>
  </si>
  <si>
    <t xml:space="preserve">    Digital Hub Project</t>
  </si>
  <si>
    <t xml:space="preserve">    It Capital Projects</t>
  </si>
  <si>
    <t xml:space="preserve">    AEP Service Corp - Telecom</t>
  </si>
  <si>
    <t xml:space="preserve">    KENTUCKY POWER - DIST</t>
  </si>
  <si>
    <t xml:space="preserve">    KENTUCKY POWER - TRANSM</t>
  </si>
  <si>
    <t xml:space="preserve">    IT Chairman Blanket</t>
  </si>
  <si>
    <t xml:space="preserve">    IT Commercial Ops Blanket</t>
  </si>
  <si>
    <t xml:space="preserve">    COPSFUEL Gas Procur Settle</t>
  </si>
  <si>
    <t xml:space="preserve">    RTO Modernization</t>
  </si>
  <si>
    <t xml:space="preserve">    CIS-Net Meter/Spc Bill</t>
  </si>
  <si>
    <t xml:space="preserve">    CIS-Smart Grid Gateway</t>
  </si>
  <si>
    <t xml:space="preserve">    CIS-Meter Enhancements</t>
  </si>
  <si>
    <t xml:space="preserve">    KY Next Generation Radio Sys</t>
  </si>
  <si>
    <t xml:space="preserve">    Dist GE Digital 2021-2022</t>
  </si>
  <si>
    <t xml:space="preserve">    IT Generation Blanket</t>
  </si>
  <si>
    <t xml:space="preserve">    Maximo Upgrade Enhancements</t>
  </si>
  <si>
    <t xml:space="preserve">    IT Pol Fin &amp; Strat Pln Blanket</t>
  </si>
  <si>
    <t xml:space="preserve">    Security Blanket</t>
  </si>
  <si>
    <t xml:space="preserve">    Cyber IronNet</t>
  </si>
  <si>
    <t xml:space="preserve">    Cisco Security ELA-CAP</t>
  </si>
  <si>
    <t xml:space="preserve">    Cyber-Service Acct Remediation</t>
  </si>
  <si>
    <t xml:space="preserve">    Cyber DPPG Data Gov&amp;Compliance</t>
  </si>
  <si>
    <t xml:space="preserve">    CYBER MCAFEE SLA</t>
  </si>
  <si>
    <t xml:space="preserve">    Cyber-Security Analytics</t>
  </si>
  <si>
    <t xml:space="preserve">    Cyber-VulnextPh2ConfigMgt</t>
  </si>
  <si>
    <t xml:space="preserve">    Cyber-MDR</t>
  </si>
  <si>
    <t xml:space="preserve">    Cyber-IronNet</t>
  </si>
  <si>
    <t xml:space="preserve">    Cyber-NetwrkDefUpgrd 2020</t>
  </si>
  <si>
    <t xml:space="preserve">    IT Shared Services Blanket</t>
  </si>
  <si>
    <t xml:space="preserve">    Mobility BarCode RFID</t>
  </si>
  <si>
    <t xml:space="preserve">    IT INFR Windows 2012</t>
  </si>
  <si>
    <t xml:space="preserve">    ITRM CyberArk PW Vault</t>
  </si>
  <si>
    <t xml:space="preserve">    IT GDC Bndl Recovery Auto</t>
  </si>
  <si>
    <t xml:space="preserve">    IT RSA to F5 App Config</t>
  </si>
  <si>
    <t xml:space="preserve">    TCOM Ciena Blu Plan Inven</t>
  </si>
  <si>
    <t xml:space="preserve">    Transmission IT Projects Blank</t>
  </si>
  <si>
    <t xml:space="preserve">    ESRI ArcGIS Utility Network</t>
  </si>
  <si>
    <t xml:space="preserve">    Int Design and Construct</t>
  </si>
  <si>
    <t xml:space="preserve">    TRA NERC Compliance Rptg</t>
  </si>
  <si>
    <t xml:space="preserve">    Customer Data Linkage</t>
  </si>
  <si>
    <t xml:space="preserve">    IT Utility Operations Blanket</t>
  </si>
  <si>
    <t xml:space="preserve">    Telecom Dist BU Labor</t>
  </si>
  <si>
    <t xml:space="preserve">    Telecom Trans BU Labor</t>
  </si>
  <si>
    <t>Environmental Generation</t>
  </si>
  <si>
    <t>Coal Combustion Residual</t>
  </si>
  <si>
    <t>Other Generation</t>
  </si>
  <si>
    <t>Reg Renewables</t>
  </si>
  <si>
    <t xml:space="preserve">    KPCo CCR Placeholder</t>
  </si>
  <si>
    <t xml:space="preserve">    ML U0 ELG Compliance</t>
  </si>
  <si>
    <t xml:space="preserve">    ML U2 ESP Upgrades</t>
  </si>
  <si>
    <t xml:space="preserve">    ML LANDFILL EXPANSION - PH 3</t>
  </si>
  <si>
    <t xml:space="preserve">    Mitchell Haul Road Relocate</t>
  </si>
  <si>
    <t xml:space="preserve">    Other Environ Repl &lt;100k</t>
  </si>
  <si>
    <t xml:space="preserve">    ML  MITCHELL DSI PROJECT</t>
  </si>
  <si>
    <t xml:space="preserve">    ML - NON OUTAGE PPB FGD</t>
  </si>
  <si>
    <t xml:space="preserve">    REPL DFA FILTER SEPARTOR BAGS</t>
  </si>
  <si>
    <t xml:space="preserve">    DFA EXHAUST BLOWER REPLACEMENT</t>
  </si>
  <si>
    <t xml:space="preserve">    ML1 E PRECIPITATOR EJ REPLACE</t>
  </si>
  <si>
    <t xml:space="preserve">    RPL #12 ID FAN OUTLET HUB CYL</t>
  </si>
  <si>
    <t xml:space="preserve">    ML 1 E RESIN REPLACEMENT</t>
  </si>
  <si>
    <t xml:space="preserve">    PARTIAL REMOVAL OF OLD STACK</t>
  </si>
  <si>
    <t xml:space="preserve">    ML1 V CATALYST REPLACEMENT 4 L</t>
  </si>
  <si>
    <t xml:space="preserve">    ML1 V CATALYST REPLACMENT 1 L</t>
  </si>
  <si>
    <t xml:space="preserve">    ML ABSORBER INLET EXPAN JOINT</t>
  </si>
  <si>
    <t xml:space="preserve">    ID FAN 11/12OUTLET COM HZ EJ</t>
  </si>
  <si>
    <t xml:space="preserve">    REPL DFA FILTER SEPARATOR BAGS</t>
  </si>
  <si>
    <t xml:space="preserve">    ML0 V BALL MILL REBUILD</t>
  </si>
  <si>
    <t xml:space="preserve">    RPL #21 ID FAN OUTLET HUB CYL</t>
  </si>
  <si>
    <t xml:space="preserve">    REPLACE #22 ID FAN OUTLET CYL</t>
  </si>
  <si>
    <t xml:space="preserve">    ML2 V CATALYST REPLACEMENT 4 L</t>
  </si>
  <si>
    <t xml:space="preserve">    ML2 V CATALYST REPLACEMENT 1 L</t>
  </si>
  <si>
    <t xml:space="preserve">    ID FAN 21/22OUTLET COM HZ EJ</t>
  </si>
  <si>
    <t xml:space="preserve">    ML2 FGD CAPITAL OUTAGE PROJECT</t>
  </si>
  <si>
    <t xml:space="preserve">    ML V CO2 Monitors</t>
  </si>
  <si>
    <t/>
  </si>
  <si>
    <t xml:space="preserve">    ML U2 Cooling Tower Repair</t>
  </si>
  <si>
    <t xml:space="preserve">    Big Sandy 1 DFLP Overhaul</t>
  </si>
  <si>
    <t xml:space="preserve">    Rewedge Generator U1</t>
  </si>
  <si>
    <t xml:space="preserve">    Boiler &amp; Auxiliaries PPB&lt;100k</t>
  </si>
  <si>
    <t xml:space="preserve">    Boiler MU Water Supply PPB&lt;100</t>
  </si>
  <si>
    <t xml:space="preserve">    Other Costs PPB&lt;$100k</t>
  </si>
  <si>
    <t xml:space="preserve">    Unit 1PPB Outage&lt;100k</t>
  </si>
  <si>
    <t xml:space="preserve">    REPLACE 15 BREAKERS "A" BUS</t>
  </si>
  <si>
    <t xml:space="preserve">    REPLACE 15 BREAKERS "B" BUS</t>
  </si>
  <si>
    <t xml:space="preserve">    REPLACE BOILER AIR EXP JOINTS</t>
  </si>
  <si>
    <t xml:space="preserve">    BS1 REPL BLR COMBUSTION COILS</t>
  </si>
  <si>
    <t xml:space="preserve">    BS1 HEAT RATE INSTRUMENTATION</t>
  </si>
  <si>
    <t xml:space="preserve">    BATTERY CHARGER NEW FDR &amp;TRNCH</t>
  </si>
  <si>
    <t xml:space="preserve">    FHG Capital Cuts</t>
  </si>
  <si>
    <t xml:space="preserve">    Incremental Capital Investment</t>
  </si>
  <si>
    <t xml:space="preserve">    ML REPLACEMENT OF TRANSMITTERS</t>
  </si>
  <si>
    <t xml:space="preserve">    ML CAPITAL TOOLS</t>
  </si>
  <si>
    <t xml:space="preserve">    PULVERIZER REBUILD CAPITAL(#XX</t>
  </si>
  <si>
    <t xml:space="preserve">    PULVERIZER REBUILD CAPITAL(#YY</t>
  </si>
  <si>
    <t xml:space="preserve">    ML E HVAC UNIT REPLACEMENTS</t>
  </si>
  <si>
    <t xml:space="preserve">    ML E PURCHASE CAP PH2 GSU TR</t>
  </si>
  <si>
    <t xml:space="preserve">    DEMINERALIZER VALVE REPLACEMNT</t>
  </si>
  <si>
    <t xml:space="preserve">    ML U1 PRECIP EJ REPLACEMENT</t>
  </si>
  <si>
    <t xml:space="preserve">    ML S PULVERIZER GEARBOX</t>
  </si>
  <si>
    <t xml:space="preserve">    REPLACE U1 PULVERIZER YOKE</t>
  </si>
  <si>
    <t xml:space="preserve">    REPLACE BFP ROTATING ELEMENT</t>
  </si>
  <si>
    <t xml:space="preserve">    AIR HEATER BASKET REPLACEMENT</t>
  </si>
  <si>
    <t xml:space="preserve">    REPAIR BFP REMOVED IN2021- PPB</t>
  </si>
  <si>
    <t xml:space="preserve">    ML RPL UNIT 1 FGD BATTERIES</t>
  </si>
  <si>
    <t xml:space="preserve">    ML S LOWER SIDEWALL WELD OVLAY</t>
  </si>
  <si>
    <t xml:space="preserve">    HP/1st RH ROTOR INSPECTION CI</t>
  </si>
  <si>
    <t xml:space="preserve">    HP 1stRH ROTOR REPAIR REM 2021</t>
  </si>
  <si>
    <t xml:space="preserve">    LPA TURBINE ROTOR INSPECTION</t>
  </si>
  <si>
    <t xml:space="preserve">    M1 GENERATOR GASBAFFLE PURCHAS</t>
  </si>
  <si>
    <t xml:space="preserve">    LPA TURBINE ROTOR REPAIR  PPB</t>
  </si>
  <si>
    <t xml:space="preserve">    ML1 GENERATOR FIELD OUT INSPEC</t>
  </si>
  <si>
    <t xml:space="preserve">    ML1 E COOLING TOWER REPLACMENT</t>
  </si>
  <si>
    <t xml:space="preserve">    ML1 INSULATION &amp; LAGGING RPL</t>
  </si>
  <si>
    <t xml:space="preserve">    ML 1 GAS OUTLET EXP JT REPLACE</t>
  </si>
  <si>
    <t xml:space="preserve">    REPLACE #22 RDV to NASH PUMP</t>
  </si>
  <si>
    <t xml:space="preserve">    ML U2 PRECIP EJ REPLACEMENT</t>
  </si>
  <si>
    <t xml:space="preserve">    ML  REPLACE U2 PULVERIZER YOKE</t>
  </si>
  <si>
    <t xml:space="preserve">    ML E U2 Cooling Tower Shell KP</t>
  </si>
  <si>
    <t xml:space="preserve">    ML U2 EXCITER DOGHOUSE RECTIFI</t>
  </si>
  <si>
    <t xml:space="preserve">    ML U2 M TURBINE REDUNDANT LVDT</t>
  </si>
  <si>
    <t xml:space="preserve">    ML U2 REDUNDANT LVDT FEED PUMP</t>
  </si>
  <si>
    <t xml:space="preserve">    PRECIP HOPPER CASE/HEATER REP</t>
  </si>
  <si>
    <t xml:space="preserve">    ML RPL U2 BFP ROTATING ELE PPB</t>
  </si>
  <si>
    <t xml:space="preserve">    ML2 E RESIN REPLACEMENT</t>
  </si>
  <si>
    <t xml:space="preserve">    DEMINERALIZER VAVLE REPLACEMNT</t>
  </si>
  <si>
    <t xml:space="preserve">    LPA TURBINE INSPECTION 2024</t>
  </si>
  <si>
    <t xml:space="preserve">    LPB TURBINE ROTOR INSPECTION</t>
  </si>
  <si>
    <t xml:space="preserve">    ML2 E COOLING TOWER COMPONENTS</t>
  </si>
  <si>
    <t xml:space="preserve">    U2 HP 2ND RH ROTOR INSP</t>
  </si>
  <si>
    <t xml:space="preserve">    LPA ROTOR REPAIR at CMS</t>
  </si>
  <si>
    <t xml:space="preserve">    LPB ROTOR REPAIR at CMS 2025</t>
  </si>
  <si>
    <t xml:space="preserve">    ML2 E HPRH TURBINE INSPECTION</t>
  </si>
  <si>
    <t xml:space="preserve">    ML2 HIGH ENERGY PIPING</t>
  </si>
  <si>
    <t xml:space="preserve">    ML2 INSULATION LAGGING REPLACE</t>
  </si>
  <si>
    <t xml:space="preserve">    ML 2 GAS OUTLET EXP JT REPLACE</t>
  </si>
  <si>
    <t xml:space="preserve">    ML E MOTOR REWIND / REPL +10HP</t>
  </si>
  <si>
    <t xml:space="preserve">    ML E PUMP REPLACEMENT DR 10 HP</t>
  </si>
  <si>
    <t xml:space="preserve">    ML E LIGHTING PANEL REPLACE</t>
  </si>
  <si>
    <t xml:space="preserve">    ML E POWER CABLE REPLACEMENT</t>
  </si>
  <si>
    <t xml:space="preserve">    MLP E VALVE REPLACEMENT 6 IN G</t>
  </si>
  <si>
    <t xml:space="preserve">    MLP MH COAL CHUTE REPLACEMENT</t>
  </si>
  <si>
    <t xml:space="preserve">    MLP MH CONVEYOR BELT REPLACE</t>
  </si>
  <si>
    <t xml:space="preserve">    MLP NP LABOR CAPITAL</t>
  </si>
  <si>
    <t xml:space="preserve">    ML CHLORINE BUILDING REPLACEMT</t>
  </si>
  <si>
    <t xml:space="preserve">    ML SAFETY VALVES (4)</t>
  </si>
  <si>
    <t xml:space="preserve">    ML2 PPB OUTAGE PROJECT</t>
  </si>
  <si>
    <t xml:space="preserve">    ML MH ST-3 CHUTE REPLACEMENT</t>
  </si>
  <si>
    <t xml:space="preserve">    ML NP PLANT LABOR FOR CAPITAL</t>
  </si>
  <si>
    <t xml:space="preserve">    MLP MH CONVEYOR BELT REPLACEME</t>
  </si>
  <si>
    <t xml:space="preserve">    MLP E HVAC UNIT REPLACEMENT</t>
  </si>
  <si>
    <t xml:space="preserve">    MLP NP PLANT CAPITAL LABOR</t>
  </si>
  <si>
    <t xml:space="preserve">    ML NP Plant Labor Capital Proj</t>
  </si>
  <si>
    <t xml:space="preserve">    ML1 PPB OUTAGE PROJECT</t>
  </si>
  <si>
    <t xml:space="preserve">    ML 1 PPB OUTAGE PROJECT</t>
  </si>
  <si>
    <t xml:space="preserve">    NERC CIP KYPCO</t>
  </si>
  <si>
    <t xml:space="preserve">    Tech Servics Cap Offset Credit</t>
  </si>
  <si>
    <t xml:space="preserve">    For Property Acctg Use Only</t>
  </si>
  <si>
    <t xml:space="preserve">    20 MW Solar 2021 (Pikeville)</t>
  </si>
  <si>
    <t xml:space="preserve"> Total</t>
  </si>
  <si>
    <t>Total</t>
  </si>
  <si>
    <t>Corporate</t>
  </si>
  <si>
    <t>Transmission</t>
  </si>
  <si>
    <t>Allocated Reserve</t>
  </si>
  <si>
    <t xml:space="preserve">    Corporate Reserve - KYPCO Dist</t>
  </si>
  <si>
    <t xml:space="preserve">    Corporate Reserve - KYPCO Tran</t>
  </si>
  <si>
    <t xml:space="preserve">    Corporate Reserve - KYPCO Corp</t>
  </si>
  <si>
    <t xml:space="preserve">    KPCo D Customer Driven</t>
  </si>
  <si>
    <t xml:space="preserve">    Building Projects Cap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</si>
</sst>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2" borderId="2" xfId="0" applyFont="1" applyFill="1" applyBorder="1"/>
    <xf numFmtId="44" fontId="0" fillId="3" borderId="0" xfId="0" applyNumberFormat="1" applyFill="1" applyBorder="1"/>
    <xf numFmtId="44" fontId="0" fillId="0" borderId="0" xfId="0" applyNumberFormat="1"/>
    <xf numFmtId="0" fontId="1" fillId="2" borderId="3" xfId="0" applyFont="1" applyFill="1" applyBorder="1"/>
    <xf numFmtId="44" fontId="0" fillId="3" borderId="3" xfId="0" applyNumberFormat="1" applyFill="1" applyBorder="1"/>
    <xf numFmtId="0" fontId="2" fillId="0" borderId="0" xfId="0" applyFont="1"/>
    <xf numFmtId="2" fontId="0" fillId="0" borderId="0" xfId="0" applyNumberFormat="1"/>
    <xf numFmtId="164" fontId="0" fillId="3" borderId="3" xfId="0" applyNumberForma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5" x14ac:dyDescent="0.25"/>
  <cols>
    <col min="1" max="1" width="25" bestFit="1" customWidth="1"/>
    <col min="6" max="6" width="12.28515625" customWidth="1"/>
  </cols>
  <sheetData>
    <row r="1" spans="1:7" x14ac:dyDescent="0.25">
      <c r="B1" t="s">
        <v>37</v>
      </c>
    </row>
    <row r="2" spans="1:7" x14ac:dyDescent="0.25">
      <c r="A2" s="1" t="s">
        <v>46</v>
      </c>
      <c r="B2" s="1">
        <v>2021</v>
      </c>
      <c r="C2" s="1">
        <v>2022</v>
      </c>
      <c r="D2" s="1">
        <v>2023</v>
      </c>
      <c r="E2" s="1">
        <v>2024</v>
      </c>
      <c r="F2" s="1">
        <v>2025</v>
      </c>
    </row>
    <row r="3" spans="1:7" x14ac:dyDescent="0.25">
      <c r="A3" s="2" t="s">
        <v>303</v>
      </c>
      <c r="B3" s="11">
        <f>Transmission!D48</f>
        <v>64.535813384999997</v>
      </c>
      <c r="C3" s="11">
        <f>Transmission!E48</f>
        <v>75.717287676000012</v>
      </c>
      <c r="D3" s="11">
        <f>Transmission!F48</f>
        <v>80.981238134999998</v>
      </c>
      <c r="E3" s="11">
        <f>Transmission!G48</f>
        <v>81.036776383999992</v>
      </c>
      <c r="F3" s="11">
        <f>Transmission!H48</f>
        <v>76.082365770999999</v>
      </c>
    </row>
    <row r="4" spans="1:7" x14ac:dyDescent="0.25">
      <c r="A4" s="2" t="s">
        <v>47</v>
      </c>
      <c r="B4" s="11">
        <f>Distribution!D85</f>
        <v>56.909999999999989</v>
      </c>
      <c r="C4" s="11">
        <f>Distribution!E85</f>
        <v>44.960000000000015</v>
      </c>
      <c r="D4" s="11">
        <f>Distribution!F85</f>
        <v>41.85</v>
      </c>
      <c r="E4" s="11">
        <f>Distribution!G85</f>
        <v>39.919999999999995</v>
      </c>
      <c r="F4" s="11">
        <f>Distribution!H85</f>
        <v>65.829999999999984</v>
      </c>
    </row>
    <row r="5" spans="1:7" x14ac:dyDescent="0.25">
      <c r="A5" s="2" t="s">
        <v>302</v>
      </c>
      <c r="B5" s="11">
        <f>Corporate!D55</f>
        <v>24.46</v>
      </c>
      <c r="C5" s="11">
        <f>Corporate!E55</f>
        <v>16.520000000000003</v>
      </c>
      <c r="D5" s="11">
        <f>Corporate!F55</f>
        <v>16.690000000000001</v>
      </c>
      <c r="E5" s="11">
        <f>Corporate!G55</f>
        <v>17.04</v>
      </c>
      <c r="F5" s="11">
        <f>Corporate!H55</f>
        <v>17.809999999999999</v>
      </c>
    </row>
    <row r="6" spans="1:7" x14ac:dyDescent="0.25">
      <c r="A6" s="2" t="s">
        <v>185</v>
      </c>
      <c r="B6" s="11">
        <f>Generation!D40</f>
        <v>20.11</v>
      </c>
      <c r="C6" s="11">
        <f>Generation!E40</f>
        <v>40.500000000000014</v>
      </c>
      <c r="D6" s="11">
        <f>Generation!F40</f>
        <v>12.97</v>
      </c>
      <c r="E6" s="11">
        <f>Generation!G40</f>
        <v>6.669999999999999</v>
      </c>
      <c r="F6" s="11">
        <f>Generation!H40</f>
        <v>4.26</v>
      </c>
    </row>
    <row r="7" spans="1:7" x14ac:dyDescent="0.25">
      <c r="A7" s="2" t="s">
        <v>187</v>
      </c>
      <c r="B7" s="11">
        <f>Generation!D140</f>
        <v>13.869999999999996</v>
      </c>
      <c r="C7" s="11">
        <f>Generation!E140</f>
        <v>27.250000000000007</v>
      </c>
      <c r="D7" s="11">
        <f>Generation!F140</f>
        <v>10.219999999999997</v>
      </c>
      <c r="E7" s="11">
        <f>Generation!G140</f>
        <v>15.999999999999998</v>
      </c>
      <c r="F7" s="11">
        <f>Generation!H140</f>
        <v>15.869999999999997</v>
      </c>
    </row>
    <row r="8" spans="1:7" x14ac:dyDescent="0.25">
      <c r="A8" s="2" t="s">
        <v>188</v>
      </c>
      <c r="B8" s="11">
        <v>0</v>
      </c>
      <c r="C8" s="11">
        <f>Generation!E142</f>
        <v>29.83</v>
      </c>
      <c r="D8" s="11">
        <f>Generation!F142</f>
        <v>0</v>
      </c>
      <c r="E8" s="11">
        <f>Generation!G142</f>
        <v>0</v>
      </c>
      <c r="F8" s="11">
        <f>Generation!H142</f>
        <v>0</v>
      </c>
    </row>
    <row r="9" spans="1:7" x14ac:dyDescent="0.25">
      <c r="A9" s="2"/>
      <c r="B9" s="11"/>
      <c r="C9" s="11"/>
      <c r="D9" s="11"/>
      <c r="E9" s="11"/>
      <c r="F9" s="11"/>
    </row>
    <row r="10" spans="1:7" x14ac:dyDescent="0.25">
      <c r="A10" s="10" t="s">
        <v>304</v>
      </c>
      <c r="B10" s="11">
        <f>'Allocated Reserve'!D8</f>
        <v>0</v>
      </c>
      <c r="C10" s="11">
        <f>'Allocated Reserve'!E8</f>
        <v>0</v>
      </c>
      <c r="D10" s="11">
        <f>'Allocated Reserve'!F8</f>
        <v>1.44</v>
      </c>
      <c r="E10" s="11">
        <f>'Allocated Reserve'!G8</f>
        <v>22.919999999999998</v>
      </c>
      <c r="F10" s="11">
        <f>'Allocated Reserve'!H8</f>
        <v>51.75</v>
      </c>
    </row>
    <row r="11" spans="1:7" x14ac:dyDescent="0.25">
      <c r="A11" s="8" t="s">
        <v>36</v>
      </c>
      <c r="B11" s="9">
        <f>SUM(B3:B10)</f>
        <v>179.88581338500001</v>
      </c>
      <c r="C11" s="9">
        <f t="shared" ref="C11:F11" si="0">SUM(C3:C10)</f>
        <v>234.77728767600001</v>
      </c>
      <c r="D11" s="9">
        <f t="shared" si="0"/>
        <v>164.151238135</v>
      </c>
      <c r="E11" s="9">
        <f t="shared" si="0"/>
        <v>183.58677638399996</v>
      </c>
      <c r="F11" s="9">
        <f t="shared" si="0"/>
        <v>231.602365771</v>
      </c>
      <c r="G11" s="12">
        <f>SUM(B11:F11)</f>
        <v>994.00348135099989</v>
      </c>
    </row>
    <row r="12" spans="1:7" x14ac:dyDescent="0.25">
      <c r="A12" s="2"/>
    </row>
    <row r="13" spans="1:7" x14ac:dyDescent="0.25">
      <c r="A13" s="2"/>
    </row>
    <row r="14" spans="1:7" x14ac:dyDescent="0.25">
      <c r="A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5" x14ac:dyDescent="0.25"/>
  <cols>
    <col min="1" max="1" width="12.5703125" bestFit="1" customWidth="1"/>
    <col min="2" max="2" width="17.85546875" bestFit="1" customWidth="1"/>
    <col min="3" max="3" width="48.42578125" customWidth="1"/>
  </cols>
  <sheetData>
    <row r="1" spans="1:8" x14ac:dyDescent="0.25">
      <c r="D1" t="s">
        <v>37</v>
      </c>
    </row>
    <row r="2" spans="1:8" x14ac:dyDescent="0.25">
      <c r="A2" s="1" t="s">
        <v>46</v>
      </c>
      <c r="B2" s="1" t="s">
        <v>0</v>
      </c>
      <c r="C2" s="1" t="s">
        <v>1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</row>
    <row r="3" spans="1:8" x14ac:dyDescent="0.25">
      <c r="A3" s="2" t="s">
        <v>303</v>
      </c>
      <c r="B3" s="2" t="s">
        <v>44</v>
      </c>
      <c r="C3" t="s">
        <v>2</v>
      </c>
      <c r="D3" s="11">
        <v>1.4605525959999999</v>
      </c>
      <c r="E3" s="11">
        <v>9.0816328230000014</v>
      </c>
      <c r="F3" s="11">
        <v>0.109869496</v>
      </c>
      <c r="G3" s="11">
        <v>0</v>
      </c>
      <c r="H3" s="11">
        <v>0</v>
      </c>
    </row>
    <row r="4" spans="1:8" x14ac:dyDescent="0.25">
      <c r="B4" s="2"/>
      <c r="C4" t="s">
        <v>3</v>
      </c>
      <c r="D4" s="11">
        <v>1.3194075630000002</v>
      </c>
      <c r="E4" s="11">
        <v>1.318524212</v>
      </c>
      <c r="F4" s="11">
        <v>6.0600000000000011E-7</v>
      </c>
      <c r="G4" s="11">
        <v>7.0100000000000004E-7</v>
      </c>
      <c r="H4" s="11">
        <v>7.0900000000000001E-7</v>
      </c>
    </row>
    <row r="5" spans="1:8" x14ac:dyDescent="0.25">
      <c r="B5" s="2"/>
      <c r="C5" t="s">
        <v>4</v>
      </c>
      <c r="D5" s="11">
        <v>0.279011597</v>
      </c>
      <c r="E5" s="11">
        <v>0.274905332</v>
      </c>
      <c r="F5" s="11">
        <v>1.1338624210000001</v>
      </c>
      <c r="G5" s="11">
        <v>1.11393327</v>
      </c>
      <c r="H5" s="11">
        <v>1.2701675059999999</v>
      </c>
    </row>
    <row r="6" spans="1:8" x14ac:dyDescent="0.25">
      <c r="B6" s="2"/>
      <c r="C6" t="s">
        <v>38</v>
      </c>
      <c r="D6" s="11">
        <v>0</v>
      </c>
      <c r="E6" s="11">
        <v>0</v>
      </c>
      <c r="F6" s="11">
        <v>0</v>
      </c>
      <c r="G6" s="11">
        <v>0</v>
      </c>
      <c r="H6" s="11">
        <v>10.201959537</v>
      </c>
    </row>
    <row r="7" spans="1:8" x14ac:dyDescent="0.25">
      <c r="B7" s="2"/>
      <c r="C7" t="s">
        <v>5</v>
      </c>
      <c r="D7" s="11">
        <v>0</v>
      </c>
      <c r="E7" s="11">
        <v>5.1667128E-2</v>
      </c>
      <c r="F7" s="11">
        <v>0</v>
      </c>
      <c r="G7" s="11">
        <v>0</v>
      </c>
      <c r="H7" s="11">
        <v>0</v>
      </c>
    </row>
    <row r="8" spans="1:8" x14ac:dyDescent="0.25">
      <c r="B8" s="2"/>
      <c r="C8" t="s">
        <v>6</v>
      </c>
      <c r="D8" s="11">
        <v>0.14691304200000002</v>
      </c>
      <c r="E8" s="11">
        <v>3.4267119000000006E-2</v>
      </c>
      <c r="F8" s="11">
        <v>0.48286485499999998</v>
      </c>
      <c r="G8" s="11">
        <v>0.54146005600000002</v>
      </c>
      <c r="H8" s="11">
        <v>0</v>
      </c>
    </row>
    <row r="9" spans="1:8" x14ac:dyDescent="0.25">
      <c r="B9" s="2"/>
      <c r="C9" t="s">
        <v>7</v>
      </c>
      <c r="D9" s="11">
        <v>3.3890197029999998</v>
      </c>
      <c r="E9" s="11">
        <v>3.256559958</v>
      </c>
      <c r="F9" s="11">
        <v>3.2966171910000006</v>
      </c>
      <c r="G9" s="11">
        <v>3.4318314810000001</v>
      </c>
      <c r="H9" s="11">
        <v>3.592299181</v>
      </c>
    </row>
    <row r="10" spans="1:8" x14ac:dyDescent="0.25">
      <c r="B10" s="2"/>
      <c r="C10" t="s">
        <v>8</v>
      </c>
      <c r="D10" s="11">
        <v>0.14982358700000001</v>
      </c>
      <c r="E10" s="11">
        <v>0.144460116</v>
      </c>
      <c r="F10" s="11">
        <v>0.147222556</v>
      </c>
      <c r="G10" s="11">
        <v>0.15235985899999999</v>
      </c>
      <c r="H10" s="11">
        <v>0.15839366299999999</v>
      </c>
    </row>
    <row r="11" spans="1:8" x14ac:dyDescent="0.25">
      <c r="B11" s="2"/>
      <c r="C11" t="s">
        <v>9</v>
      </c>
      <c r="D11" s="11">
        <v>1.2005592039999999</v>
      </c>
      <c r="E11" s="11">
        <v>3.9943021079999999</v>
      </c>
      <c r="F11" s="11">
        <v>6.3535027939999997</v>
      </c>
      <c r="G11" s="11">
        <v>0.21495023300000002</v>
      </c>
      <c r="H11" s="11">
        <v>0</v>
      </c>
    </row>
    <row r="12" spans="1:8" x14ac:dyDescent="0.25">
      <c r="B12" s="2"/>
      <c r="C12" t="s">
        <v>10</v>
      </c>
      <c r="D12" s="11">
        <v>3.5731801000000005</v>
      </c>
      <c r="E12" s="11">
        <v>19.879692406999997</v>
      </c>
      <c r="F12" s="11">
        <v>18.666605488999998</v>
      </c>
      <c r="G12" s="11">
        <v>0.38989373399999999</v>
      </c>
      <c r="H12" s="11">
        <v>0</v>
      </c>
    </row>
    <row r="13" spans="1:8" x14ac:dyDescent="0.25">
      <c r="B13" s="2"/>
      <c r="C13" t="s">
        <v>39</v>
      </c>
      <c r="D13" s="11">
        <v>1.7229999999999996E-6</v>
      </c>
      <c r="E13" s="11">
        <v>-1.0040000000000003E-6</v>
      </c>
      <c r="F13" s="11">
        <v>-3.7800000000000008E-7</v>
      </c>
      <c r="G13" s="11">
        <v>-8.9999999999999532E-9</v>
      </c>
      <c r="H13" s="11">
        <v>6.3521639080000005</v>
      </c>
    </row>
    <row r="14" spans="1:8" x14ac:dyDescent="0.25">
      <c r="B14" s="2"/>
      <c r="C14" t="s">
        <v>11</v>
      </c>
      <c r="D14" s="11">
        <v>1.9046137359999999</v>
      </c>
      <c r="E14" s="11">
        <v>4.1369699430000004</v>
      </c>
      <c r="F14" s="11">
        <v>0</v>
      </c>
      <c r="G14" s="11">
        <v>0</v>
      </c>
      <c r="H14" s="11">
        <v>0</v>
      </c>
    </row>
    <row r="15" spans="1:8" x14ac:dyDescent="0.25">
      <c r="B15" s="2"/>
      <c r="C15" t="s">
        <v>12</v>
      </c>
      <c r="D15" s="11">
        <v>3.6992733449999999</v>
      </c>
      <c r="E15" s="11">
        <v>6.3377062920000009</v>
      </c>
      <c r="F15" s="11">
        <v>0</v>
      </c>
      <c r="G15" s="11">
        <v>0</v>
      </c>
      <c r="H15" s="11">
        <v>0</v>
      </c>
    </row>
    <row r="16" spans="1:8" x14ac:dyDescent="0.25">
      <c r="B16" s="2"/>
      <c r="C16" t="s">
        <v>13</v>
      </c>
      <c r="D16" s="11">
        <v>2.9668953999999998</v>
      </c>
      <c r="E16" s="11">
        <v>3.8875455249999997</v>
      </c>
      <c r="F16" s="11">
        <v>2.2991463749999999</v>
      </c>
      <c r="G16" s="11">
        <v>0</v>
      </c>
      <c r="H16" s="11">
        <v>0</v>
      </c>
    </row>
    <row r="17" spans="2:8" x14ac:dyDescent="0.25">
      <c r="B17" s="2"/>
      <c r="C17" t="s">
        <v>40</v>
      </c>
      <c r="D17" s="11">
        <v>2.4615211559999999</v>
      </c>
      <c r="E17" s="11">
        <v>1.4227129640000002</v>
      </c>
      <c r="F17" s="11">
        <v>1.4981297999999999E-2</v>
      </c>
      <c r="G17" s="11">
        <v>6.4071000000000006E-4</v>
      </c>
      <c r="H17" s="11">
        <v>0</v>
      </c>
    </row>
    <row r="18" spans="2:8" x14ac:dyDescent="0.25">
      <c r="B18" s="2"/>
      <c r="C18" t="s">
        <v>14</v>
      </c>
      <c r="D18" s="11">
        <v>0.39797177</v>
      </c>
      <c r="E18" s="11">
        <v>3.2195596E-2</v>
      </c>
      <c r="F18" s="11">
        <v>0</v>
      </c>
      <c r="G18" s="11">
        <v>0</v>
      </c>
      <c r="H18" s="11">
        <v>0</v>
      </c>
    </row>
    <row r="19" spans="2:8" x14ac:dyDescent="0.25">
      <c r="B19" s="3"/>
      <c r="C19" t="s">
        <v>41</v>
      </c>
      <c r="D19" s="11">
        <v>2.0293423340000003</v>
      </c>
      <c r="E19" s="11">
        <v>0.187393012</v>
      </c>
      <c r="F19" s="11">
        <v>9.1467394790000007</v>
      </c>
      <c r="G19" s="11">
        <v>12.261224299999999</v>
      </c>
      <c r="H19" s="11">
        <v>2.1711082949999998</v>
      </c>
    </row>
    <row r="20" spans="2:8" x14ac:dyDescent="0.25">
      <c r="B20" s="2" t="s">
        <v>15</v>
      </c>
      <c r="C20" t="s">
        <v>39</v>
      </c>
      <c r="D20" s="11">
        <v>4.7600000000000008E-7</v>
      </c>
      <c r="E20" s="11">
        <v>-1.0529999999999999E-6</v>
      </c>
      <c r="F20" s="11">
        <v>-5.7300000000000006E-7</v>
      </c>
      <c r="G20" s="11">
        <v>-1.057E-6</v>
      </c>
      <c r="H20" s="11">
        <v>0.76995877600000007</v>
      </c>
    </row>
    <row r="21" spans="2:8" x14ac:dyDescent="0.25">
      <c r="B21" s="4" t="s">
        <v>16</v>
      </c>
      <c r="C21" t="s">
        <v>17</v>
      </c>
      <c r="D21" s="11">
        <v>8.7395499999999987E-3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4"/>
      <c r="C22" t="s">
        <v>18</v>
      </c>
      <c r="D22" s="11">
        <v>3.9163765629999996</v>
      </c>
      <c r="E22" s="11">
        <v>4.3051406610000003</v>
      </c>
      <c r="F22" s="11">
        <v>0</v>
      </c>
      <c r="G22" s="11">
        <v>0</v>
      </c>
      <c r="H22" s="11">
        <v>0</v>
      </c>
    </row>
    <row r="23" spans="2:8" x14ac:dyDescent="0.25">
      <c r="B23" s="4"/>
      <c r="C23" t="s">
        <v>42</v>
      </c>
      <c r="D23" s="11">
        <v>2.142247292</v>
      </c>
      <c r="E23" s="11">
        <v>0.79628515799999999</v>
      </c>
      <c r="F23" s="11">
        <v>0.79418670399999991</v>
      </c>
      <c r="G23" s="11">
        <v>0.80606253000000005</v>
      </c>
      <c r="H23" s="11">
        <v>2.1915845040000002</v>
      </c>
    </row>
    <row r="24" spans="2:8" x14ac:dyDescent="0.25">
      <c r="B24" s="4"/>
      <c r="C24" t="s">
        <v>7</v>
      </c>
      <c r="D24" s="11">
        <v>3</v>
      </c>
      <c r="E24" s="11">
        <v>0</v>
      </c>
      <c r="F24" s="11">
        <v>0</v>
      </c>
      <c r="G24" s="11">
        <v>0</v>
      </c>
      <c r="H24" s="11">
        <v>0</v>
      </c>
    </row>
    <row r="25" spans="2:8" x14ac:dyDescent="0.25">
      <c r="B25" s="4"/>
      <c r="C25" t="s">
        <v>19</v>
      </c>
      <c r="D25" s="11">
        <v>0.199578959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5">
      <c r="B26" s="4"/>
      <c r="C26" t="s">
        <v>43</v>
      </c>
      <c r="D26" s="11">
        <v>3.1311968000000003E-2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4"/>
      <c r="C27" t="s">
        <v>20</v>
      </c>
      <c r="D27" s="11">
        <v>0.14587792999999999</v>
      </c>
      <c r="E27" s="11">
        <v>0.13023453300000001</v>
      </c>
      <c r="F27" s="11">
        <v>0.127747361</v>
      </c>
      <c r="G27" s="11">
        <v>0.128571297</v>
      </c>
      <c r="H27" s="11">
        <v>0.10807428100000001</v>
      </c>
    </row>
    <row r="28" spans="2:8" x14ac:dyDescent="0.25">
      <c r="B28" s="4"/>
      <c r="C28" t="s">
        <v>45</v>
      </c>
      <c r="D28" s="11">
        <v>6.6422868999999995E-2</v>
      </c>
      <c r="E28" s="11">
        <v>1.3380168800000001</v>
      </c>
      <c r="F28" s="11">
        <v>0</v>
      </c>
      <c r="G28" s="11">
        <v>0</v>
      </c>
      <c r="H28" s="11">
        <v>0</v>
      </c>
    </row>
    <row r="29" spans="2:8" x14ac:dyDescent="0.25">
      <c r="B29" s="4"/>
      <c r="C29" t="s">
        <v>21</v>
      </c>
      <c r="D29" s="11">
        <v>3.6766041270000001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4"/>
      <c r="C30" t="s">
        <v>22</v>
      </c>
      <c r="D30" s="11">
        <v>0.50525191600000008</v>
      </c>
      <c r="E30" s="11">
        <v>0.16960081299999999</v>
      </c>
      <c r="F30" s="11">
        <v>13.119184579000001</v>
      </c>
      <c r="G30" s="11">
        <v>5.8660545489999993</v>
      </c>
      <c r="H30" s="11">
        <v>0</v>
      </c>
    </row>
    <row r="31" spans="2:8" x14ac:dyDescent="0.25">
      <c r="B31" s="4"/>
      <c r="C31" t="s">
        <v>23</v>
      </c>
      <c r="D31" s="11">
        <v>9.977480200000001E-2</v>
      </c>
      <c r="E31" s="11">
        <v>0.18755420799999997</v>
      </c>
      <c r="F31" s="11">
        <v>0.52945737599999998</v>
      </c>
      <c r="G31" s="11">
        <v>39.765760076999989</v>
      </c>
      <c r="H31" s="11">
        <v>27.667905963999999</v>
      </c>
    </row>
    <row r="32" spans="2:8" x14ac:dyDescent="0.25">
      <c r="B32" s="4"/>
      <c r="C32" t="s">
        <v>24</v>
      </c>
      <c r="D32" s="11">
        <v>0.95061464699999987</v>
      </c>
      <c r="E32" s="11">
        <v>6.3495322689999991</v>
      </c>
      <c r="F32" s="11">
        <v>6.3535027939999997</v>
      </c>
      <c r="G32" s="11">
        <v>0</v>
      </c>
      <c r="H32" s="11">
        <v>0</v>
      </c>
    </row>
    <row r="33" spans="2:8" x14ac:dyDescent="0.25">
      <c r="B33" s="4"/>
      <c r="C33" t="s">
        <v>14</v>
      </c>
      <c r="D33" s="11">
        <v>0.31091263700000005</v>
      </c>
      <c r="E33" s="11">
        <v>5.2897759999999995E-3</v>
      </c>
      <c r="F33" s="11">
        <v>0</v>
      </c>
      <c r="G33" s="11">
        <v>0</v>
      </c>
      <c r="H33" s="11">
        <v>0</v>
      </c>
    </row>
    <row r="34" spans="2:8" x14ac:dyDescent="0.25">
      <c r="B34" s="4"/>
      <c r="C34" t="s">
        <v>25</v>
      </c>
      <c r="D34" s="11">
        <v>2.9803966100000006</v>
      </c>
      <c r="E34" s="11">
        <v>0.22874362000000001</v>
      </c>
      <c r="F34" s="11">
        <v>0</v>
      </c>
      <c r="G34" s="11">
        <v>1.8002060980000001</v>
      </c>
      <c r="H34" s="11">
        <v>16.583657886000001</v>
      </c>
    </row>
    <row r="35" spans="2:8" x14ac:dyDescent="0.25">
      <c r="B35" s="3"/>
      <c r="C35" t="s">
        <v>26</v>
      </c>
      <c r="D35" s="11">
        <v>2.5136306189999997</v>
      </c>
      <c r="E35" s="11">
        <v>2.0771527970000001</v>
      </c>
      <c r="F35" s="11">
        <v>2.060420369</v>
      </c>
      <c r="G35" s="11">
        <v>2.070485497</v>
      </c>
      <c r="H35" s="11">
        <v>2.0924943319999998</v>
      </c>
    </row>
    <row r="36" spans="2:8" x14ac:dyDescent="0.25">
      <c r="B36" s="4" t="s">
        <v>27</v>
      </c>
      <c r="C36" t="s">
        <v>21</v>
      </c>
      <c r="D36" s="11">
        <v>1.8812037279999998</v>
      </c>
      <c r="E36" s="11">
        <v>0</v>
      </c>
      <c r="F36" s="11">
        <v>0</v>
      </c>
      <c r="G36" s="11">
        <v>0</v>
      </c>
      <c r="H36" s="11">
        <v>0</v>
      </c>
    </row>
    <row r="37" spans="2:8" x14ac:dyDescent="0.25">
      <c r="B37" s="4"/>
      <c r="C37" t="s">
        <v>28</v>
      </c>
      <c r="D37" s="11">
        <v>2.0493638760000001</v>
      </c>
      <c r="E37" s="11">
        <v>0.119478922</v>
      </c>
      <c r="F37" s="11">
        <v>0</v>
      </c>
      <c r="G37" s="11">
        <v>0</v>
      </c>
      <c r="H37" s="11">
        <v>0</v>
      </c>
    </row>
    <row r="38" spans="2:8" x14ac:dyDescent="0.25">
      <c r="B38" s="4"/>
      <c r="C38" t="s">
        <v>39</v>
      </c>
      <c r="D38" s="11">
        <v>2.6299999999999996E-7</v>
      </c>
      <c r="E38" s="11">
        <v>1.3390000000000002E-6</v>
      </c>
      <c r="F38" s="11">
        <v>-6.4200000000000006E-7</v>
      </c>
      <c r="G38" s="11">
        <v>1.776E-6</v>
      </c>
      <c r="H38" s="11">
        <v>2.8231823380000005</v>
      </c>
    </row>
    <row r="39" spans="2:8" x14ac:dyDescent="0.25">
      <c r="B39" s="4"/>
      <c r="C39" t="s">
        <v>29</v>
      </c>
      <c r="D39" s="11">
        <v>7.6829568660000005</v>
      </c>
      <c r="E39" s="11">
        <v>5.4344860109999997</v>
      </c>
      <c r="F39" s="11">
        <v>1.3271160980000001</v>
      </c>
      <c r="G39" s="11">
        <v>0.44923434299999998</v>
      </c>
      <c r="H39" s="11">
        <v>0</v>
      </c>
    </row>
    <row r="40" spans="2:8" x14ac:dyDescent="0.25">
      <c r="B40" s="4"/>
      <c r="C40" t="s">
        <v>30</v>
      </c>
      <c r="D40" s="11">
        <v>1.6124923630000001</v>
      </c>
      <c r="E40" s="11">
        <v>0.20691673599999996</v>
      </c>
      <c r="F40" s="11">
        <v>6.3535027939999997</v>
      </c>
      <c r="G40" s="11">
        <v>6.2414579460000006</v>
      </c>
      <c r="H40" s="11">
        <v>0</v>
      </c>
    </row>
    <row r="41" spans="2:8" x14ac:dyDescent="0.25">
      <c r="B41" s="4"/>
      <c r="C41" t="s">
        <v>31</v>
      </c>
      <c r="D41" s="11">
        <v>1.1999178730000002</v>
      </c>
      <c r="E41" s="11">
        <v>0.17246656799999999</v>
      </c>
      <c r="F41" s="11">
        <v>8.4713378079999995</v>
      </c>
      <c r="G41" s="11">
        <v>5.6311150190000001</v>
      </c>
      <c r="H41" s="11">
        <v>0</v>
      </c>
    </row>
    <row r="42" spans="2:8" x14ac:dyDescent="0.25">
      <c r="B42" s="3"/>
      <c r="C42" t="s">
        <v>32</v>
      </c>
      <c r="D42" s="11">
        <v>4.2635294169999991</v>
      </c>
      <c r="E42" s="11">
        <v>0.153683283</v>
      </c>
      <c r="F42" s="11">
        <v>0</v>
      </c>
      <c r="G42" s="11">
        <v>0</v>
      </c>
      <c r="H42" s="11">
        <v>0</v>
      </c>
    </row>
    <row r="43" spans="2:8" x14ac:dyDescent="0.25">
      <c r="B43" s="4" t="s">
        <v>33</v>
      </c>
      <c r="C43" t="s">
        <v>34</v>
      </c>
      <c r="D43" s="11">
        <v>8.5191989999999999E-3</v>
      </c>
      <c r="E43" s="11">
        <v>0</v>
      </c>
      <c r="F43" s="11">
        <v>0</v>
      </c>
      <c r="G43" s="11">
        <v>0</v>
      </c>
      <c r="H43" s="11">
        <v>0</v>
      </c>
    </row>
    <row r="44" spans="2:8" x14ac:dyDescent="0.25">
      <c r="B44" s="4"/>
      <c r="C44" t="s">
        <v>35</v>
      </c>
      <c r="D44" s="11">
        <v>3.3222780999999993E-2</v>
      </c>
      <c r="E44" s="11">
        <v>0</v>
      </c>
      <c r="F44" s="11">
        <v>0</v>
      </c>
      <c r="G44" s="11">
        <v>0</v>
      </c>
      <c r="H44" s="11">
        <v>0</v>
      </c>
    </row>
    <row r="45" spans="2:8" x14ac:dyDescent="0.25">
      <c r="B45" s="4"/>
      <c r="C45" t="s">
        <v>4</v>
      </c>
      <c r="D45" s="11">
        <v>0</v>
      </c>
      <c r="E45" s="11">
        <v>0</v>
      </c>
      <c r="F45" s="11">
        <v>0.106738693</v>
      </c>
      <c r="G45" s="11">
        <v>0.10575577000000001</v>
      </c>
      <c r="H45" s="11">
        <v>9.9411130000000014E-2</v>
      </c>
    </row>
    <row r="46" spans="2:8" x14ac:dyDescent="0.25">
      <c r="B46" s="4"/>
      <c r="C46" t="s">
        <v>21</v>
      </c>
      <c r="D46" s="11">
        <v>0.22156550800000002</v>
      </c>
      <c r="E46" s="11">
        <v>0</v>
      </c>
      <c r="F46" s="11">
        <v>0</v>
      </c>
      <c r="G46" s="11">
        <v>0</v>
      </c>
      <c r="H46" s="11">
        <v>0</v>
      </c>
    </row>
    <row r="47" spans="2:8" x14ac:dyDescent="0.25">
      <c r="B47" s="4"/>
      <c r="C47" t="s">
        <v>22</v>
      </c>
      <c r="D47" s="11">
        <v>5.7213690000000005E-2</v>
      </c>
      <c r="E47" s="11">
        <v>2.1716239999999996E-3</v>
      </c>
      <c r="F47" s="11">
        <v>8.6632592000000008E-2</v>
      </c>
      <c r="G47" s="11">
        <v>6.5778203999999993E-2</v>
      </c>
      <c r="H47" s="11">
        <v>3.7610000000000005E-6</v>
      </c>
    </row>
    <row r="48" spans="2:8" x14ac:dyDescent="0.25">
      <c r="B48" s="8" t="s">
        <v>36</v>
      </c>
      <c r="C48" s="8"/>
      <c r="D48" s="9">
        <f>SUM(D3:D47)</f>
        <v>64.535813384999997</v>
      </c>
      <c r="E48" s="9">
        <f>SUM(E3:E47)</f>
        <v>75.717287676000012</v>
      </c>
      <c r="F48" s="9">
        <f>SUM(F3:F47)</f>
        <v>80.981238134999998</v>
      </c>
      <c r="G48" s="9">
        <f>SUM(G3:G47)</f>
        <v>81.036776383999992</v>
      </c>
      <c r="H48" s="9">
        <f>SUM(H3:H47)</f>
        <v>76.082365770999999</v>
      </c>
    </row>
    <row r="50" spans="4:8" x14ac:dyDescent="0.25">
      <c r="D50" s="7"/>
      <c r="E50" s="7"/>
      <c r="F50" s="7"/>
      <c r="G50" s="7"/>
      <c r="H50" s="7"/>
    </row>
  </sheetData>
  <pageMargins left="0.7" right="0.7" top="0.75" bottom="0.75" header="0.3" footer="0.3"/>
  <pageSetup orientation="portrait" r:id="rId1"/>
  <ignoredErrors>
    <ignoredError sqref="D48:H4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/>
  </sheetViews>
  <sheetFormatPr defaultRowHeight="15" x14ac:dyDescent="0.25"/>
  <cols>
    <col min="1" max="1" width="16.140625" customWidth="1"/>
    <col min="2" max="2" width="18.5703125" bestFit="1" customWidth="1"/>
    <col min="3" max="3" width="43.85546875" customWidth="1"/>
    <col min="4" max="8" width="9.7109375" bestFit="1" customWidth="1"/>
  </cols>
  <sheetData>
    <row r="1" spans="1:8" x14ac:dyDescent="0.25">
      <c r="D1" t="s">
        <v>37</v>
      </c>
    </row>
    <row r="2" spans="1:8" x14ac:dyDescent="0.25">
      <c r="A2" s="1" t="s">
        <v>46</v>
      </c>
      <c r="B2" s="1" t="s">
        <v>0</v>
      </c>
      <c r="C2" s="1" t="s">
        <v>51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</row>
    <row r="3" spans="1:8" x14ac:dyDescent="0.25">
      <c r="A3" s="2" t="s">
        <v>47</v>
      </c>
      <c r="B3" s="2" t="s">
        <v>44</v>
      </c>
      <c r="C3" t="s">
        <v>52</v>
      </c>
      <c r="D3" s="11">
        <v>0.01</v>
      </c>
      <c r="E3" s="11">
        <v>0</v>
      </c>
      <c r="F3" s="11">
        <v>0.04</v>
      </c>
      <c r="G3" s="11">
        <v>0.05</v>
      </c>
      <c r="H3" s="11">
        <v>0</v>
      </c>
    </row>
    <row r="4" spans="1:8" x14ac:dyDescent="0.25">
      <c r="C4" t="s">
        <v>53</v>
      </c>
      <c r="D4" s="11">
        <v>0.01</v>
      </c>
      <c r="E4" s="11">
        <v>0</v>
      </c>
      <c r="F4" s="11">
        <v>0.04</v>
      </c>
      <c r="G4" s="11">
        <v>0.05</v>
      </c>
      <c r="H4" s="11">
        <v>0</v>
      </c>
    </row>
    <row r="5" spans="1:8" x14ac:dyDescent="0.25">
      <c r="C5" t="s">
        <v>54</v>
      </c>
      <c r="D5" s="11">
        <v>0.02</v>
      </c>
      <c r="E5" s="11">
        <v>0</v>
      </c>
      <c r="F5" s="11">
        <v>0.05</v>
      </c>
      <c r="G5" s="11">
        <v>0.05</v>
      </c>
      <c r="H5" s="11">
        <v>0</v>
      </c>
    </row>
    <row r="6" spans="1:8" x14ac:dyDescent="0.25">
      <c r="C6" t="s">
        <v>55</v>
      </c>
      <c r="D6" s="11">
        <v>0.01</v>
      </c>
      <c r="E6" s="11">
        <v>0</v>
      </c>
      <c r="F6" s="11">
        <v>0.02</v>
      </c>
      <c r="G6" s="11">
        <v>0.02</v>
      </c>
      <c r="H6" s="11">
        <v>0</v>
      </c>
    </row>
    <row r="7" spans="1:8" x14ac:dyDescent="0.25">
      <c r="C7" t="s">
        <v>56</v>
      </c>
      <c r="D7" s="11">
        <v>0.03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25">
      <c r="C8" t="s">
        <v>57</v>
      </c>
      <c r="D8" s="11">
        <v>0</v>
      </c>
      <c r="E8" s="11">
        <v>0</v>
      </c>
      <c r="F8" s="11">
        <v>0.53</v>
      </c>
      <c r="G8" s="11">
        <v>0.53</v>
      </c>
      <c r="H8" s="11">
        <v>0.57999999999999996</v>
      </c>
    </row>
    <row r="9" spans="1:8" x14ac:dyDescent="0.25">
      <c r="C9" t="s">
        <v>58</v>
      </c>
      <c r="D9" s="11">
        <v>0</v>
      </c>
      <c r="E9" s="11">
        <v>0</v>
      </c>
      <c r="F9" s="11">
        <v>7.0000000000000007E-2</v>
      </c>
      <c r="G9" s="11">
        <v>0.03</v>
      </c>
      <c r="H9" s="11">
        <v>0.16</v>
      </c>
    </row>
    <row r="10" spans="1:8" x14ac:dyDescent="0.25">
      <c r="C10" t="s">
        <v>59</v>
      </c>
      <c r="D10" s="11">
        <v>0</v>
      </c>
      <c r="E10" s="11">
        <v>0</v>
      </c>
      <c r="F10" s="11">
        <v>7.0000000000000007E-2</v>
      </c>
      <c r="G10" s="11">
        <v>7.0000000000000007E-2</v>
      </c>
      <c r="H10" s="11">
        <v>0</v>
      </c>
    </row>
    <row r="11" spans="1:8" x14ac:dyDescent="0.25">
      <c r="C11" t="s">
        <v>60</v>
      </c>
      <c r="D11" s="11">
        <v>0.06</v>
      </c>
      <c r="E11" s="11">
        <v>0.05</v>
      </c>
      <c r="F11" s="11">
        <v>0</v>
      </c>
      <c r="G11" s="11">
        <v>0</v>
      </c>
      <c r="H11" s="11">
        <v>7.0000000000000007E-2</v>
      </c>
    </row>
    <row r="12" spans="1:8" x14ac:dyDescent="0.25">
      <c r="C12" t="s">
        <v>61</v>
      </c>
      <c r="D12" s="11">
        <v>0.21</v>
      </c>
      <c r="E12" s="11">
        <v>0.01</v>
      </c>
      <c r="F12" s="11">
        <v>0.15</v>
      </c>
      <c r="G12" s="11">
        <v>0.2</v>
      </c>
      <c r="H12" s="11">
        <v>0.08</v>
      </c>
    </row>
    <row r="13" spans="1:8" x14ac:dyDescent="0.25">
      <c r="C13" t="s">
        <v>62</v>
      </c>
      <c r="D13" s="11">
        <v>0</v>
      </c>
      <c r="E13" s="11">
        <v>0</v>
      </c>
      <c r="F13" s="11">
        <v>0</v>
      </c>
      <c r="G13" s="11">
        <v>0</v>
      </c>
      <c r="H13" s="11">
        <v>3.58</v>
      </c>
    </row>
    <row r="14" spans="1:8" x14ac:dyDescent="0.25">
      <c r="C14" t="s">
        <v>63</v>
      </c>
      <c r="D14" s="11">
        <v>0</v>
      </c>
      <c r="E14" s="11">
        <v>0.03</v>
      </c>
      <c r="F14" s="11">
        <v>0</v>
      </c>
      <c r="G14" s="11">
        <v>0</v>
      </c>
      <c r="H14" s="11">
        <v>0</v>
      </c>
    </row>
    <row r="15" spans="1:8" x14ac:dyDescent="0.25">
      <c r="C15" t="s">
        <v>64</v>
      </c>
      <c r="D15" s="11">
        <v>0</v>
      </c>
      <c r="E15" s="11">
        <v>0.01</v>
      </c>
      <c r="F15" s="11">
        <v>0</v>
      </c>
      <c r="G15" s="11">
        <v>0</v>
      </c>
      <c r="H15" s="11">
        <v>0</v>
      </c>
    </row>
    <row r="16" spans="1:8" x14ac:dyDescent="0.25">
      <c r="C16" t="s">
        <v>65</v>
      </c>
      <c r="D16" s="11">
        <v>0</v>
      </c>
      <c r="E16" s="11">
        <v>0.01</v>
      </c>
      <c r="F16" s="11">
        <v>0</v>
      </c>
      <c r="G16" s="11">
        <v>0</v>
      </c>
      <c r="H16" s="11">
        <v>0</v>
      </c>
    </row>
    <row r="17" spans="2:8" x14ac:dyDescent="0.25">
      <c r="C17" t="s">
        <v>66</v>
      </c>
      <c r="D17" s="11">
        <v>0</v>
      </c>
      <c r="E17" s="11">
        <v>0.05</v>
      </c>
      <c r="F17" s="11">
        <v>0</v>
      </c>
      <c r="G17" s="11">
        <v>0</v>
      </c>
      <c r="H17" s="11">
        <v>0</v>
      </c>
    </row>
    <row r="18" spans="2:8" x14ac:dyDescent="0.25">
      <c r="C18" t="s">
        <v>67</v>
      </c>
      <c r="D18" s="11">
        <v>0.66</v>
      </c>
      <c r="E18" s="11">
        <v>0.62</v>
      </c>
      <c r="F18" s="11">
        <v>0.65</v>
      </c>
      <c r="G18" s="11">
        <v>0.65</v>
      </c>
      <c r="H18" s="11">
        <v>0.7</v>
      </c>
    </row>
    <row r="19" spans="2:8" x14ac:dyDescent="0.25">
      <c r="C19" t="s">
        <v>68</v>
      </c>
      <c r="D19" s="11">
        <v>0.1</v>
      </c>
      <c r="E19" s="11">
        <v>0.75</v>
      </c>
      <c r="F19" s="11">
        <v>0.31</v>
      </c>
      <c r="G19" s="11">
        <v>0</v>
      </c>
      <c r="H19" s="11">
        <v>0</v>
      </c>
    </row>
    <row r="20" spans="2:8" x14ac:dyDescent="0.25">
      <c r="C20" t="s">
        <v>69</v>
      </c>
      <c r="D20" s="11">
        <v>0.62</v>
      </c>
      <c r="E20" s="11">
        <v>0.49</v>
      </c>
      <c r="F20" s="11">
        <v>0.65</v>
      </c>
      <c r="G20" s="11">
        <v>0</v>
      </c>
      <c r="H20" s="11">
        <v>0</v>
      </c>
    </row>
    <row r="21" spans="2:8" x14ac:dyDescent="0.25">
      <c r="C21" t="s">
        <v>70</v>
      </c>
      <c r="D21" s="11">
        <v>0.15</v>
      </c>
      <c r="E21" s="11">
        <v>0.02</v>
      </c>
      <c r="F21" s="11">
        <v>0</v>
      </c>
      <c r="G21" s="11">
        <v>0</v>
      </c>
      <c r="H21" s="11">
        <v>0</v>
      </c>
    </row>
    <row r="22" spans="2:8" x14ac:dyDescent="0.25">
      <c r="C22" t="s">
        <v>71</v>
      </c>
      <c r="D22" s="11">
        <v>0</v>
      </c>
      <c r="E22" s="11">
        <v>0</v>
      </c>
      <c r="F22" s="11">
        <v>0</v>
      </c>
      <c r="G22" s="11">
        <v>0</v>
      </c>
      <c r="H22" s="11">
        <v>2.23</v>
      </c>
    </row>
    <row r="23" spans="2:8" x14ac:dyDescent="0.25">
      <c r="C23" t="s">
        <v>72</v>
      </c>
      <c r="D23" s="11">
        <v>0.02</v>
      </c>
      <c r="E23" s="11">
        <v>0.05</v>
      </c>
      <c r="F23" s="11">
        <v>0</v>
      </c>
      <c r="G23" s="11">
        <v>0</v>
      </c>
      <c r="H23" s="11">
        <v>0</v>
      </c>
    </row>
    <row r="24" spans="2:8" x14ac:dyDescent="0.25">
      <c r="C24" t="s">
        <v>73</v>
      </c>
      <c r="D24" s="11">
        <v>1.99</v>
      </c>
      <c r="E24" s="11">
        <v>1.17</v>
      </c>
      <c r="F24" s="11">
        <v>0</v>
      </c>
      <c r="G24" s="11">
        <v>0</v>
      </c>
      <c r="H24" s="11">
        <v>0</v>
      </c>
    </row>
    <row r="25" spans="2:8" x14ac:dyDescent="0.25">
      <c r="C25" t="s">
        <v>74</v>
      </c>
      <c r="D25" s="11">
        <v>0</v>
      </c>
      <c r="E25" s="11">
        <v>0</v>
      </c>
      <c r="F25" s="11">
        <v>0.32</v>
      </c>
      <c r="G25" s="11">
        <v>0</v>
      </c>
      <c r="H25" s="11">
        <v>0</v>
      </c>
    </row>
    <row r="26" spans="2:8" x14ac:dyDescent="0.25">
      <c r="C26" t="s">
        <v>75</v>
      </c>
      <c r="D26" s="11">
        <v>0</v>
      </c>
      <c r="E26" s="11">
        <v>0</v>
      </c>
      <c r="F26" s="11">
        <v>0.32</v>
      </c>
      <c r="G26" s="11">
        <v>0</v>
      </c>
      <c r="H26" s="11">
        <v>0</v>
      </c>
    </row>
    <row r="27" spans="2:8" x14ac:dyDescent="0.25">
      <c r="C27" t="s">
        <v>76</v>
      </c>
      <c r="D27" s="11">
        <v>0.34</v>
      </c>
      <c r="E27" s="11">
        <v>0</v>
      </c>
      <c r="F27" s="11">
        <v>0</v>
      </c>
      <c r="G27" s="11">
        <v>0</v>
      </c>
      <c r="H27" s="11">
        <v>0</v>
      </c>
    </row>
    <row r="28" spans="2:8" x14ac:dyDescent="0.25">
      <c r="C28" t="s">
        <v>77</v>
      </c>
      <c r="D28" s="11">
        <v>0</v>
      </c>
      <c r="E28" s="11">
        <v>0</v>
      </c>
      <c r="F28" s="11">
        <v>0.2</v>
      </c>
      <c r="G28" s="11">
        <v>0.22</v>
      </c>
      <c r="H28" s="11">
        <v>0</v>
      </c>
    </row>
    <row r="29" spans="2:8" x14ac:dyDescent="0.25">
      <c r="C29" t="s">
        <v>78</v>
      </c>
      <c r="D29" s="11">
        <v>2.2200000000000002</v>
      </c>
      <c r="E29" s="11">
        <v>0.77</v>
      </c>
      <c r="F29" s="11">
        <v>0.79</v>
      </c>
      <c r="G29" s="11">
        <v>0.8</v>
      </c>
      <c r="H29" s="11">
        <v>2.31</v>
      </c>
    </row>
    <row r="30" spans="2:8" x14ac:dyDescent="0.25">
      <c r="C30" t="s">
        <v>79</v>
      </c>
      <c r="D30" s="11">
        <v>1.1000000000000001</v>
      </c>
      <c r="E30" s="11">
        <v>1.04</v>
      </c>
      <c r="F30" s="11">
        <v>0</v>
      </c>
      <c r="G30" s="11">
        <v>0</v>
      </c>
      <c r="H30" s="11">
        <v>0</v>
      </c>
    </row>
    <row r="31" spans="2:8" x14ac:dyDescent="0.25">
      <c r="B31" s="2" t="s">
        <v>15</v>
      </c>
      <c r="C31" t="s">
        <v>80</v>
      </c>
      <c r="D31" s="11">
        <v>0.01</v>
      </c>
      <c r="E31" s="11">
        <v>0.01</v>
      </c>
      <c r="F31" s="11">
        <v>0.01</v>
      </c>
      <c r="G31" s="11">
        <v>0.01</v>
      </c>
      <c r="H31" s="11">
        <v>0.01</v>
      </c>
    </row>
    <row r="32" spans="2:8" x14ac:dyDescent="0.25">
      <c r="C32" t="s">
        <v>81</v>
      </c>
      <c r="D32" s="11">
        <v>2</v>
      </c>
      <c r="E32" s="11">
        <v>1.96</v>
      </c>
      <c r="F32" s="11">
        <v>1.95</v>
      </c>
      <c r="G32" s="11">
        <v>1.95</v>
      </c>
      <c r="H32" s="11">
        <v>2.1</v>
      </c>
    </row>
    <row r="33" spans="2:8" x14ac:dyDescent="0.25">
      <c r="C33" t="s">
        <v>82</v>
      </c>
      <c r="D33" s="11">
        <v>1.98</v>
      </c>
      <c r="E33" s="11">
        <v>1.96</v>
      </c>
      <c r="F33" s="11">
        <v>2.0099999999999998</v>
      </c>
      <c r="G33" s="11">
        <v>2.0699999999999998</v>
      </c>
      <c r="H33" s="11">
        <v>2.67</v>
      </c>
    </row>
    <row r="34" spans="2:8" x14ac:dyDescent="0.25">
      <c r="C34" t="s">
        <v>83</v>
      </c>
      <c r="D34" s="11">
        <v>3.07</v>
      </c>
      <c r="E34" s="11">
        <v>2.99</v>
      </c>
      <c r="F34" s="11">
        <v>2.27</v>
      </c>
      <c r="G34" s="11">
        <v>2.37</v>
      </c>
      <c r="H34" s="11">
        <v>4.08</v>
      </c>
    </row>
    <row r="35" spans="2:8" x14ac:dyDescent="0.25">
      <c r="C35" t="s">
        <v>84</v>
      </c>
      <c r="D35" s="11">
        <v>0.06</v>
      </c>
      <c r="E35" s="11">
        <v>0.06</v>
      </c>
      <c r="F35" s="11">
        <v>0.06</v>
      </c>
      <c r="G35" s="11">
        <v>0.06</v>
      </c>
      <c r="H35" s="11">
        <v>7.0000000000000007E-2</v>
      </c>
    </row>
    <row r="36" spans="2:8" x14ac:dyDescent="0.25">
      <c r="C36" t="s">
        <v>85</v>
      </c>
      <c r="D36" s="11">
        <v>1.32</v>
      </c>
      <c r="E36" s="11">
        <v>1.32</v>
      </c>
      <c r="F36" s="11">
        <v>1.36</v>
      </c>
      <c r="G36" s="11">
        <v>1.39</v>
      </c>
      <c r="H36" s="11">
        <v>1.91</v>
      </c>
    </row>
    <row r="37" spans="2:8" x14ac:dyDescent="0.25">
      <c r="C37" t="s">
        <v>308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</row>
    <row r="38" spans="2:8" x14ac:dyDescent="0.25">
      <c r="B38" s="2" t="s">
        <v>48</v>
      </c>
      <c r="C38" t="s">
        <v>86</v>
      </c>
      <c r="D38" s="11">
        <v>3.27</v>
      </c>
      <c r="E38" s="11">
        <v>2.76</v>
      </c>
      <c r="F38" s="11">
        <v>2.74</v>
      </c>
      <c r="G38" s="11">
        <v>2.75</v>
      </c>
      <c r="H38" s="11">
        <v>2.87</v>
      </c>
    </row>
    <row r="39" spans="2:8" x14ac:dyDescent="0.25">
      <c r="C39" t="s">
        <v>87</v>
      </c>
      <c r="D39" s="11">
        <v>1.44</v>
      </c>
      <c r="E39" s="11">
        <v>1.41</v>
      </c>
      <c r="F39" s="11">
        <v>1.43</v>
      </c>
      <c r="G39" s="11">
        <v>1.45</v>
      </c>
      <c r="H39" s="11">
        <v>1.58</v>
      </c>
    </row>
    <row r="40" spans="2:8" x14ac:dyDescent="0.25">
      <c r="C40" t="s">
        <v>88</v>
      </c>
      <c r="D40" s="11">
        <v>0.97</v>
      </c>
      <c r="E40" s="11">
        <v>0.96</v>
      </c>
      <c r="F40" s="11">
        <v>0.97</v>
      </c>
      <c r="G40" s="11">
        <v>0.99</v>
      </c>
      <c r="H40" s="11">
        <v>1.08</v>
      </c>
    </row>
    <row r="41" spans="2:8" x14ac:dyDescent="0.25">
      <c r="C41" t="s">
        <v>89</v>
      </c>
      <c r="D41" s="11">
        <v>0.14000000000000001</v>
      </c>
      <c r="E41" s="11">
        <v>0.14000000000000001</v>
      </c>
      <c r="F41" s="11">
        <v>0.15</v>
      </c>
      <c r="G41" s="11">
        <v>0.15</v>
      </c>
      <c r="H41" s="11">
        <v>0.16</v>
      </c>
    </row>
    <row r="42" spans="2:8" x14ac:dyDescent="0.25">
      <c r="C42" t="s">
        <v>90</v>
      </c>
      <c r="D42" s="11">
        <v>0.62</v>
      </c>
      <c r="E42" s="11">
        <v>0.6</v>
      </c>
      <c r="F42" s="11">
        <v>0.6</v>
      </c>
      <c r="G42" s="11">
        <v>0.6</v>
      </c>
      <c r="H42" s="11">
        <v>0.65</v>
      </c>
    </row>
    <row r="43" spans="2:8" x14ac:dyDescent="0.25">
      <c r="C43" t="s">
        <v>91</v>
      </c>
      <c r="D43" s="11">
        <v>0.83</v>
      </c>
      <c r="E43" s="11">
        <v>0.8</v>
      </c>
      <c r="F43" s="11">
        <v>0.79</v>
      </c>
      <c r="G43" s="11">
        <v>0.81</v>
      </c>
      <c r="H43" s="11">
        <v>0.9</v>
      </c>
    </row>
    <row r="44" spans="2:8" x14ac:dyDescent="0.25">
      <c r="C44" t="s">
        <v>92</v>
      </c>
      <c r="D44" s="11">
        <v>0.01</v>
      </c>
      <c r="E44" s="11">
        <v>0</v>
      </c>
      <c r="F44" s="11">
        <v>0</v>
      </c>
      <c r="G44" s="11">
        <v>0</v>
      </c>
      <c r="H44" s="11">
        <v>0</v>
      </c>
    </row>
    <row r="45" spans="2:8" x14ac:dyDescent="0.25">
      <c r="C45" t="s">
        <v>93</v>
      </c>
      <c r="D45" s="11">
        <v>0.02</v>
      </c>
      <c r="E45" s="11">
        <v>0</v>
      </c>
      <c r="F45" s="11">
        <v>0</v>
      </c>
      <c r="G45" s="11">
        <v>0</v>
      </c>
      <c r="H45" s="11">
        <v>0</v>
      </c>
    </row>
    <row r="46" spans="2:8" x14ac:dyDescent="0.25">
      <c r="C46" t="s">
        <v>94</v>
      </c>
      <c r="D46" s="11">
        <v>0.08</v>
      </c>
      <c r="E46" s="11">
        <v>0</v>
      </c>
      <c r="F46" s="11">
        <v>0</v>
      </c>
      <c r="G46" s="11">
        <v>0</v>
      </c>
      <c r="H46" s="11">
        <v>0</v>
      </c>
    </row>
    <row r="47" spans="2:8" x14ac:dyDescent="0.25">
      <c r="C47" t="s">
        <v>95</v>
      </c>
      <c r="D47" s="11">
        <v>7.0000000000000007E-2</v>
      </c>
      <c r="E47" s="11">
        <v>0</v>
      </c>
      <c r="F47" s="11">
        <v>0</v>
      </c>
      <c r="G47" s="11">
        <v>0</v>
      </c>
      <c r="H47" s="11">
        <v>0</v>
      </c>
    </row>
    <row r="48" spans="2:8" x14ac:dyDescent="0.25">
      <c r="C48" t="s">
        <v>96</v>
      </c>
      <c r="D48" s="11">
        <v>0.06</v>
      </c>
      <c r="E48" s="11">
        <v>0</v>
      </c>
      <c r="F48" s="11">
        <v>0</v>
      </c>
      <c r="G48" s="11">
        <v>0</v>
      </c>
      <c r="H48" s="11">
        <v>0</v>
      </c>
    </row>
    <row r="49" spans="2:8" x14ac:dyDescent="0.25">
      <c r="C49" t="s">
        <v>97</v>
      </c>
      <c r="D49" s="11">
        <v>0.08</v>
      </c>
      <c r="E49" s="11">
        <v>0</v>
      </c>
      <c r="F49" s="11">
        <v>0</v>
      </c>
      <c r="G49" s="11">
        <v>0</v>
      </c>
      <c r="H49" s="11">
        <v>0</v>
      </c>
    </row>
    <row r="50" spans="2:8" x14ac:dyDescent="0.25">
      <c r="C50" t="s">
        <v>98</v>
      </c>
      <c r="D50" s="11">
        <v>0.08</v>
      </c>
      <c r="E50" s="11">
        <v>0</v>
      </c>
      <c r="F50" s="11">
        <v>0</v>
      </c>
      <c r="G50" s="11">
        <v>0</v>
      </c>
      <c r="H50" s="11">
        <v>0</v>
      </c>
    </row>
    <row r="51" spans="2:8" x14ac:dyDescent="0.25">
      <c r="C51" t="s">
        <v>99</v>
      </c>
      <c r="D51" s="11">
        <v>0.02</v>
      </c>
      <c r="E51" s="11">
        <v>0</v>
      </c>
      <c r="F51" s="11">
        <v>0</v>
      </c>
      <c r="G51" s="11">
        <v>0</v>
      </c>
      <c r="H51" s="11">
        <v>0</v>
      </c>
    </row>
    <row r="52" spans="2:8" x14ac:dyDescent="0.25">
      <c r="C52" t="s">
        <v>100</v>
      </c>
      <c r="D52" s="11">
        <v>0</v>
      </c>
      <c r="E52" s="11">
        <v>0</v>
      </c>
      <c r="F52" s="11">
        <v>0.34</v>
      </c>
      <c r="G52" s="11">
        <v>0.33</v>
      </c>
      <c r="H52" s="11">
        <v>0.33</v>
      </c>
    </row>
    <row r="53" spans="2:8" x14ac:dyDescent="0.25">
      <c r="C53" t="s">
        <v>101</v>
      </c>
      <c r="D53" s="11">
        <v>0.77</v>
      </c>
      <c r="E53" s="11">
        <v>0.73</v>
      </c>
      <c r="F53" s="11">
        <v>0.73</v>
      </c>
      <c r="G53" s="11">
        <v>0.74</v>
      </c>
      <c r="H53" s="11">
        <v>0.78</v>
      </c>
    </row>
    <row r="54" spans="2:8" x14ac:dyDescent="0.25">
      <c r="C54" t="s">
        <v>102</v>
      </c>
      <c r="D54" s="11">
        <v>1.37</v>
      </c>
      <c r="E54" s="11">
        <v>2.13</v>
      </c>
      <c r="F54" s="11">
        <v>2.16</v>
      </c>
      <c r="G54" s="11">
        <v>2.2200000000000002</v>
      </c>
      <c r="H54" s="11">
        <v>2.4900000000000002</v>
      </c>
    </row>
    <row r="55" spans="2:8" x14ac:dyDescent="0.25">
      <c r="C55" t="s">
        <v>103</v>
      </c>
      <c r="D55" s="11">
        <v>0.77</v>
      </c>
      <c r="E55" s="11">
        <v>0.74</v>
      </c>
      <c r="F55" s="11">
        <v>0.74</v>
      </c>
      <c r="G55" s="11">
        <v>0.75</v>
      </c>
      <c r="H55" s="11">
        <v>0.8</v>
      </c>
    </row>
    <row r="56" spans="2:8" x14ac:dyDescent="0.25">
      <c r="C56" t="s">
        <v>104</v>
      </c>
      <c r="D56" s="11">
        <v>0.01</v>
      </c>
      <c r="E56" s="11">
        <v>0.01</v>
      </c>
      <c r="F56" s="11">
        <v>0.01</v>
      </c>
      <c r="G56" s="11">
        <v>0.01</v>
      </c>
      <c r="H56" s="11">
        <v>0.01</v>
      </c>
    </row>
    <row r="57" spans="2:8" x14ac:dyDescent="0.25">
      <c r="C57" t="s">
        <v>105</v>
      </c>
      <c r="D57" s="11">
        <v>1.58</v>
      </c>
      <c r="E57" s="11">
        <v>1.59</v>
      </c>
      <c r="F57" s="11">
        <v>1.62</v>
      </c>
      <c r="G57" s="11">
        <v>1.67</v>
      </c>
      <c r="H57" s="11">
        <v>1.89</v>
      </c>
    </row>
    <row r="58" spans="2:8" x14ac:dyDescent="0.25">
      <c r="C58" t="s">
        <v>106</v>
      </c>
      <c r="D58" s="11">
        <v>2.81</v>
      </c>
      <c r="E58" s="11">
        <v>2.66</v>
      </c>
      <c r="F58" s="11">
        <v>2.67</v>
      </c>
      <c r="G58" s="11">
        <v>2.72</v>
      </c>
      <c r="H58" s="11">
        <v>2.92</v>
      </c>
    </row>
    <row r="59" spans="2:8" x14ac:dyDescent="0.25">
      <c r="C59" t="s">
        <v>107</v>
      </c>
      <c r="D59" s="11">
        <v>0.13</v>
      </c>
      <c r="E59" s="11">
        <v>0</v>
      </c>
      <c r="F59" s="11">
        <v>0</v>
      </c>
      <c r="G59" s="11">
        <v>0</v>
      </c>
      <c r="H59" s="11">
        <v>0</v>
      </c>
    </row>
    <row r="60" spans="2:8" x14ac:dyDescent="0.25">
      <c r="C60" t="s">
        <v>108</v>
      </c>
      <c r="D60" s="11">
        <v>0</v>
      </c>
      <c r="E60" s="11">
        <v>0</v>
      </c>
      <c r="F60" s="11">
        <v>0.01</v>
      </c>
      <c r="G60" s="11">
        <v>0</v>
      </c>
      <c r="H60" s="11">
        <v>0</v>
      </c>
    </row>
    <row r="61" spans="2:8" x14ac:dyDescent="0.25">
      <c r="C61" t="s">
        <v>109</v>
      </c>
      <c r="D61" s="11">
        <v>0.33</v>
      </c>
      <c r="E61" s="11">
        <v>0.11</v>
      </c>
      <c r="F61" s="11">
        <v>0</v>
      </c>
      <c r="G61" s="11">
        <v>1.28</v>
      </c>
      <c r="H61" s="11">
        <v>3.69</v>
      </c>
    </row>
    <row r="62" spans="2:8" x14ac:dyDescent="0.25">
      <c r="C62" t="s">
        <v>110</v>
      </c>
      <c r="D62" s="11">
        <v>2.5299999999999998</v>
      </c>
      <c r="E62" s="11">
        <v>1.46</v>
      </c>
      <c r="F62" s="11">
        <v>2.15</v>
      </c>
      <c r="G62" s="11">
        <v>2.1</v>
      </c>
      <c r="H62" s="11">
        <v>9.27</v>
      </c>
    </row>
    <row r="63" spans="2:8" x14ac:dyDescent="0.25">
      <c r="B63" s="2" t="s">
        <v>49</v>
      </c>
      <c r="C63" t="s">
        <v>111</v>
      </c>
      <c r="D63" s="11">
        <v>0.32</v>
      </c>
      <c r="E63" s="11">
        <v>2.5099999999999998</v>
      </c>
      <c r="F63" s="11">
        <v>1.79</v>
      </c>
      <c r="G63" s="11">
        <v>2.1800000000000002</v>
      </c>
      <c r="H63" s="11">
        <v>2.96</v>
      </c>
    </row>
    <row r="64" spans="2:8" x14ac:dyDescent="0.25">
      <c r="C64" t="s">
        <v>112</v>
      </c>
      <c r="D64" s="11">
        <v>3.13</v>
      </c>
      <c r="E64" s="11">
        <v>1.81</v>
      </c>
      <c r="F64" s="11">
        <v>1.83</v>
      </c>
      <c r="G64" s="11">
        <v>1.85</v>
      </c>
      <c r="H64" s="11">
        <v>2</v>
      </c>
    </row>
    <row r="65" spans="2:8" x14ac:dyDescent="0.25">
      <c r="C65" t="s">
        <v>113</v>
      </c>
      <c r="D65" s="11">
        <v>2.08</v>
      </c>
      <c r="E65" s="11">
        <v>0.02</v>
      </c>
      <c r="F65" s="11">
        <v>-0.48</v>
      </c>
      <c r="G65" s="11">
        <v>-0.5</v>
      </c>
      <c r="H65" s="11">
        <v>1.95</v>
      </c>
    </row>
    <row r="66" spans="2:8" x14ac:dyDescent="0.25">
      <c r="C66" t="s">
        <v>114</v>
      </c>
      <c r="D66" s="11">
        <v>1.1299999999999999</v>
      </c>
      <c r="E66" s="11">
        <v>3.53</v>
      </c>
      <c r="F66" s="11">
        <v>2.5299999999999998</v>
      </c>
      <c r="G66" s="11">
        <v>1.82</v>
      </c>
      <c r="H66" s="11">
        <v>4.05</v>
      </c>
    </row>
    <row r="67" spans="2:8" x14ac:dyDescent="0.25">
      <c r="C67" t="s">
        <v>115</v>
      </c>
      <c r="D67" s="11">
        <v>0.9</v>
      </c>
      <c r="E67" s="11">
        <v>0</v>
      </c>
      <c r="F67" s="11">
        <v>0</v>
      </c>
      <c r="G67" s="11">
        <v>0</v>
      </c>
      <c r="H67" s="11">
        <v>0</v>
      </c>
    </row>
    <row r="68" spans="2:8" x14ac:dyDescent="0.25">
      <c r="C68" t="s">
        <v>116</v>
      </c>
      <c r="D68" s="11">
        <v>0.62</v>
      </c>
      <c r="E68" s="11">
        <v>0</v>
      </c>
      <c r="F68" s="11">
        <v>0</v>
      </c>
      <c r="G68" s="11">
        <v>0</v>
      </c>
      <c r="H68" s="11">
        <v>0</v>
      </c>
    </row>
    <row r="69" spans="2:8" x14ac:dyDescent="0.25">
      <c r="C69" t="s">
        <v>117</v>
      </c>
      <c r="D69" s="11">
        <v>0.06</v>
      </c>
      <c r="E69" s="11">
        <v>0</v>
      </c>
      <c r="F69" s="11">
        <v>0</v>
      </c>
      <c r="G69" s="11">
        <v>0</v>
      </c>
      <c r="H69" s="11">
        <v>0</v>
      </c>
    </row>
    <row r="70" spans="2:8" x14ac:dyDescent="0.25">
      <c r="C70" t="s">
        <v>117</v>
      </c>
      <c r="D70" s="11">
        <v>0.06</v>
      </c>
      <c r="E70" s="11">
        <v>0</v>
      </c>
      <c r="F70" s="11">
        <v>0</v>
      </c>
      <c r="G70" s="11">
        <v>0</v>
      </c>
      <c r="H70" s="11">
        <v>0</v>
      </c>
    </row>
    <row r="71" spans="2:8" x14ac:dyDescent="0.25">
      <c r="C71" t="s">
        <v>118</v>
      </c>
      <c r="D71" s="11">
        <v>0.04</v>
      </c>
      <c r="E71" s="11">
        <v>0</v>
      </c>
      <c r="F71" s="11">
        <v>0</v>
      </c>
      <c r="G71" s="11">
        <v>0</v>
      </c>
      <c r="H71" s="11">
        <v>0</v>
      </c>
    </row>
    <row r="72" spans="2:8" x14ac:dyDescent="0.25">
      <c r="C72" t="s">
        <v>119</v>
      </c>
      <c r="D72" s="11">
        <v>2.8</v>
      </c>
      <c r="E72" s="11">
        <v>2.74</v>
      </c>
      <c r="F72" s="11">
        <v>2.72</v>
      </c>
      <c r="G72" s="11">
        <v>2.71</v>
      </c>
      <c r="H72" s="11">
        <v>2.99</v>
      </c>
    </row>
    <row r="73" spans="2:8" x14ac:dyDescent="0.25">
      <c r="C73" t="s">
        <v>120</v>
      </c>
      <c r="D73" s="11">
        <v>0.01</v>
      </c>
      <c r="E73" s="11">
        <v>0</v>
      </c>
      <c r="F73" s="11">
        <v>0</v>
      </c>
      <c r="G73" s="11">
        <v>0</v>
      </c>
      <c r="H73" s="11">
        <v>0</v>
      </c>
    </row>
    <row r="74" spans="2:8" x14ac:dyDescent="0.25">
      <c r="C74" t="s">
        <v>121</v>
      </c>
      <c r="D74" s="11">
        <v>7.27</v>
      </c>
      <c r="E74" s="11">
        <v>0</v>
      </c>
      <c r="F74" s="11">
        <v>0</v>
      </c>
      <c r="G74" s="11">
        <v>0</v>
      </c>
      <c r="H74" s="11">
        <v>0</v>
      </c>
    </row>
    <row r="75" spans="2:8" x14ac:dyDescent="0.25">
      <c r="B75" s="2" t="s">
        <v>27</v>
      </c>
      <c r="C75" t="s">
        <v>122</v>
      </c>
      <c r="D75" s="11">
        <v>2.5</v>
      </c>
      <c r="E75" s="11">
        <v>2.63</v>
      </c>
      <c r="F75" s="11">
        <v>2.75</v>
      </c>
      <c r="G75" s="11">
        <v>0.01</v>
      </c>
      <c r="H75" s="11">
        <v>0</v>
      </c>
    </row>
    <row r="76" spans="2:8" x14ac:dyDescent="0.25">
      <c r="C76" t="s">
        <v>123</v>
      </c>
      <c r="D76" s="11">
        <v>0</v>
      </c>
      <c r="E76" s="11">
        <v>0.53</v>
      </c>
      <c r="F76" s="11">
        <v>0</v>
      </c>
      <c r="G76" s="11">
        <v>0</v>
      </c>
      <c r="H76" s="11">
        <v>0</v>
      </c>
    </row>
    <row r="77" spans="2:8" x14ac:dyDescent="0.25">
      <c r="C77" t="s">
        <v>124</v>
      </c>
      <c r="D77" s="11">
        <v>0.23</v>
      </c>
      <c r="E77" s="11">
        <v>0.01</v>
      </c>
      <c r="F77" s="11">
        <v>0</v>
      </c>
      <c r="G77" s="11">
        <v>0</v>
      </c>
      <c r="H77" s="11">
        <v>0</v>
      </c>
    </row>
    <row r="78" spans="2:8" x14ac:dyDescent="0.25">
      <c r="C78" t="s">
        <v>125</v>
      </c>
      <c r="D78" s="11">
        <v>0.04</v>
      </c>
      <c r="E78" s="11">
        <v>0</v>
      </c>
      <c r="F78" s="11">
        <v>0</v>
      </c>
      <c r="G78" s="11">
        <v>0</v>
      </c>
      <c r="H78" s="11">
        <v>0</v>
      </c>
    </row>
    <row r="79" spans="2:8" x14ac:dyDescent="0.25">
      <c r="B79" s="2" t="s">
        <v>50</v>
      </c>
      <c r="C79" t="s">
        <v>126</v>
      </c>
      <c r="D79" s="11">
        <v>-0.02</v>
      </c>
      <c r="E79" s="11">
        <v>-0.02</v>
      </c>
      <c r="F79" s="11">
        <v>-0.02</v>
      </c>
      <c r="G79" s="11">
        <v>-0.02</v>
      </c>
      <c r="H79" s="11">
        <v>-0.02</v>
      </c>
    </row>
    <row r="80" spans="2:8" x14ac:dyDescent="0.25">
      <c r="C80" t="s">
        <v>127</v>
      </c>
      <c r="D80" s="11">
        <v>1.17</v>
      </c>
      <c r="E80" s="11">
        <v>1.1399999999999999</v>
      </c>
      <c r="F80" s="11">
        <v>1.1499999999999999</v>
      </c>
      <c r="G80" s="11">
        <v>1.17</v>
      </c>
      <c r="H80" s="11">
        <v>1.27</v>
      </c>
    </row>
    <row r="81" spans="2:8" x14ac:dyDescent="0.25">
      <c r="C81" t="s">
        <v>128</v>
      </c>
      <c r="D81" s="11">
        <v>0.11</v>
      </c>
      <c r="E81" s="11">
        <v>0.11</v>
      </c>
      <c r="F81" s="11">
        <v>0.11</v>
      </c>
      <c r="G81" s="11">
        <v>0.12</v>
      </c>
      <c r="H81" s="11">
        <v>0.13</v>
      </c>
    </row>
    <row r="82" spans="2:8" x14ac:dyDescent="0.25">
      <c r="C82" t="s">
        <v>129</v>
      </c>
      <c r="D82" s="11">
        <v>0.13</v>
      </c>
      <c r="E82" s="11">
        <v>0.13</v>
      </c>
      <c r="F82" s="11">
        <v>0.14000000000000001</v>
      </c>
      <c r="G82" s="11">
        <v>0.14000000000000001</v>
      </c>
      <c r="H82" s="11">
        <v>0.15</v>
      </c>
    </row>
    <row r="83" spans="2:8" x14ac:dyDescent="0.25">
      <c r="C83" t="s">
        <v>130</v>
      </c>
      <c r="D83" s="11">
        <v>0.02</v>
      </c>
      <c r="E83" s="11">
        <v>0.02</v>
      </c>
      <c r="F83" s="11">
        <v>0.02</v>
      </c>
      <c r="G83" s="11">
        <v>0.02</v>
      </c>
      <c r="H83" s="11">
        <v>0.02</v>
      </c>
    </row>
    <row r="84" spans="2:8" x14ac:dyDescent="0.25">
      <c r="C84" t="s">
        <v>131</v>
      </c>
      <c r="D84" s="11">
        <v>0.33</v>
      </c>
      <c r="E84" s="11">
        <v>0.33</v>
      </c>
      <c r="F84" s="11">
        <v>0.33</v>
      </c>
      <c r="G84" s="11">
        <v>0.33</v>
      </c>
      <c r="H84" s="11">
        <v>0.36</v>
      </c>
    </row>
    <row r="85" spans="2:8" x14ac:dyDescent="0.25">
      <c r="B85" s="5" t="s">
        <v>36</v>
      </c>
      <c r="C85" s="5"/>
      <c r="D85" s="6">
        <f>SUM(D3:D84)</f>
        <v>56.909999999999989</v>
      </c>
      <c r="E85" s="6">
        <f t="shared" ref="E85:H85" si="0">SUM(E3:E84)</f>
        <v>44.960000000000015</v>
      </c>
      <c r="F85" s="6">
        <f t="shared" si="0"/>
        <v>41.85</v>
      </c>
      <c r="G85" s="6">
        <f t="shared" si="0"/>
        <v>39.919999999999995</v>
      </c>
      <c r="H85" s="6">
        <f t="shared" si="0"/>
        <v>65.829999999999984</v>
      </c>
    </row>
  </sheetData>
  <pageMargins left="0.7" right="0.7" top="0.75" bottom="0.75" header="0.3" footer="0.3"/>
  <pageSetup orientation="portrait" r:id="rId1"/>
  <ignoredErrors>
    <ignoredError sqref="D85:H8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5" x14ac:dyDescent="0.25"/>
  <cols>
    <col min="1" max="1" width="25" bestFit="1" customWidth="1"/>
    <col min="2" max="2" width="27.85546875" bestFit="1" customWidth="1"/>
    <col min="3" max="3" width="43.140625" customWidth="1"/>
  </cols>
  <sheetData>
    <row r="1" spans="1:8" x14ac:dyDescent="0.25">
      <c r="D1" t="s">
        <v>37</v>
      </c>
    </row>
    <row r="2" spans="1:8" x14ac:dyDescent="0.25">
      <c r="A2" s="1" t="s">
        <v>46</v>
      </c>
      <c r="B2" s="1" t="s">
        <v>0</v>
      </c>
      <c r="C2" s="1" t="s">
        <v>51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</row>
    <row r="3" spans="1:8" x14ac:dyDescent="0.25">
      <c r="A3" s="2" t="s">
        <v>302</v>
      </c>
      <c r="B3" s="2" t="s">
        <v>133</v>
      </c>
      <c r="C3" t="s">
        <v>134</v>
      </c>
      <c r="D3" s="11">
        <v>0.18</v>
      </c>
      <c r="E3" s="11">
        <v>0.18</v>
      </c>
      <c r="F3" s="11">
        <v>0.18</v>
      </c>
      <c r="G3" s="11">
        <v>0.18</v>
      </c>
      <c r="H3" s="11">
        <v>0.21</v>
      </c>
    </row>
    <row r="4" spans="1:8" x14ac:dyDescent="0.25">
      <c r="B4" s="2" t="s">
        <v>48</v>
      </c>
      <c r="C4" t="s">
        <v>135</v>
      </c>
      <c r="D4" s="11">
        <v>0.44</v>
      </c>
      <c r="E4" s="11">
        <v>0.4</v>
      </c>
      <c r="F4" s="11">
        <v>0.43</v>
      </c>
      <c r="G4" s="11">
        <v>0.47</v>
      </c>
      <c r="H4" s="11">
        <v>0.55000000000000004</v>
      </c>
    </row>
    <row r="5" spans="1:8" x14ac:dyDescent="0.25">
      <c r="C5" t="s">
        <v>136</v>
      </c>
      <c r="D5" s="11">
        <v>0.36</v>
      </c>
      <c r="E5" s="11">
        <v>0.35</v>
      </c>
      <c r="F5" s="11">
        <v>0.35</v>
      </c>
      <c r="G5" s="11">
        <v>0.36</v>
      </c>
      <c r="H5" s="11">
        <v>0.36</v>
      </c>
    </row>
    <row r="6" spans="1:8" x14ac:dyDescent="0.25">
      <c r="C6" t="s">
        <v>137</v>
      </c>
      <c r="D6" s="11">
        <v>0.06</v>
      </c>
      <c r="E6" s="11">
        <v>0.05</v>
      </c>
      <c r="F6" s="11">
        <v>0.06</v>
      </c>
      <c r="G6" s="11">
        <v>0.06</v>
      </c>
      <c r="H6" s="11">
        <v>7.0000000000000007E-2</v>
      </c>
    </row>
    <row r="7" spans="1:8" x14ac:dyDescent="0.25">
      <c r="C7" t="s">
        <v>138</v>
      </c>
      <c r="D7" s="11">
        <v>0.22</v>
      </c>
      <c r="E7" s="11">
        <v>0.18</v>
      </c>
      <c r="F7" s="11">
        <v>0.2</v>
      </c>
      <c r="G7" s="11">
        <v>0.23</v>
      </c>
      <c r="H7" s="11">
        <v>0.25</v>
      </c>
    </row>
    <row r="8" spans="1:8" x14ac:dyDescent="0.25">
      <c r="C8" t="s">
        <v>139</v>
      </c>
      <c r="D8" s="11">
        <v>0.11</v>
      </c>
      <c r="E8" s="11">
        <v>0.11</v>
      </c>
      <c r="F8" s="11">
        <v>0.11</v>
      </c>
      <c r="G8" s="11">
        <v>0.11</v>
      </c>
      <c r="H8" s="11">
        <v>0.12</v>
      </c>
    </row>
    <row r="9" spans="1:8" x14ac:dyDescent="0.25">
      <c r="C9" t="s">
        <v>140</v>
      </c>
      <c r="D9" s="11">
        <v>0.2</v>
      </c>
      <c r="E9" s="11">
        <v>0.19</v>
      </c>
      <c r="F9" s="11">
        <v>0.2</v>
      </c>
      <c r="G9" s="11">
        <v>0.2</v>
      </c>
      <c r="H9" s="11">
        <v>0.22</v>
      </c>
    </row>
    <row r="10" spans="1:8" x14ac:dyDescent="0.25">
      <c r="C10" t="s">
        <v>309</v>
      </c>
      <c r="D10" s="11">
        <v>0.12</v>
      </c>
      <c r="E10" s="11">
        <v>0.1</v>
      </c>
      <c r="F10" s="11">
        <v>0.11</v>
      </c>
      <c r="G10" s="11">
        <v>0.11</v>
      </c>
      <c r="H10" s="11">
        <v>0.12</v>
      </c>
    </row>
    <row r="11" spans="1:8" x14ac:dyDescent="0.25">
      <c r="C11" t="s">
        <v>141</v>
      </c>
      <c r="D11" s="11">
        <v>0.17</v>
      </c>
      <c r="E11" s="11">
        <v>0.04</v>
      </c>
      <c r="F11" s="11">
        <v>0.05</v>
      </c>
      <c r="G11" s="11">
        <v>0.05</v>
      </c>
      <c r="H11" s="11">
        <v>0.05</v>
      </c>
    </row>
    <row r="12" spans="1:8" x14ac:dyDescent="0.25">
      <c r="C12" t="s">
        <v>142</v>
      </c>
      <c r="D12" s="11">
        <v>0.67</v>
      </c>
      <c r="E12" s="11">
        <v>0.77</v>
      </c>
      <c r="F12" s="11">
        <v>0.8</v>
      </c>
      <c r="G12" s="11">
        <v>0.84</v>
      </c>
      <c r="H12" s="11">
        <v>0.8</v>
      </c>
    </row>
    <row r="13" spans="1:8" x14ac:dyDescent="0.25">
      <c r="C13" t="s">
        <v>143</v>
      </c>
      <c r="D13" s="11">
        <v>1.65</v>
      </c>
      <c r="E13" s="11">
        <v>1.94</v>
      </c>
      <c r="F13" s="11">
        <v>2</v>
      </c>
      <c r="G13" s="11">
        <v>2.09</v>
      </c>
      <c r="H13" s="11">
        <v>2.37</v>
      </c>
    </row>
    <row r="14" spans="1:8" x14ac:dyDescent="0.25">
      <c r="C14" t="s">
        <v>144</v>
      </c>
      <c r="D14" s="11">
        <v>-0.01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5">
      <c r="C15" t="s">
        <v>145</v>
      </c>
      <c r="D15" s="11">
        <v>0.65</v>
      </c>
      <c r="E15" s="11">
        <v>0.61</v>
      </c>
      <c r="F15" s="11">
        <v>0.61</v>
      </c>
      <c r="G15" s="11">
        <v>0.61</v>
      </c>
      <c r="H15" s="11">
        <v>0.65</v>
      </c>
    </row>
    <row r="16" spans="1:8" x14ac:dyDescent="0.25">
      <c r="C16" t="s">
        <v>146</v>
      </c>
      <c r="D16" s="11">
        <v>7.0000000000000007E-2</v>
      </c>
      <c r="E16" s="11">
        <v>7.0000000000000007E-2</v>
      </c>
      <c r="F16" s="11">
        <v>7.0000000000000007E-2</v>
      </c>
      <c r="G16" s="11">
        <v>7.0000000000000007E-2</v>
      </c>
      <c r="H16" s="11">
        <v>7.0000000000000007E-2</v>
      </c>
    </row>
    <row r="17" spans="3:8" x14ac:dyDescent="0.25">
      <c r="C17" t="s">
        <v>147</v>
      </c>
      <c r="D17" s="11">
        <v>0.03</v>
      </c>
      <c r="E17" s="11">
        <v>0.03</v>
      </c>
      <c r="F17" s="11">
        <v>0.03</v>
      </c>
      <c r="G17" s="11">
        <v>0.03</v>
      </c>
      <c r="H17" s="11">
        <v>0.03</v>
      </c>
    </row>
    <row r="18" spans="3:8" x14ac:dyDescent="0.25">
      <c r="C18" t="s">
        <v>148</v>
      </c>
      <c r="D18" s="11">
        <v>0.11</v>
      </c>
      <c r="E18" s="11">
        <v>0.1</v>
      </c>
      <c r="F18" s="11">
        <v>0.11</v>
      </c>
      <c r="G18" s="11">
        <v>0.12</v>
      </c>
      <c r="H18" s="11">
        <v>0.13</v>
      </c>
    </row>
    <row r="19" spans="3:8" x14ac:dyDescent="0.25">
      <c r="C19" t="s">
        <v>149</v>
      </c>
      <c r="D19" s="11">
        <v>0</v>
      </c>
      <c r="E19" s="11">
        <v>0</v>
      </c>
      <c r="F19" s="11">
        <v>0</v>
      </c>
      <c r="G19" s="11">
        <v>0</v>
      </c>
      <c r="H19" s="11">
        <v>0.01</v>
      </c>
    </row>
    <row r="20" spans="3:8" x14ac:dyDescent="0.25">
      <c r="C20" t="s">
        <v>150</v>
      </c>
      <c r="D20" s="11">
        <v>0.22</v>
      </c>
      <c r="E20" s="11">
        <v>0</v>
      </c>
      <c r="F20" s="11">
        <v>0</v>
      </c>
      <c r="G20" s="11">
        <v>0</v>
      </c>
      <c r="H20" s="11">
        <v>0</v>
      </c>
    </row>
    <row r="21" spans="3:8" x14ac:dyDescent="0.25">
      <c r="C21" t="s">
        <v>151</v>
      </c>
      <c r="D21" s="11">
        <v>0.32</v>
      </c>
      <c r="E21" s="11">
        <v>0.15</v>
      </c>
      <c r="F21" s="11">
        <v>0</v>
      </c>
      <c r="G21" s="11">
        <v>0</v>
      </c>
      <c r="H21" s="11">
        <v>0</v>
      </c>
    </row>
    <row r="22" spans="3:8" x14ac:dyDescent="0.25">
      <c r="C22" t="s">
        <v>152</v>
      </c>
      <c r="D22" s="11">
        <v>0.16</v>
      </c>
      <c r="E22" s="11">
        <v>7.0000000000000007E-2</v>
      </c>
      <c r="F22" s="11">
        <v>0</v>
      </c>
      <c r="G22" s="11">
        <v>0</v>
      </c>
      <c r="H22" s="11">
        <v>0</v>
      </c>
    </row>
    <row r="23" spans="3:8" x14ac:dyDescent="0.25">
      <c r="C23" t="s">
        <v>153</v>
      </c>
      <c r="D23" s="11">
        <v>0.3</v>
      </c>
      <c r="E23" s="11">
        <v>0.13</v>
      </c>
      <c r="F23" s="11">
        <v>0</v>
      </c>
      <c r="G23" s="11">
        <v>0</v>
      </c>
      <c r="H23" s="11">
        <v>0</v>
      </c>
    </row>
    <row r="24" spans="3:8" x14ac:dyDescent="0.25">
      <c r="C24" t="s">
        <v>154</v>
      </c>
      <c r="D24" s="11">
        <v>8.4600000000000009</v>
      </c>
      <c r="E24" s="11">
        <v>0</v>
      </c>
      <c r="F24" s="11">
        <v>0</v>
      </c>
      <c r="G24" s="11">
        <v>0</v>
      </c>
      <c r="H24" s="11">
        <v>0</v>
      </c>
    </row>
    <row r="25" spans="3:8" x14ac:dyDescent="0.25">
      <c r="C25" t="s">
        <v>155</v>
      </c>
      <c r="D25" s="11">
        <v>0.14000000000000001</v>
      </c>
      <c r="E25" s="11">
        <v>0.19</v>
      </c>
      <c r="F25" s="11">
        <v>0</v>
      </c>
      <c r="G25" s="11">
        <v>0</v>
      </c>
      <c r="H25" s="11">
        <v>0</v>
      </c>
    </row>
    <row r="26" spans="3:8" x14ac:dyDescent="0.25">
      <c r="C26" t="s">
        <v>156</v>
      </c>
      <c r="D26" s="11">
        <v>0.14000000000000001</v>
      </c>
      <c r="E26" s="11">
        <v>0.12</v>
      </c>
      <c r="F26" s="11">
        <v>0.13</v>
      </c>
      <c r="G26" s="11">
        <v>0.14000000000000001</v>
      </c>
      <c r="H26" s="11">
        <v>0.16</v>
      </c>
    </row>
    <row r="27" spans="3:8" x14ac:dyDescent="0.25">
      <c r="C27" t="s">
        <v>157</v>
      </c>
      <c r="D27" s="11">
        <v>0.08</v>
      </c>
      <c r="E27" s="11">
        <v>0</v>
      </c>
      <c r="F27" s="11">
        <v>0</v>
      </c>
      <c r="G27" s="11">
        <v>0</v>
      </c>
      <c r="H27" s="11">
        <v>0</v>
      </c>
    </row>
    <row r="28" spans="3:8" x14ac:dyDescent="0.25">
      <c r="C28" t="s">
        <v>158</v>
      </c>
      <c r="D28" s="11">
        <v>0.04</v>
      </c>
      <c r="E28" s="11">
        <v>0.04</v>
      </c>
      <c r="F28" s="11">
        <v>0.04</v>
      </c>
      <c r="G28" s="11">
        <v>0.04</v>
      </c>
      <c r="H28" s="11">
        <v>0.05</v>
      </c>
    </row>
    <row r="29" spans="3:8" x14ac:dyDescent="0.25">
      <c r="C29" t="s">
        <v>159</v>
      </c>
      <c r="D29" s="11">
        <v>1.2</v>
      </c>
      <c r="E29" s="11">
        <v>1.36</v>
      </c>
      <c r="F29" s="11">
        <v>1.42</v>
      </c>
      <c r="G29" s="11">
        <v>1.44</v>
      </c>
      <c r="H29" s="11">
        <v>1.59</v>
      </c>
    </row>
    <row r="30" spans="3:8" x14ac:dyDescent="0.25">
      <c r="C30" t="s">
        <v>160</v>
      </c>
      <c r="D30" s="11">
        <v>0.02</v>
      </c>
      <c r="E30" s="11">
        <v>0</v>
      </c>
      <c r="F30" s="11">
        <v>0</v>
      </c>
      <c r="G30" s="11">
        <v>0</v>
      </c>
      <c r="H30" s="11">
        <v>0</v>
      </c>
    </row>
    <row r="31" spans="3:8" x14ac:dyDescent="0.25">
      <c r="C31" t="s">
        <v>161</v>
      </c>
      <c r="D31" s="11">
        <v>0.06</v>
      </c>
      <c r="E31" s="11">
        <v>0</v>
      </c>
      <c r="F31" s="11">
        <v>0</v>
      </c>
      <c r="G31" s="11">
        <v>0</v>
      </c>
      <c r="H31" s="11">
        <v>0</v>
      </c>
    </row>
    <row r="32" spans="3:8" x14ac:dyDescent="0.25">
      <c r="C32" t="s">
        <v>162</v>
      </c>
      <c r="D32" s="11">
        <v>0.01</v>
      </c>
      <c r="E32" s="11">
        <v>0</v>
      </c>
      <c r="F32" s="11">
        <v>0</v>
      </c>
      <c r="G32" s="11">
        <v>0</v>
      </c>
      <c r="H32" s="11">
        <v>0</v>
      </c>
    </row>
    <row r="33" spans="3:8" x14ac:dyDescent="0.25">
      <c r="C33" t="s">
        <v>163</v>
      </c>
      <c r="D33" s="11">
        <v>0.02</v>
      </c>
      <c r="E33" s="11">
        <v>0</v>
      </c>
      <c r="F33" s="11">
        <v>0</v>
      </c>
      <c r="G33" s="11">
        <v>0</v>
      </c>
      <c r="H33" s="11">
        <v>0</v>
      </c>
    </row>
    <row r="34" spans="3:8" x14ac:dyDescent="0.25">
      <c r="C34" t="s">
        <v>164</v>
      </c>
      <c r="D34" s="11">
        <v>0.04</v>
      </c>
      <c r="E34" s="11">
        <v>0.02</v>
      </c>
      <c r="F34" s="11">
        <v>0</v>
      </c>
      <c r="G34" s="11">
        <v>0</v>
      </c>
      <c r="H34" s="11">
        <v>0</v>
      </c>
    </row>
    <row r="35" spans="3:8" x14ac:dyDescent="0.25">
      <c r="C35" t="s">
        <v>165</v>
      </c>
      <c r="D35" s="11">
        <v>0.02</v>
      </c>
      <c r="E35" s="11">
        <v>0.02</v>
      </c>
      <c r="F35" s="11">
        <v>0</v>
      </c>
      <c r="G35" s="11">
        <v>0</v>
      </c>
      <c r="H35" s="11">
        <v>0</v>
      </c>
    </row>
    <row r="36" spans="3:8" x14ac:dyDescent="0.25">
      <c r="C36" t="s">
        <v>166</v>
      </c>
      <c r="D36" s="11">
        <v>0.04</v>
      </c>
      <c r="E36" s="11">
        <v>0</v>
      </c>
      <c r="F36" s="11">
        <v>0</v>
      </c>
      <c r="G36" s="11">
        <v>0</v>
      </c>
      <c r="H36" s="11">
        <v>0</v>
      </c>
    </row>
    <row r="37" spans="3:8" x14ac:dyDescent="0.25">
      <c r="C37" t="s">
        <v>167</v>
      </c>
      <c r="D37" s="11">
        <v>0.06</v>
      </c>
      <c r="E37" s="11">
        <v>0</v>
      </c>
      <c r="F37" s="11">
        <v>0</v>
      </c>
      <c r="G37" s="11">
        <v>0</v>
      </c>
      <c r="H37" s="11">
        <v>0</v>
      </c>
    </row>
    <row r="38" spans="3:8" x14ac:dyDescent="0.25">
      <c r="C38" t="s">
        <v>168</v>
      </c>
      <c r="D38" s="11">
        <v>0.08</v>
      </c>
      <c r="E38" s="11">
        <v>0.06</v>
      </c>
      <c r="F38" s="11">
        <v>0.06</v>
      </c>
      <c r="G38" s="11">
        <v>0.06</v>
      </c>
      <c r="H38" s="11">
        <v>0.06</v>
      </c>
    </row>
    <row r="39" spans="3:8" x14ac:dyDescent="0.25">
      <c r="C39" t="s">
        <v>169</v>
      </c>
      <c r="D39" s="11">
        <v>0.01</v>
      </c>
      <c r="E39" s="11">
        <v>0</v>
      </c>
      <c r="F39" s="11">
        <v>0</v>
      </c>
      <c r="G39" s="11">
        <v>0</v>
      </c>
      <c r="H39" s="11">
        <v>0</v>
      </c>
    </row>
    <row r="40" spans="3:8" x14ac:dyDescent="0.25">
      <c r="C40" t="s">
        <v>170</v>
      </c>
      <c r="D40" s="11">
        <v>6.22</v>
      </c>
      <c r="E40" s="11">
        <v>7.26</v>
      </c>
      <c r="F40" s="11">
        <v>7.35</v>
      </c>
      <c r="G40" s="11">
        <v>7.6</v>
      </c>
      <c r="H40" s="11">
        <v>7.54</v>
      </c>
    </row>
    <row r="41" spans="3:8" x14ac:dyDescent="0.25">
      <c r="C41" t="s">
        <v>171</v>
      </c>
      <c r="D41" s="11">
        <v>0.09</v>
      </c>
      <c r="E41" s="11">
        <v>0</v>
      </c>
      <c r="F41" s="11">
        <v>0</v>
      </c>
      <c r="G41" s="11">
        <v>0</v>
      </c>
      <c r="H41" s="11">
        <v>0</v>
      </c>
    </row>
    <row r="42" spans="3:8" x14ac:dyDescent="0.25">
      <c r="C42" t="s">
        <v>172</v>
      </c>
      <c r="D42" s="11">
        <v>0.05</v>
      </c>
      <c r="E42" s="11">
        <v>7.0000000000000007E-2</v>
      </c>
      <c r="F42" s="11">
        <v>0.08</v>
      </c>
      <c r="G42" s="11">
        <v>0</v>
      </c>
      <c r="H42" s="11">
        <v>0</v>
      </c>
    </row>
    <row r="43" spans="3:8" x14ac:dyDescent="0.25">
      <c r="C43" t="s">
        <v>173</v>
      </c>
      <c r="D43" s="11">
        <v>0.02</v>
      </c>
      <c r="E43" s="11">
        <v>0</v>
      </c>
      <c r="F43" s="11">
        <v>0</v>
      </c>
      <c r="G43" s="11">
        <v>0</v>
      </c>
      <c r="H43" s="11">
        <v>0</v>
      </c>
    </row>
    <row r="44" spans="3:8" x14ac:dyDescent="0.25">
      <c r="C44" t="s">
        <v>174</v>
      </c>
      <c r="D44" s="11">
        <v>0.06</v>
      </c>
      <c r="E44" s="11">
        <v>0</v>
      </c>
      <c r="F44" s="11">
        <v>0</v>
      </c>
      <c r="G44" s="11">
        <v>0</v>
      </c>
      <c r="H44" s="11">
        <v>0</v>
      </c>
    </row>
    <row r="45" spans="3:8" x14ac:dyDescent="0.25">
      <c r="C45" t="s">
        <v>175</v>
      </c>
      <c r="D45" s="11">
        <v>0.04</v>
      </c>
      <c r="E45" s="11">
        <v>0</v>
      </c>
      <c r="F45" s="11">
        <v>0</v>
      </c>
      <c r="G45" s="11">
        <v>0</v>
      </c>
      <c r="H45" s="11">
        <v>0</v>
      </c>
    </row>
    <row r="46" spans="3:8" x14ac:dyDescent="0.25">
      <c r="C46" t="s">
        <v>176</v>
      </c>
      <c r="D46" s="11">
        <v>0.06</v>
      </c>
      <c r="E46" s="11">
        <v>0</v>
      </c>
      <c r="F46" s="11">
        <v>0</v>
      </c>
      <c r="G46" s="11">
        <v>0</v>
      </c>
      <c r="H46" s="11">
        <v>0</v>
      </c>
    </row>
    <row r="47" spans="3:8" x14ac:dyDescent="0.25">
      <c r="C47" t="s">
        <v>177</v>
      </c>
      <c r="D47" s="11">
        <v>0.27</v>
      </c>
      <c r="E47" s="11">
        <v>0.28000000000000003</v>
      </c>
      <c r="F47" s="11">
        <v>0.28000000000000003</v>
      </c>
      <c r="G47" s="11">
        <v>0.28000000000000003</v>
      </c>
      <c r="H47" s="11">
        <v>0.28000000000000003</v>
      </c>
    </row>
    <row r="48" spans="3:8" x14ac:dyDescent="0.25">
      <c r="C48" t="s">
        <v>178</v>
      </c>
      <c r="D48" s="11">
        <v>0.01</v>
      </c>
      <c r="E48" s="11">
        <v>0</v>
      </c>
      <c r="F48" s="11">
        <v>0</v>
      </c>
      <c r="G48" s="11">
        <v>0</v>
      </c>
      <c r="H48" s="11">
        <v>0</v>
      </c>
    </row>
    <row r="49" spans="2:8" x14ac:dyDescent="0.25">
      <c r="C49" t="s">
        <v>179</v>
      </c>
      <c r="D49" s="11">
        <v>0.02</v>
      </c>
      <c r="E49" s="11">
        <v>0.02</v>
      </c>
      <c r="F49" s="11">
        <v>0.09</v>
      </c>
      <c r="G49" s="11">
        <v>0.03</v>
      </c>
      <c r="H49" s="11">
        <v>0.02</v>
      </c>
    </row>
    <row r="50" spans="2:8" x14ac:dyDescent="0.25">
      <c r="C50" t="s">
        <v>180</v>
      </c>
      <c r="D50" s="11">
        <v>0.01</v>
      </c>
      <c r="E50" s="11">
        <v>0</v>
      </c>
      <c r="F50" s="11">
        <v>0</v>
      </c>
      <c r="G50" s="11">
        <v>0</v>
      </c>
      <c r="H50" s="11">
        <v>0</v>
      </c>
    </row>
    <row r="51" spans="2:8" x14ac:dyDescent="0.25">
      <c r="C51" t="s">
        <v>181</v>
      </c>
      <c r="D51" s="11">
        <v>0.01</v>
      </c>
      <c r="E51" s="11">
        <v>0</v>
      </c>
      <c r="F51" s="11">
        <v>0</v>
      </c>
      <c r="G51" s="11">
        <v>0</v>
      </c>
      <c r="H51" s="11">
        <v>0</v>
      </c>
    </row>
    <row r="52" spans="2:8" x14ac:dyDescent="0.25">
      <c r="C52" t="s">
        <v>182</v>
      </c>
      <c r="D52" s="11">
        <v>0.95</v>
      </c>
      <c r="E52" s="11">
        <v>1.41</v>
      </c>
      <c r="F52" s="11">
        <v>1.74</v>
      </c>
      <c r="G52" s="11">
        <v>1.72</v>
      </c>
      <c r="H52" s="11">
        <v>1.89</v>
      </c>
    </row>
    <row r="53" spans="2:8" x14ac:dyDescent="0.25">
      <c r="C53" t="s">
        <v>183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0.04</v>
      </c>
    </row>
    <row r="54" spans="2:8" x14ac:dyDescent="0.25">
      <c r="C54" t="s">
        <v>184</v>
      </c>
      <c r="D54" s="11">
        <v>0.17</v>
      </c>
      <c r="E54" s="11">
        <v>0.17</v>
      </c>
      <c r="F54" s="11">
        <v>0.16</v>
      </c>
      <c r="G54" s="11">
        <v>0.17</v>
      </c>
      <c r="H54" s="11">
        <v>0.17</v>
      </c>
    </row>
    <row r="55" spans="2:8" x14ac:dyDescent="0.25">
      <c r="B55" s="8" t="s">
        <v>36</v>
      </c>
      <c r="C55" s="8"/>
      <c r="D55" s="9">
        <f>SUM(D3:D54)</f>
        <v>24.46</v>
      </c>
      <c r="E55" s="9">
        <f>SUM(E3:E54)</f>
        <v>16.520000000000003</v>
      </c>
      <c r="F55" s="9">
        <f>SUM(F3:F54)</f>
        <v>16.690000000000001</v>
      </c>
      <c r="G55" s="9">
        <f>SUM(G3:G54)</f>
        <v>17.04</v>
      </c>
      <c r="H55" s="9">
        <f>SUM(H3:H54)</f>
        <v>17.809999999999999</v>
      </c>
    </row>
  </sheetData>
  <pageMargins left="0.7" right="0.7" top="0.75" bottom="0.75" header="0.3" footer="0.3"/>
  <ignoredErrors>
    <ignoredError sqref="D55:H5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/>
  </sheetViews>
  <sheetFormatPr defaultRowHeight="15" x14ac:dyDescent="0.25"/>
  <cols>
    <col min="1" max="1" width="24.85546875" bestFit="1" customWidth="1"/>
    <col min="2" max="2" width="24.42578125" bestFit="1" customWidth="1"/>
    <col min="3" max="3" width="47.28515625" customWidth="1"/>
    <col min="4" max="8" width="9.7109375" bestFit="1" customWidth="1"/>
  </cols>
  <sheetData>
    <row r="1" spans="1:8" x14ac:dyDescent="0.25">
      <c r="D1" t="s">
        <v>37</v>
      </c>
    </row>
    <row r="2" spans="1:8" x14ac:dyDescent="0.25">
      <c r="A2" s="1" t="s">
        <v>46</v>
      </c>
      <c r="B2" s="1" t="s">
        <v>0</v>
      </c>
      <c r="C2" s="1" t="s">
        <v>51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</row>
    <row r="3" spans="1:8" x14ac:dyDescent="0.25">
      <c r="A3" s="2" t="s">
        <v>185</v>
      </c>
      <c r="B3" s="2" t="s">
        <v>186</v>
      </c>
      <c r="C3" t="s">
        <v>189</v>
      </c>
      <c r="D3" s="11">
        <v>0</v>
      </c>
      <c r="E3" s="11">
        <v>0.26</v>
      </c>
      <c r="F3" s="11">
        <v>1.58</v>
      </c>
      <c r="G3" s="11">
        <v>3.47</v>
      </c>
      <c r="H3" s="11">
        <v>0.67</v>
      </c>
    </row>
    <row r="4" spans="1:8" x14ac:dyDescent="0.25">
      <c r="B4" s="2" t="s">
        <v>48</v>
      </c>
      <c r="C4" t="s">
        <v>190</v>
      </c>
      <c r="D4" s="11">
        <v>18.18</v>
      </c>
      <c r="E4" s="11">
        <v>30.22</v>
      </c>
      <c r="F4" s="11">
        <v>2.82</v>
      </c>
      <c r="G4" s="11">
        <v>0</v>
      </c>
      <c r="H4" s="11">
        <v>0</v>
      </c>
    </row>
    <row r="5" spans="1:8" x14ac:dyDescent="0.25">
      <c r="C5" t="s">
        <v>191</v>
      </c>
      <c r="D5" s="11">
        <v>7.0000000000000007E-2</v>
      </c>
      <c r="E5" s="11">
        <v>3.68</v>
      </c>
      <c r="F5" s="11">
        <v>0</v>
      </c>
      <c r="G5" s="11">
        <v>0</v>
      </c>
      <c r="H5" s="11">
        <v>0</v>
      </c>
    </row>
    <row r="6" spans="1:8" x14ac:dyDescent="0.25">
      <c r="C6" t="s">
        <v>192</v>
      </c>
      <c r="D6" s="11">
        <v>0.28000000000000003</v>
      </c>
      <c r="E6" s="11">
        <v>0.17</v>
      </c>
      <c r="F6" s="11">
        <v>5.88</v>
      </c>
      <c r="G6" s="11">
        <v>2.0699999999999998</v>
      </c>
      <c r="H6" s="11">
        <v>0</v>
      </c>
    </row>
    <row r="7" spans="1:8" x14ac:dyDescent="0.25">
      <c r="C7" t="s">
        <v>193</v>
      </c>
      <c r="D7" s="11">
        <v>0</v>
      </c>
      <c r="E7" s="11">
        <v>2.15</v>
      </c>
      <c r="F7" s="11">
        <v>0</v>
      </c>
      <c r="G7" s="11">
        <v>0</v>
      </c>
      <c r="H7" s="11">
        <v>0</v>
      </c>
    </row>
    <row r="8" spans="1:8" x14ac:dyDescent="0.25">
      <c r="C8" t="s">
        <v>194</v>
      </c>
      <c r="D8" s="11">
        <v>0</v>
      </c>
      <c r="E8" s="11">
        <v>0.04</v>
      </c>
      <c r="F8" s="11">
        <v>0.04</v>
      </c>
      <c r="G8" s="11">
        <v>0.04</v>
      </c>
      <c r="H8" s="11">
        <v>0.05</v>
      </c>
    </row>
    <row r="9" spans="1:8" x14ac:dyDescent="0.25">
      <c r="C9" t="s">
        <v>195</v>
      </c>
      <c r="D9" s="11">
        <v>0</v>
      </c>
      <c r="E9" s="11">
        <v>2.0299999999999998</v>
      </c>
      <c r="F9" s="11">
        <v>2.25</v>
      </c>
      <c r="G9" s="11">
        <v>0</v>
      </c>
      <c r="H9" s="11">
        <v>0</v>
      </c>
    </row>
    <row r="10" spans="1:8" x14ac:dyDescent="0.25">
      <c r="C10" t="s">
        <v>196</v>
      </c>
      <c r="D10" s="11">
        <v>0.18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5">
      <c r="C11" t="s">
        <v>196</v>
      </c>
      <c r="D11" s="11">
        <v>0</v>
      </c>
      <c r="E11" s="11">
        <v>0.17</v>
      </c>
      <c r="F11" s="11">
        <v>0</v>
      </c>
      <c r="G11" s="11">
        <v>0</v>
      </c>
      <c r="H11" s="11">
        <v>0</v>
      </c>
    </row>
    <row r="12" spans="1:8" x14ac:dyDescent="0.25">
      <c r="C12" t="s">
        <v>196</v>
      </c>
      <c r="D12" s="11">
        <v>0</v>
      </c>
      <c r="E12" s="11">
        <v>0</v>
      </c>
      <c r="F12" s="11">
        <v>0.18</v>
      </c>
      <c r="G12" s="11">
        <v>0</v>
      </c>
      <c r="H12" s="11">
        <v>0</v>
      </c>
    </row>
    <row r="13" spans="1:8" x14ac:dyDescent="0.25">
      <c r="C13" t="s">
        <v>196</v>
      </c>
      <c r="D13" s="11">
        <v>0</v>
      </c>
      <c r="E13" s="11">
        <v>0</v>
      </c>
      <c r="F13" s="11">
        <v>0</v>
      </c>
      <c r="G13" s="11">
        <v>0.19</v>
      </c>
      <c r="H13" s="11">
        <v>0</v>
      </c>
    </row>
    <row r="14" spans="1:8" x14ac:dyDescent="0.25">
      <c r="C14" t="s">
        <v>196</v>
      </c>
      <c r="D14" s="11">
        <v>0</v>
      </c>
      <c r="E14" s="11">
        <v>0</v>
      </c>
      <c r="F14" s="11">
        <v>0</v>
      </c>
      <c r="G14" s="11">
        <v>0</v>
      </c>
      <c r="H14" s="11">
        <v>0.22</v>
      </c>
    </row>
    <row r="15" spans="1:8" x14ac:dyDescent="0.25">
      <c r="C15" t="s">
        <v>197</v>
      </c>
      <c r="D15" s="11">
        <v>0.02</v>
      </c>
      <c r="E15" s="11">
        <v>0.02</v>
      </c>
      <c r="F15" s="11">
        <v>0</v>
      </c>
      <c r="G15" s="11">
        <v>0.02</v>
      </c>
      <c r="H15" s="11">
        <v>0.02</v>
      </c>
    </row>
    <row r="16" spans="1:8" x14ac:dyDescent="0.25">
      <c r="C16" t="s">
        <v>198</v>
      </c>
      <c r="D16" s="11">
        <v>0</v>
      </c>
      <c r="E16" s="11">
        <v>0</v>
      </c>
      <c r="F16" s="11">
        <v>0.06</v>
      </c>
      <c r="G16" s="11">
        <v>0</v>
      </c>
      <c r="H16" s="11">
        <v>0</v>
      </c>
    </row>
    <row r="17" spans="3:8" x14ac:dyDescent="0.25">
      <c r="C17" t="s">
        <v>199</v>
      </c>
      <c r="D17" s="11">
        <v>0</v>
      </c>
      <c r="E17" s="11">
        <v>0</v>
      </c>
      <c r="F17" s="11">
        <v>0</v>
      </c>
      <c r="G17" s="11">
        <v>0</v>
      </c>
      <c r="H17" s="11">
        <v>0.18</v>
      </c>
    </row>
    <row r="18" spans="3:8" x14ac:dyDescent="0.25">
      <c r="C18" t="s">
        <v>200</v>
      </c>
      <c r="D18" s="11">
        <v>0</v>
      </c>
      <c r="E18" s="11">
        <v>0</v>
      </c>
      <c r="F18" s="11">
        <v>0</v>
      </c>
      <c r="G18" s="11">
        <v>0.02</v>
      </c>
      <c r="H18" s="11">
        <v>0</v>
      </c>
    </row>
    <row r="19" spans="3:8" x14ac:dyDescent="0.25">
      <c r="C19" t="s">
        <v>201</v>
      </c>
      <c r="D19" s="11">
        <v>0</v>
      </c>
      <c r="E19" s="11">
        <v>0</v>
      </c>
      <c r="F19" s="11">
        <v>0</v>
      </c>
      <c r="G19" s="11">
        <v>0.13</v>
      </c>
      <c r="H19" s="11">
        <v>0</v>
      </c>
    </row>
    <row r="20" spans="3:8" x14ac:dyDescent="0.25">
      <c r="C20" t="s">
        <v>202</v>
      </c>
      <c r="D20" s="11">
        <v>0</v>
      </c>
      <c r="E20" s="11">
        <v>0.44</v>
      </c>
      <c r="F20" s="11">
        <v>0</v>
      </c>
      <c r="G20" s="11">
        <v>0</v>
      </c>
      <c r="H20" s="11">
        <v>0</v>
      </c>
    </row>
    <row r="21" spans="3:8" x14ac:dyDescent="0.25">
      <c r="C21" t="s">
        <v>203</v>
      </c>
      <c r="D21" s="11">
        <v>0.99</v>
      </c>
      <c r="E21" s="11">
        <v>0.03</v>
      </c>
      <c r="F21" s="11">
        <v>0</v>
      </c>
      <c r="G21" s="11">
        <v>0</v>
      </c>
      <c r="H21" s="11">
        <v>0</v>
      </c>
    </row>
    <row r="22" spans="3:8" x14ac:dyDescent="0.25">
      <c r="C22" t="s">
        <v>204</v>
      </c>
      <c r="D22" s="11">
        <v>0</v>
      </c>
      <c r="E22" s="11">
        <v>0</v>
      </c>
      <c r="F22" s="11">
        <v>0</v>
      </c>
      <c r="G22" s="11">
        <v>0.25</v>
      </c>
      <c r="H22" s="11">
        <v>1.4</v>
      </c>
    </row>
    <row r="23" spans="3:8" x14ac:dyDescent="0.25">
      <c r="C23" t="s">
        <v>205</v>
      </c>
      <c r="D23" s="11">
        <v>0</v>
      </c>
      <c r="E23" s="11">
        <v>0</v>
      </c>
      <c r="F23" s="11">
        <v>0</v>
      </c>
      <c r="G23" s="11">
        <v>0.02</v>
      </c>
      <c r="H23" s="11">
        <v>0</v>
      </c>
    </row>
    <row r="24" spans="3:8" x14ac:dyDescent="0.25">
      <c r="C24" t="s">
        <v>206</v>
      </c>
      <c r="D24" s="11">
        <v>0</v>
      </c>
      <c r="E24" s="11">
        <v>0.03</v>
      </c>
      <c r="F24" s="11">
        <v>0</v>
      </c>
      <c r="G24" s="11">
        <v>0</v>
      </c>
      <c r="H24" s="11">
        <v>0</v>
      </c>
    </row>
    <row r="25" spans="3:8" x14ac:dyDescent="0.25">
      <c r="C25" t="s">
        <v>207</v>
      </c>
      <c r="D25" s="11">
        <v>0.02</v>
      </c>
      <c r="E25" s="11">
        <v>0.02</v>
      </c>
      <c r="F25" s="11">
        <v>0</v>
      </c>
      <c r="G25" s="11">
        <v>0.02</v>
      </c>
      <c r="H25" s="11">
        <v>0.02</v>
      </c>
    </row>
    <row r="26" spans="3:8" x14ac:dyDescent="0.25">
      <c r="C26" t="s">
        <v>198</v>
      </c>
      <c r="D26" s="11">
        <v>0</v>
      </c>
      <c r="E26" s="11">
        <v>0</v>
      </c>
      <c r="F26" s="11">
        <v>0</v>
      </c>
      <c r="G26" s="11">
        <v>0.03</v>
      </c>
      <c r="H26" s="11">
        <v>0.04</v>
      </c>
    </row>
    <row r="27" spans="3:8" x14ac:dyDescent="0.25">
      <c r="C27" t="s">
        <v>208</v>
      </c>
      <c r="D27" s="11">
        <v>0.09</v>
      </c>
      <c r="E27" s="11">
        <v>0</v>
      </c>
      <c r="F27" s="11">
        <v>0</v>
      </c>
      <c r="G27" s="11">
        <v>0</v>
      </c>
      <c r="H27" s="11">
        <v>0</v>
      </c>
    </row>
    <row r="28" spans="3:8" x14ac:dyDescent="0.25">
      <c r="C28" t="s">
        <v>209</v>
      </c>
      <c r="D28" s="11">
        <v>0.02</v>
      </c>
      <c r="E28" s="11">
        <v>0</v>
      </c>
      <c r="F28" s="11">
        <v>0</v>
      </c>
      <c r="G28" s="11">
        <v>0</v>
      </c>
      <c r="H28" s="11">
        <v>0</v>
      </c>
    </row>
    <row r="29" spans="3:8" x14ac:dyDescent="0.25">
      <c r="C29" t="s">
        <v>210</v>
      </c>
      <c r="D29" s="11">
        <v>0.02</v>
      </c>
      <c r="E29" s="11">
        <v>0</v>
      </c>
      <c r="F29" s="11">
        <v>0</v>
      </c>
      <c r="G29" s="11">
        <v>0</v>
      </c>
      <c r="H29" s="11">
        <v>0</v>
      </c>
    </row>
    <row r="30" spans="3:8" x14ac:dyDescent="0.25">
      <c r="C30" t="s">
        <v>208</v>
      </c>
      <c r="D30" s="11">
        <v>0</v>
      </c>
      <c r="E30" s="11">
        <v>0.08</v>
      </c>
      <c r="F30" s="11">
        <v>0</v>
      </c>
      <c r="G30" s="11">
        <v>0</v>
      </c>
      <c r="H30" s="11">
        <v>0</v>
      </c>
    </row>
    <row r="31" spans="3:8" x14ac:dyDescent="0.25">
      <c r="C31" t="s">
        <v>208</v>
      </c>
      <c r="D31" s="11">
        <v>0</v>
      </c>
      <c r="E31" s="11">
        <v>0</v>
      </c>
      <c r="F31" s="11">
        <v>0.09</v>
      </c>
      <c r="G31" s="11">
        <v>0</v>
      </c>
      <c r="H31" s="11">
        <v>0</v>
      </c>
    </row>
    <row r="32" spans="3:8" x14ac:dyDescent="0.25">
      <c r="C32" t="s">
        <v>208</v>
      </c>
      <c r="D32" s="11">
        <v>0</v>
      </c>
      <c r="E32" s="11">
        <v>0</v>
      </c>
      <c r="F32" s="11">
        <v>0</v>
      </c>
      <c r="G32" s="11">
        <v>0.09</v>
      </c>
      <c r="H32" s="11">
        <v>0</v>
      </c>
    </row>
    <row r="33" spans="1:8" x14ac:dyDescent="0.25">
      <c r="C33" t="s">
        <v>208</v>
      </c>
      <c r="D33" s="11">
        <v>0</v>
      </c>
      <c r="E33" s="11">
        <v>0</v>
      </c>
      <c r="F33" s="11">
        <v>0</v>
      </c>
      <c r="G33" s="11">
        <v>0</v>
      </c>
      <c r="H33" s="11">
        <v>0.1</v>
      </c>
    </row>
    <row r="34" spans="1:8" x14ac:dyDescent="0.25">
      <c r="C34" t="s">
        <v>211</v>
      </c>
      <c r="D34" s="11">
        <v>0.23</v>
      </c>
      <c r="E34" s="11">
        <v>1.03</v>
      </c>
      <c r="F34" s="11">
        <v>0</v>
      </c>
      <c r="G34" s="11">
        <v>0</v>
      </c>
      <c r="H34" s="11">
        <v>0</v>
      </c>
    </row>
    <row r="35" spans="1:8" x14ac:dyDescent="0.25">
      <c r="C35" t="s">
        <v>212</v>
      </c>
      <c r="D35" s="11">
        <v>0</v>
      </c>
      <c r="E35" s="11">
        <v>0</v>
      </c>
      <c r="F35" s="11">
        <v>0</v>
      </c>
      <c r="G35" s="11">
        <v>0.25</v>
      </c>
      <c r="H35" s="11">
        <v>1.4</v>
      </c>
    </row>
    <row r="36" spans="1:8" x14ac:dyDescent="0.25">
      <c r="C36" t="s">
        <v>205</v>
      </c>
      <c r="D36" s="11">
        <v>0</v>
      </c>
      <c r="E36" s="11">
        <v>0</v>
      </c>
      <c r="F36" s="11">
        <v>0</v>
      </c>
      <c r="G36" s="11">
        <v>0</v>
      </c>
      <c r="H36" s="11">
        <v>0.05</v>
      </c>
    </row>
    <row r="37" spans="1:8" x14ac:dyDescent="0.25">
      <c r="C37" t="s">
        <v>213</v>
      </c>
      <c r="D37" s="11">
        <v>0</v>
      </c>
      <c r="E37" s="11">
        <v>0</v>
      </c>
      <c r="F37" s="11">
        <v>0</v>
      </c>
      <c r="G37" s="11">
        <v>0</v>
      </c>
      <c r="H37" s="11">
        <v>0.03</v>
      </c>
    </row>
    <row r="38" spans="1:8" x14ac:dyDescent="0.25">
      <c r="C38" t="s">
        <v>214</v>
      </c>
      <c r="D38" s="11">
        <v>0</v>
      </c>
      <c r="E38" s="11">
        <v>0.13</v>
      </c>
      <c r="F38" s="11">
        <v>7.0000000000000007E-2</v>
      </c>
      <c r="G38" s="11">
        <v>7.0000000000000007E-2</v>
      </c>
      <c r="H38" s="11">
        <v>0.08</v>
      </c>
    </row>
    <row r="39" spans="1:8" x14ac:dyDescent="0.25">
      <c r="C39" t="s">
        <v>215</v>
      </c>
      <c r="D39" s="11">
        <v>0.01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5">
      <c r="A40" s="8" t="s">
        <v>185</v>
      </c>
      <c r="B40" s="8" t="s">
        <v>301</v>
      </c>
      <c r="C40" s="8" t="s">
        <v>216</v>
      </c>
      <c r="D40" s="9">
        <f>SUM(D3:D39)</f>
        <v>20.11</v>
      </c>
      <c r="E40" s="9">
        <f t="shared" ref="E40:H40" si="0">SUM(E3:E39)</f>
        <v>40.500000000000014</v>
      </c>
      <c r="F40" s="9">
        <f t="shared" si="0"/>
        <v>12.97</v>
      </c>
      <c r="G40" s="9">
        <f t="shared" si="0"/>
        <v>6.669999999999999</v>
      </c>
      <c r="H40" s="9">
        <f t="shared" si="0"/>
        <v>4.26</v>
      </c>
    </row>
    <row r="41" spans="1:8" x14ac:dyDescent="0.25">
      <c r="A41" s="2" t="s">
        <v>187</v>
      </c>
      <c r="B41" s="2" t="s">
        <v>16</v>
      </c>
      <c r="C41" t="s">
        <v>217</v>
      </c>
      <c r="D41" s="11">
        <v>0</v>
      </c>
      <c r="E41" s="11">
        <v>0</v>
      </c>
      <c r="F41" s="11">
        <v>0.1</v>
      </c>
      <c r="G41" s="11">
        <v>1.85</v>
      </c>
      <c r="H41" s="11">
        <v>2.75</v>
      </c>
    </row>
    <row r="42" spans="1:8" x14ac:dyDescent="0.25">
      <c r="B42" s="2" t="s">
        <v>48</v>
      </c>
      <c r="C42" t="s">
        <v>218</v>
      </c>
      <c r="D42" s="11">
        <v>0</v>
      </c>
      <c r="E42" s="11">
        <v>1.92</v>
      </c>
      <c r="F42" s="11">
        <v>0</v>
      </c>
      <c r="G42" s="11">
        <v>0</v>
      </c>
      <c r="H42" s="11">
        <v>0</v>
      </c>
    </row>
    <row r="43" spans="1:8" x14ac:dyDescent="0.25">
      <c r="C43" t="s">
        <v>219</v>
      </c>
      <c r="D43" s="11">
        <v>0</v>
      </c>
      <c r="E43" s="11">
        <v>0.27</v>
      </c>
      <c r="F43" s="11">
        <v>0</v>
      </c>
      <c r="G43" s="11">
        <v>0</v>
      </c>
      <c r="H43" s="11">
        <v>0</v>
      </c>
    </row>
    <row r="44" spans="1:8" x14ac:dyDescent="0.25">
      <c r="C44" t="s">
        <v>220</v>
      </c>
      <c r="D44" s="11">
        <v>0.17</v>
      </c>
      <c r="E44" s="11">
        <v>0.15</v>
      </c>
      <c r="F44" s="11">
        <v>0.08</v>
      </c>
      <c r="G44" s="11">
        <v>0.16</v>
      </c>
      <c r="H44" s="11">
        <v>0.19</v>
      </c>
    </row>
    <row r="45" spans="1:8" x14ac:dyDescent="0.25">
      <c r="C45" t="s">
        <v>221</v>
      </c>
      <c r="D45" s="11">
        <v>0</v>
      </c>
      <c r="E45" s="11">
        <v>0.14000000000000001</v>
      </c>
      <c r="F45" s="11">
        <v>0.08</v>
      </c>
      <c r="G45" s="11">
        <v>0.16</v>
      </c>
      <c r="H45" s="11">
        <v>0.18</v>
      </c>
    </row>
    <row r="46" spans="1:8" x14ac:dyDescent="0.25">
      <c r="C46" t="s">
        <v>222</v>
      </c>
      <c r="D46" s="11">
        <v>0.04</v>
      </c>
      <c r="E46" s="11">
        <v>0.23</v>
      </c>
      <c r="F46" s="11">
        <v>0.18</v>
      </c>
      <c r="G46" s="11">
        <v>0.19</v>
      </c>
      <c r="H46" s="11">
        <v>0.22</v>
      </c>
    </row>
    <row r="47" spans="1:8" x14ac:dyDescent="0.25">
      <c r="C47" t="s">
        <v>223</v>
      </c>
      <c r="D47" s="11">
        <v>0.51</v>
      </c>
      <c r="E47" s="11">
        <v>0.59</v>
      </c>
      <c r="F47" s="11">
        <v>0.54</v>
      </c>
      <c r="G47" s="11">
        <v>0.66</v>
      </c>
      <c r="H47" s="11">
        <v>1.37</v>
      </c>
    </row>
    <row r="48" spans="1:8" x14ac:dyDescent="0.25">
      <c r="C48" t="s">
        <v>224</v>
      </c>
      <c r="D48" s="11">
        <v>0</v>
      </c>
      <c r="E48" s="11">
        <v>0.5</v>
      </c>
      <c r="F48" s="11">
        <v>0</v>
      </c>
      <c r="G48" s="11">
        <v>0</v>
      </c>
      <c r="H48" s="11">
        <v>0</v>
      </c>
    </row>
    <row r="49" spans="3:8" x14ac:dyDescent="0.25">
      <c r="C49" t="s">
        <v>225</v>
      </c>
      <c r="D49" s="11">
        <v>0</v>
      </c>
      <c r="E49" s="11">
        <v>0.5</v>
      </c>
      <c r="F49" s="11">
        <v>0</v>
      </c>
      <c r="G49" s="11">
        <v>0</v>
      </c>
      <c r="H49" s="11">
        <v>0</v>
      </c>
    </row>
    <row r="50" spans="3:8" x14ac:dyDescent="0.25">
      <c r="C50" t="s">
        <v>226</v>
      </c>
      <c r="D50" s="11">
        <v>0</v>
      </c>
      <c r="E50" s="11">
        <v>0</v>
      </c>
      <c r="F50" s="11">
        <v>0.51</v>
      </c>
      <c r="G50" s="11">
        <v>0</v>
      </c>
      <c r="H50" s="11">
        <v>0</v>
      </c>
    </row>
    <row r="51" spans="3:8" x14ac:dyDescent="0.25">
      <c r="C51" t="s">
        <v>227</v>
      </c>
      <c r="D51" s="11">
        <v>0</v>
      </c>
      <c r="E51" s="11">
        <v>7.0000000000000007E-2</v>
      </c>
      <c r="F51" s="11">
        <v>0.08</v>
      </c>
      <c r="G51" s="11">
        <v>0.08</v>
      </c>
      <c r="H51" s="11">
        <v>0.09</v>
      </c>
    </row>
    <row r="52" spans="3:8" x14ac:dyDescent="0.25">
      <c r="C52" t="s">
        <v>228</v>
      </c>
      <c r="D52" s="11">
        <v>0</v>
      </c>
      <c r="E52" s="11">
        <v>7.0000000000000007E-2</v>
      </c>
      <c r="F52" s="11">
        <v>0</v>
      </c>
      <c r="G52" s="11">
        <v>0.08</v>
      </c>
      <c r="H52" s="11">
        <v>0.09</v>
      </c>
    </row>
    <row r="53" spans="3:8" x14ac:dyDescent="0.25">
      <c r="C53" t="s">
        <v>229</v>
      </c>
      <c r="D53" s="11">
        <v>0</v>
      </c>
      <c r="E53" s="11">
        <v>0</v>
      </c>
      <c r="F53" s="11">
        <v>0.31</v>
      </c>
      <c r="G53" s="11">
        <v>0</v>
      </c>
      <c r="H53" s="11">
        <v>0</v>
      </c>
    </row>
    <row r="54" spans="3:8" x14ac:dyDescent="0.25">
      <c r="C54" t="s">
        <v>230</v>
      </c>
      <c r="D54" s="11">
        <v>3.13</v>
      </c>
      <c r="E54" s="11">
        <v>0.1</v>
      </c>
      <c r="F54" s="11">
        <v>0</v>
      </c>
      <c r="G54" s="11">
        <v>0</v>
      </c>
      <c r="H54" s="11">
        <v>0</v>
      </c>
    </row>
    <row r="55" spans="3:8" x14ac:dyDescent="0.25">
      <c r="C55" t="s">
        <v>231</v>
      </c>
      <c r="D55" s="11">
        <v>2.2000000000000002</v>
      </c>
      <c r="E55" s="11">
        <v>2.48</v>
      </c>
      <c r="F55" s="11">
        <v>2.62</v>
      </c>
      <c r="G55" s="11">
        <v>2.8</v>
      </c>
      <c r="H55" s="11">
        <v>2.4</v>
      </c>
    </row>
    <row r="56" spans="3:8" x14ac:dyDescent="0.25">
      <c r="C56" t="s">
        <v>232</v>
      </c>
      <c r="D56" s="11">
        <v>0.06</v>
      </c>
      <c r="E56" s="11">
        <v>0.05</v>
      </c>
      <c r="F56" s="11">
        <v>0.05</v>
      </c>
      <c r="G56" s="11">
        <v>0.06</v>
      </c>
      <c r="H56" s="11">
        <v>0.06</v>
      </c>
    </row>
    <row r="57" spans="3:8" x14ac:dyDescent="0.25">
      <c r="C57" t="s">
        <v>233</v>
      </c>
      <c r="D57" s="11">
        <v>0.05</v>
      </c>
      <c r="E57" s="11">
        <v>0.1</v>
      </c>
      <c r="F57" s="11">
        <v>0.1</v>
      </c>
      <c r="G57" s="11">
        <v>0.11</v>
      </c>
      <c r="H57" s="11">
        <v>0.12</v>
      </c>
    </row>
    <row r="58" spans="3:8" x14ac:dyDescent="0.25">
      <c r="C58" t="s">
        <v>234</v>
      </c>
      <c r="D58" s="11">
        <v>0</v>
      </c>
      <c r="E58" s="11">
        <v>0.34</v>
      </c>
      <c r="F58" s="11">
        <v>0.18</v>
      </c>
      <c r="G58" s="11">
        <v>0.19</v>
      </c>
      <c r="H58" s="11">
        <v>0.21</v>
      </c>
    </row>
    <row r="59" spans="3:8" x14ac:dyDescent="0.25">
      <c r="C59" t="s">
        <v>235</v>
      </c>
      <c r="D59" s="11">
        <v>0.19</v>
      </c>
      <c r="E59" s="11">
        <v>0.17</v>
      </c>
      <c r="F59" s="11">
        <v>0.18</v>
      </c>
      <c r="G59" s="11">
        <v>0.19</v>
      </c>
      <c r="H59" s="11">
        <v>0.21</v>
      </c>
    </row>
    <row r="60" spans="3:8" x14ac:dyDescent="0.25">
      <c r="C60" t="s">
        <v>236</v>
      </c>
      <c r="D60" s="11">
        <v>0</v>
      </c>
      <c r="E60" s="11">
        <v>0.02</v>
      </c>
      <c r="F60" s="11">
        <v>0</v>
      </c>
      <c r="G60" s="11">
        <v>0</v>
      </c>
      <c r="H60" s="11">
        <v>0</v>
      </c>
    </row>
    <row r="61" spans="3:8" x14ac:dyDescent="0.25">
      <c r="C61" t="s">
        <v>236</v>
      </c>
      <c r="D61" s="11">
        <v>0</v>
      </c>
      <c r="E61" s="11">
        <v>0</v>
      </c>
      <c r="F61" s="11">
        <v>0.02</v>
      </c>
      <c r="G61" s="11">
        <v>0</v>
      </c>
      <c r="H61" s="11">
        <v>0</v>
      </c>
    </row>
    <row r="62" spans="3:8" x14ac:dyDescent="0.25">
      <c r="C62" t="s">
        <v>237</v>
      </c>
      <c r="D62" s="11">
        <v>1.79</v>
      </c>
      <c r="E62" s="11">
        <v>0.7</v>
      </c>
      <c r="F62" s="11">
        <v>0</v>
      </c>
      <c r="G62" s="11">
        <v>0</v>
      </c>
      <c r="H62" s="11">
        <v>0</v>
      </c>
    </row>
    <row r="63" spans="3:8" x14ac:dyDescent="0.25">
      <c r="C63" t="s">
        <v>238</v>
      </c>
      <c r="D63" s="11">
        <v>0</v>
      </c>
      <c r="E63" s="11">
        <v>0.03</v>
      </c>
      <c r="F63" s="11">
        <v>0</v>
      </c>
      <c r="G63" s="11">
        <v>0</v>
      </c>
      <c r="H63" s="11">
        <v>0</v>
      </c>
    </row>
    <row r="64" spans="3:8" x14ac:dyDescent="0.25">
      <c r="C64" t="s">
        <v>239</v>
      </c>
      <c r="D64" s="11">
        <v>0</v>
      </c>
      <c r="E64" s="11">
        <v>0</v>
      </c>
      <c r="F64" s="11">
        <v>0</v>
      </c>
      <c r="G64" s="11">
        <v>0.17</v>
      </c>
      <c r="H64" s="11">
        <v>0</v>
      </c>
    </row>
    <row r="65" spans="3:8" x14ac:dyDescent="0.25">
      <c r="C65" t="s">
        <v>240</v>
      </c>
      <c r="D65" s="11">
        <v>0</v>
      </c>
      <c r="E65" s="11">
        <v>0</v>
      </c>
      <c r="F65" s="11">
        <v>0.3</v>
      </c>
      <c r="G65" s="11">
        <v>0</v>
      </c>
      <c r="H65" s="11">
        <v>0</v>
      </c>
    </row>
    <row r="66" spans="3:8" x14ac:dyDescent="0.25">
      <c r="C66" t="s">
        <v>241</v>
      </c>
      <c r="D66" s="11">
        <v>0.11</v>
      </c>
      <c r="E66" s="11">
        <v>0.05</v>
      </c>
      <c r="F66" s="11">
        <v>0.05</v>
      </c>
      <c r="G66" s="11">
        <v>0</v>
      </c>
      <c r="H66" s="11">
        <v>0</v>
      </c>
    </row>
    <row r="67" spans="3:8" x14ac:dyDescent="0.25">
      <c r="C67" t="s">
        <v>242</v>
      </c>
      <c r="D67" s="11">
        <v>0.04</v>
      </c>
      <c r="E67" s="11">
        <v>0</v>
      </c>
      <c r="F67" s="11">
        <v>0</v>
      </c>
      <c r="G67" s="11">
        <v>0</v>
      </c>
      <c r="H67" s="11">
        <v>0</v>
      </c>
    </row>
    <row r="68" spans="3:8" x14ac:dyDescent="0.25">
      <c r="C68" t="s">
        <v>243</v>
      </c>
      <c r="D68" s="11">
        <v>0</v>
      </c>
      <c r="E68" s="11">
        <v>2.46</v>
      </c>
      <c r="F68" s="11">
        <v>0</v>
      </c>
      <c r="G68" s="11">
        <v>0</v>
      </c>
      <c r="H68" s="11">
        <v>0</v>
      </c>
    </row>
    <row r="69" spans="3:8" x14ac:dyDescent="0.25">
      <c r="C69" t="s">
        <v>244</v>
      </c>
      <c r="D69" s="11">
        <v>0</v>
      </c>
      <c r="E69" s="11">
        <v>0.17</v>
      </c>
      <c r="F69" s="11">
        <v>0</v>
      </c>
      <c r="G69" s="11">
        <v>0</v>
      </c>
      <c r="H69" s="11">
        <v>0</v>
      </c>
    </row>
    <row r="70" spans="3:8" x14ac:dyDescent="0.25">
      <c r="C70" t="s">
        <v>245</v>
      </c>
      <c r="D70" s="11">
        <v>0</v>
      </c>
      <c r="E70" s="11">
        <v>0.06</v>
      </c>
      <c r="F70" s="11">
        <v>0</v>
      </c>
      <c r="G70" s="11">
        <v>0</v>
      </c>
      <c r="H70" s="11">
        <v>0</v>
      </c>
    </row>
    <row r="71" spans="3:8" x14ac:dyDescent="0.25">
      <c r="C71" t="s">
        <v>246</v>
      </c>
      <c r="D71" s="11">
        <v>0</v>
      </c>
      <c r="E71" s="11">
        <v>0.96</v>
      </c>
      <c r="F71" s="11">
        <v>0</v>
      </c>
      <c r="G71" s="11">
        <v>0</v>
      </c>
      <c r="H71" s="11">
        <v>0</v>
      </c>
    </row>
    <row r="72" spans="3:8" x14ac:dyDescent="0.25">
      <c r="C72" t="s">
        <v>247</v>
      </c>
      <c r="D72" s="11">
        <v>0</v>
      </c>
      <c r="E72" s="11">
        <v>1.63</v>
      </c>
      <c r="F72" s="11">
        <v>0</v>
      </c>
      <c r="G72" s="11">
        <v>0</v>
      </c>
      <c r="H72" s="11">
        <v>0</v>
      </c>
    </row>
    <row r="73" spans="3:8" x14ac:dyDescent="0.25">
      <c r="C73" t="s">
        <v>248</v>
      </c>
      <c r="D73" s="11">
        <v>0</v>
      </c>
      <c r="E73" s="11">
        <v>0</v>
      </c>
      <c r="F73" s="11">
        <v>0.19</v>
      </c>
      <c r="G73" s="11">
        <v>0</v>
      </c>
      <c r="H73" s="11">
        <v>0</v>
      </c>
    </row>
    <row r="74" spans="3:8" x14ac:dyDescent="0.25">
      <c r="C74" t="s">
        <v>249</v>
      </c>
      <c r="D74" s="11">
        <v>0</v>
      </c>
      <c r="E74" s="11">
        <v>0.75</v>
      </c>
      <c r="F74" s="11">
        <v>0</v>
      </c>
      <c r="G74" s="11">
        <v>0</v>
      </c>
      <c r="H74" s="11">
        <v>0</v>
      </c>
    </row>
    <row r="75" spans="3:8" x14ac:dyDescent="0.25">
      <c r="C75" t="s">
        <v>250</v>
      </c>
      <c r="D75" s="11">
        <v>0</v>
      </c>
      <c r="E75" s="11">
        <v>0</v>
      </c>
      <c r="F75" s="11">
        <v>0</v>
      </c>
      <c r="G75" s="11">
        <v>0.32</v>
      </c>
      <c r="H75" s="11">
        <v>0</v>
      </c>
    </row>
    <row r="76" spans="3:8" x14ac:dyDescent="0.25">
      <c r="C76" t="s">
        <v>251</v>
      </c>
      <c r="D76" s="11">
        <v>0</v>
      </c>
      <c r="E76" s="11">
        <v>0</v>
      </c>
      <c r="F76" s="11">
        <v>0.34</v>
      </c>
      <c r="G76" s="11">
        <v>0</v>
      </c>
      <c r="H76" s="11">
        <v>0</v>
      </c>
    </row>
    <row r="77" spans="3:8" x14ac:dyDescent="0.25">
      <c r="C77" t="s">
        <v>252</v>
      </c>
      <c r="D77" s="11">
        <v>0</v>
      </c>
      <c r="E77" s="11">
        <v>0</v>
      </c>
      <c r="F77" s="11">
        <v>0</v>
      </c>
      <c r="G77" s="11">
        <v>0</v>
      </c>
      <c r="H77" s="11">
        <v>0.74</v>
      </c>
    </row>
    <row r="78" spans="3:8" x14ac:dyDescent="0.25">
      <c r="C78" t="s">
        <v>253</v>
      </c>
      <c r="D78" s="11">
        <v>0</v>
      </c>
      <c r="E78" s="11">
        <v>2.41</v>
      </c>
      <c r="F78" s="11">
        <v>0</v>
      </c>
      <c r="G78" s="11">
        <v>0</v>
      </c>
      <c r="H78" s="11">
        <v>0</v>
      </c>
    </row>
    <row r="79" spans="3:8" x14ac:dyDescent="0.25">
      <c r="C79" t="s">
        <v>254</v>
      </c>
      <c r="D79" s="11">
        <v>0.11</v>
      </c>
      <c r="E79" s="11">
        <v>0</v>
      </c>
      <c r="F79" s="11">
        <v>0</v>
      </c>
      <c r="G79" s="11">
        <v>0</v>
      </c>
      <c r="H79" s="11">
        <v>0</v>
      </c>
    </row>
    <row r="80" spans="3:8" x14ac:dyDescent="0.25">
      <c r="C80" t="s">
        <v>254</v>
      </c>
      <c r="D80" s="11">
        <v>0</v>
      </c>
      <c r="E80" s="11">
        <v>0</v>
      </c>
      <c r="F80" s="11">
        <v>0.1</v>
      </c>
      <c r="G80" s="11">
        <v>0.11</v>
      </c>
      <c r="H80" s="11">
        <v>0</v>
      </c>
    </row>
    <row r="81" spans="3:8" x14ac:dyDescent="0.25">
      <c r="C81" t="s">
        <v>255</v>
      </c>
      <c r="D81" s="11">
        <v>0</v>
      </c>
      <c r="E81" s="11">
        <v>0.15</v>
      </c>
      <c r="F81" s="11">
        <v>0</v>
      </c>
      <c r="G81" s="11">
        <v>0</v>
      </c>
      <c r="H81" s="11">
        <v>0.19</v>
      </c>
    </row>
    <row r="82" spans="3:8" x14ac:dyDescent="0.25">
      <c r="C82" t="s">
        <v>256</v>
      </c>
      <c r="D82" s="11">
        <v>0</v>
      </c>
      <c r="E82" s="11">
        <v>0.12</v>
      </c>
      <c r="F82" s="11">
        <v>0</v>
      </c>
      <c r="G82" s="11">
        <v>0</v>
      </c>
      <c r="H82" s="11">
        <v>0</v>
      </c>
    </row>
    <row r="83" spans="3:8" x14ac:dyDescent="0.25">
      <c r="C83" t="s">
        <v>257</v>
      </c>
      <c r="D83" s="11">
        <v>0</v>
      </c>
      <c r="E83" s="11">
        <v>0</v>
      </c>
      <c r="F83" s="11">
        <v>0</v>
      </c>
      <c r="G83" s="11">
        <v>0.22</v>
      </c>
      <c r="H83" s="11">
        <v>0</v>
      </c>
    </row>
    <row r="84" spans="3:8" x14ac:dyDescent="0.25">
      <c r="C84" t="s">
        <v>258</v>
      </c>
      <c r="D84" s="11">
        <v>0</v>
      </c>
      <c r="E84" s="11">
        <v>0.05</v>
      </c>
      <c r="F84" s="11">
        <v>0</v>
      </c>
      <c r="G84" s="11">
        <v>0</v>
      </c>
      <c r="H84" s="11">
        <v>0</v>
      </c>
    </row>
    <row r="85" spans="3:8" x14ac:dyDescent="0.25">
      <c r="C85" t="s">
        <v>259</v>
      </c>
      <c r="D85" s="11">
        <v>0</v>
      </c>
      <c r="E85" s="11">
        <v>0</v>
      </c>
      <c r="F85" s="11">
        <v>0.1</v>
      </c>
      <c r="G85" s="11">
        <v>1.85</v>
      </c>
      <c r="H85" s="11">
        <v>2.75</v>
      </c>
    </row>
    <row r="86" spans="3:8" x14ac:dyDescent="0.25">
      <c r="C86" t="s">
        <v>243</v>
      </c>
      <c r="D86" s="11">
        <v>0.2</v>
      </c>
      <c r="E86" s="11">
        <v>2.29</v>
      </c>
      <c r="F86" s="11">
        <v>0</v>
      </c>
      <c r="G86" s="11">
        <v>0</v>
      </c>
      <c r="H86" s="11">
        <v>0</v>
      </c>
    </row>
    <row r="87" spans="3:8" x14ac:dyDescent="0.25">
      <c r="C87" t="s">
        <v>260</v>
      </c>
      <c r="D87" s="11">
        <v>0.41</v>
      </c>
      <c r="E87" s="11">
        <v>0</v>
      </c>
      <c r="F87" s="11">
        <v>0</v>
      </c>
      <c r="G87" s="11">
        <v>0</v>
      </c>
      <c r="H87" s="11">
        <v>0</v>
      </c>
    </row>
    <row r="88" spans="3:8" x14ac:dyDescent="0.25">
      <c r="C88" t="s">
        <v>261</v>
      </c>
      <c r="D88" s="11">
        <v>0</v>
      </c>
      <c r="E88" s="11">
        <v>0.02</v>
      </c>
      <c r="F88" s="11">
        <v>0</v>
      </c>
      <c r="G88" s="11">
        <v>0</v>
      </c>
      <c r="H88" s="11">
        <v>0</v>
      </c>
    </row>
    <row r="89" spans="3:8" x14ac:dyDescent="0.25">
      <c r="C89" t="s">
        <v>262</v>
      </c>
      <c r="D89" s="11">
        <v>0.03</v>
      </c>
      <c r="E89" s="11">
        <v>0</v>
      </c>
      <c r="F89" s="11">
        <v>0</v>
      </c>
      <c r="G89" s="11">
        <v>0</v>
      </c>
      <c r="H89" s="11">
        <v>0</v>
      </c>
    </row>
    <row r="90" spans="3:8" x14ac:dyDescent="0.25">
      <c r="C90" t="s">
        <v>246</v>
      </c>
      <c r="D90" s="11">
        <v>0</v>
      </c>
      <c r="E90" s="11">
        <v>0.96</v>
      </c>
      <c r="F90" s="11">
        <v>0</v>
      </c>
      <c r="G90" s="11">
        <v>0</v>
      </c>
      <c r="H90" s="11">
        <v>0</v>
      </c>
    </row>
    <row r="91" spans="3:8" x14ac:dyDescent="0.25">
      <c r="C91" t="s">
        <v>263</v>
      </c>
      <c r="D91" s="11">
        <v>0</v>
      </c>
      <c r="E91" s="11">
        <v>0</v>
      </c>
      <c r="F91" s="11">
        <v>0</v>
      </c>
      <c r="G91" s="11">
        <v>0.19</v>
      </c>
      <c r="H91" s="11">
        <v>0</v>
      </c>
    </row>
    <row r="92" spans="3:8" x14ac:dyDescent="0.25">
      <c r="C92" t="s">
        <v>264</v>
      </c>
      <c r="D92" s="11">
        <v>0</v>
      </c>
      <c r="E92" s="11">
        <v>0.04</v>
      </c>
      <c r="F92" s="11">
        <v>0</v>
      </c>
      <c r="G92" s="11">
        <v>0</v>
      </c>
      <c r="H92" s="11">
        <v>0</v>
      </c>
    </row>
    <row r="93" spans="3:8" x14ac:dyDescent="0.25">
      <c r="C93" t="s">
        <v>265</v>
      </c>
      <c r="D93" s="11">
        <v>0</v>
      </c>
      <c r="E93" s="11">
        <v>0</v>
      </c>
      <c r="F93" s="11">
        <v>0.12</v>
      </c>
      <c r="G93" s="11">
        <v>0</v>
      </c>
      <c r="H93" s="11">
        <v>0</v>
      </c>
    </row>
    <row r="94" spans="3:8" x14ac:dyDescent="0.25">
      <c r="C94" t="s">
        <v>244</v>
      </c>
      <c r="D94" s="11">
        <v>0</v>
      </c>
      <c r="E94" s="11">
        <v>0.17</v>
      </c>
      <c r="F94" s="11">
        <v>0</v>
      </c>
      <c r="G94" s="11">
        <v>0</v>
      </c>
      <c r="H94" s="11">
        <v>0</v>
      </c>
    </row>
    <row r="95" spans="3:8" x14ac:dyDescent="0.25">
      <c r="C95" t="s">
        <v>266</v>
      </c>
      <c r="D95" s="11">
        <v>0</v>
      </c>
      <c r="E95" s="11">
        <v>0</v>
      </c>
      <c r="F95" s="11">
        <v>0</v>
      </c>
      <c r="G95" s="11">
        <v>0</v>
      </c>
      <c r="H95" s="11">
        <v>0.04</v>
      </c>
    </row>
    <row r="96" spans="3:8" x14ac:dyDescent="0.25">
      <c r="C96" t="s">
        <v>267</v>
      </c>
      <c r="D96" s="11">
        <v>0</v>
      </c>
      <c r="E96" s="11">
        <v>0.84</v>
      </c>
      <c r="F96" s="11">
        <v>0</v>
      </c>
      <c r="G96" s="11">
        <v>0</v>
      </c>
      <c r="H96" s="11">
        <v>0</v>
      </c>
    </row>
    <row r="97" spans="3:8" x14ac:dyDescent="0.25">
      <c r="C97" t="s">
        <v>268</v>
      </c>
      <c r="D97" s="11">
        <v>0</v>
      </c>
      <c r="E97" s="11">
        <v>0.84</v>
      </c>
      <c r="F97" s="11">
        <v>0</v>
      </c>
      <c r="G97" s="11">
        <v>0</v>
      </c>
      <c r="H97" s="11">
        <v>0</v>
      </c>
    </row>
    <row r="98" spans="3:8" x14ac:dyDescent="0.25">
      <c r="C98" t="s">
        <v>269</v>
      </c>
      <c r="D98" s="11">
        <v>2.1</v>
      </c>
      <c r="E98" s="11">
        <v>1.1000000000000001</v>
      </c>
      <c r="F98" s="11">
        <v>0</v>
      </c>
      <c r="G98" s="11">
        <v>0</v>
      </c>
      <c r="H98" s="11">
        <v>0</v>
      </c>
    </row>
    <row r="99" spans="3:8" x14ac:dyDescent="0.25">
      <c r="C99" t="s">
        <v>270</v>
      </c>
      <c r="D99" s="11">
        <v>0</v>
      </c>
      <c r="E99" s="11">
        <v>0</v>
      </c>
      <c r="F99" s="11">
        <v>0</v>
      </c>
      <c r="G99" s="11">
        <v>1.75</v>
      </c>
      <c r="H99" s="11">
        <v>0</v>
      </c>
    </row>
    <row r="100" spans="3:8" x14ac:dyDescent="0.25">
      <c r="C100" t="s">
        <v>271</v>
      </c>
      <c r="D100" s="11">
        <v>0</v>
      </c>
      <c r="E100" s="11">
        <v>0.34</v>
      </c>
      <c r="F100" s="11">
        <v>0</v>
      </c>
      <c r="G100" s="11">
        <v>0</v>
      </c>
      <c r="H100" s="11">
        <v>0</v>
      </c>
    </row>
    <row r="101" spans="3:8" x14ac:dyDescent="0.25">
      <c r="C101" t="s">
        <v>272</v>
      </c>
      <c r="D101" s="11">
        <v>0</v>
      </c>
      <c r="E101" s="11">
        <v>0</v>
      </c>
      <c r="F101" s="11">
        <v>0</v>
      </c>
      <c r="G101" s="11">
        <v>0</v>
      </c>
      <c r="H101" s="11">
        <v>0.43</v>
      </c>
    </row>
    <row r="102" spans="3:8" x14ac:dyDescent="0.25">
      <c r="C102" t="s">
        <v>273</v>
      </c>
      <c r="D102" s="11">
        <v>0</v>
      </c>
      <c r="E102" s="11">
        <v>0</v>
      </c>
      <c r="F102" s="11">
        <v>0</v>
      </c>
      <c r="G102" s="11">
        <v>1.75</v>
      </c>
      <c r="H102" s="11">
        <v>0</v>
      </c>
    </row>
    <row r="103" spans="3:8" x14ac:dyDescent="0.25">
      <c r="C103" t="s">
        <v>274</v>
      </c>
      <c r="D103" s="11">
        <v>0.21</v>
      </c>
      <c r="E103" s="11">
        <v>0</v>
      </c>
      <c r="F103" s="11">
        <v>0</v>
      </c>
      <c r="G103" s="11">
        <v>0</v>
      </c>
      <c r="H103" s="11">
        <v>0</v>
      </c>
    </row>
    <row r="104" spans="3:8" x14ac:dyDescent="0.25">
      <c r="C104" t="s">
        <v>275</v>
      </c>
      <c r="D104" s="11">
        <v>0</v>
      </c>
      <c r="E104" s="11">
        <v>0.1</v>
      </c>
      <c r="F104" s="11">
        <v>0</v>
      </c>
      <c r="G104" s="11">
        <v>0</v>
      </c>
      <c r="H104" s="11">
        <v>0</v>
      </c>
    </row>
    <row r="105" spans="3:8" x14ac:dyDescent="0.25">
      <c r="C105" t="s">
        <v>275</v>
      </c>
      <c r="D105" s="11">
        <v>0</v>
      </c>
      <c r="E105" s="11">
        <v>0</v>
      </c>
      <c r="F105" s="11">
        <v>0.1</v>
      </c>
      <c r="G105" s="11">
        <v>0</v>
      </c>
      <c r="H105" s="11">
        <v>0</v>
      </c>
    </row>
    <row r="106" spans="3:8" x14ac:dyDescent="0.25">
      <c r="C106" t="s">
        <v>276</v>
      </c>
      <c r="D106" s="11">
        <v>0</v>
      </c>
      <c r="E106" s="11">
        <v>0.16</v>
      </c>
      <c r="F106" s="11">
        <v>0</v>
      </c>
      <c r="G106" s="11">
        <v>0</v>
      </c>
      <c r="H106" s="11">
        <v>0</v>
      </c>
    </row>
    <row r="107" spans="3:8" x14ac:dyDescent="0.25">
      <c r="C107" t="s">
        <v>277</v>
      </c>
      <c r="D107" s="11">
        <v>0.03</v>
      </c>
      <c r="E107" s="11">
        <v>0.03</v>
      </c>
      <c r="F107" s="11">
        <v>0.03</v>
      </c>
      <c r="G107" s="11">
        <v>0.03</v>
      </c>
      <c r="H107" s="11">
        <v>0.04</v>
      </c>
    </row>
    <row r="108" spans="3:8" x14ac:dyDescent="0.25">
      <c r="C108" t="s">
        <v>278</v>
      </c>
      <c r="D108" s="11">
        <v>0.11</v>
      </c>
      <c r="E108" s="11">
        <v>0.1</v>
      </c>
      <c r="F108" s="11">
        <v>0.15</v>
      </c>
      <c r="G108" s="11">
        <v>0.16</v>
      </c>
      <c r="H108" s="11">
        <v>0.18</v>
      </c>
    </row>
    <row r="109" spans="3:8" x14ac:dyDescent="0.25">
      <c r="C109" t="s">
        <v>279</v>
      </c>
      <c r="D109" s="11">
        <v>7.0000000000000007E-2</v>
      </c>
      <c r="E109" s="11">
        <v>0.06</v>
      </c>
      <c r="F109" s="11">
        <v>0.1</v>
      </c>
      <c r="G109" s="11">
        <v>0.1</v>
      </c>
      <c r="H109" s="11">
        <v>0.12</v>
      </c>
    </row>
    <row r="110" spans="3:8" x14ac:dyDescent="0.25">
      <c r="C110" t="s">
        <v>280</v>
      </c>
      <c r="D110" s="11">
        <v>0</v>
      </c>
      <c r="E110" s="11">
        <v>0</v>
      </c>
      <c r="F110" s="11">
        <v>0.02</v>
      </c>
      <c r="G110" s="11">
        <v>0.03</v>
      </c>
      <c r="H110" s="11">
        <v>0.03</v>
      </c>
    </row>
    <row r="111" spans="3:8" x14ac:dyDescent="0.25">
      <c r="C111" t="s">
        <v>281</v>
      </c>
      <c r="D111" s="11">
        <v>0.1</v>
      </c>
      <c r="E111" s="11">
        <v>0.09</v>
      </c>
      <c r="F111" s="11">
        <v>0.1</v>
      </c>
      <c r="G111" s="11">
        <v>0.11</v>
      </c>
      <c r="H111" s="11">
        <v>0.12</v>
      </c>
    </row>
    <row r="112" spans="3:8" x14ac:dyDescent="0.25">
      <c r="C112" t="s">
        <v>282</v>
      </c>
      <c r="D112" s="11">
        <v>0.12</v>
      </c>
      <c r="E112" s="11">
        <v>0</v>
      </c>
      <c r="F112" s="11">
        <v>0</v>
      </c>
      <c r="G112" s="11">
        <v>0</v>
      </c>
      <c r="H112" s="11">
        <v>0</v>
      </c>
    </row>
    <row r="113" spans="3:8" x14ac:dyDescent="0.25">
      <c r="C113" t="s">
        <v>283</v>
      </c>
      <c r="D113" s="11">
        <v>0.19</v>
      </c>
      <c r="E113" s="11">
        <v>0</v>
      </c>
      <c r="F113" s="11">
        <v>0</v>
      </c>
      <c r="G113" s="11">
        <v>0</v>
      </c>
      <c r="H113" s="11">
        <v>0</v>
      </c>
    </row>
    <row r="114" spans="3:8" x14ac:dyDescent="0.25">
      <c r="C114" t="s">
        <v>284</v>
      </c>
      <c r="D114" s="11">
        <v>0.24</v>
      </c>
      <c r="E114" s="11">
        <v>0.22</v>
      </c>
      <c r="F114" s="11">
        <v>0</v>
      </c>
      <c r="G114" s="11">
        <v>0</v>
      </c>
      <c r="H114" s="11">
        <v>0</v>
      </c>
    </row>
    <row r="115" spans="3:8" x14ac:dyDescent="0.25">
      <c r="C115" t="s">
        <v>285</v>
      </c>
      <c r="D115" s="11">
        <v>0</v>
      </c>
      <c r="E115" s="11">
        <v>0</v>
      </c>
      <c r="F115" s="11">
        <v>7.0000000000000007E-2</v>
      </c>
      <c r="G115" s="11">
        <v>0</v>
      </c>
      <c r="H115" s="11">
        <v>0</v>
      </c>
    </row>
    <row r="116" spans="3:8" x14ac:dyDescent="0.25">
      <c r="C116" t="s">
        <v>286</v>
      </c>
      <c r="D116" s="11">
        <v>0.08</v>
      </c>
      <c r="E116" s="11">
        <v>0</v>
      </c>
      <c r="F116" s="11">
        <v>0</v>
      </c>
      <c r="G116" s="11">
        <v>0</v>
      </c>
      <c r="H116" s="11">
        <v>0</v>
      </c>
    </row>
    <row r="117" spans="3:8" x14ac:dyDescent="0.25">
      <c r="C117" t="s">
        <v>287</v>
      </c>
      <c r="D117" s="11">
        <v>0</v>
      </c>
      <c r="E117" s="11">
        <v>0.26</v>
      </c>
      <c r="F117" s="11">
        <v>0</v>
      </c>
      <c r="G117" s="11">
        <v>0</v>
      </c>
      <c r="H117" s="11">
        <v>0</v>
      </c>
    </row>
    <row r="118" spans="3:8" x14ac:dyDescent="0.25">
      <c r="C118" t="s">
        <v>287</v>
      </c>
      <c r="D118" s="11">
        <v>0</v>
      </c>
      <c r="E118" s="11">
        <v>0</v>
      </c>
      <c r="F118" s="11">
        <v>0.43</v>
      </c>
      <c r="G118" s="11">
        <v>0</v>
      </c>
      <c r="H118" s="11">
        <v>0</v>
      </c>
    </row>
    <row r="119" spans="3:8" x14ac:dyDescent="0.25">
      <c r="C119" t="s">
        <v>287</v>
      </c>
      <c r="D119" s="11">
        <v>0</v>
      </c>
      <c r="E119" s="11">
        <v>0</v>
      </c>
      <c r="F119" s="11">
        <v>0</v>
      </c>
      <c r="G119" s="11">
        <v>0.15</v>
      </c>
      <c r="H119" s="11">
        <v>0</v>
      </c>
    </row>
    <row r="120" spans="3:8" x14ac:dyDescent="0.25">
      <c r="C120" t="s">
        <v>287</v>
      </c>
      <c r="D120" s="11">
        <v>0</v>
      </c>
      <c r="E120" s="11">
        <v>0</v>
      </c>
      <c r="F120" s="11">
        <v>0</v>
      </c>
      <c r="G120" s="11">
        <v>0</v>
      </c>
      <c r="H120" s="11">
        <v>0.46</v>
      </c>
    </row>
    <row r="121" spans="3:8" x14ac:dyDescent="0.25">
      <c r="C121" t="s">
        <v>282</v>
      </c>
      <c r="D121" s="11">
        <v>0</v>
      </c>
      <c r="E121" s="11">
        <v>0.18</v>
      </c>
      <c r="F121" s="11">
        <v>0.19</v>
      </c>
      <c r="G121" s="11">
        <v>0</v>
      </c>
      <c r="H121" s="11">
        <v>0</v>
      </c>
    </row>
    <row r="122" spans="3:8" x14ac:dyDescent="0.25">
      <c r="C122" t="s">
        <v>283</v>
      </c>
      <c r="D122" s="11">
        <v>0</v>
      </c>
      <c r="E122" s="11">
        <v>0.17</v>
      </c>
      <c r="F122" s="11">
        <v>0</v>
      </c>
      <c r="G122" s="11">
        <v>0</v>
      </c>
      <c r="H122" s="11">
        <v>0</v>
      </c>
    </row>
    <row r="123" spans="3:8" x14ac:dyDescent="0.25">
      <c r="C123" t="s">
        <v>288</v>
      </c>
      <c r="D123" s="11">
        <v>0</v>
      </c>
      <c r="E123" s="11">
        <v>0.1</v>
      </c>
      <c r="F123" s="11">
        <v>0</v>
      </c>
      <c r="G123" s="11">
        <v>0</v>
      </c>
      <c r="H123" s="11">
        <v>0</v>
      </c>
    </row>
    <row r="124" spans="3:8" x14ac:dyDescent="0.25">
      <c r="C124" t="s">
        <v>289</v>
      </c>
      <c r="D124" s="11">
        <v>0</v>
      </c>
      <c r="E124" s="11">
        <v>0</v>
      </c>
      <c r="F124" s="11">
        <v>0.23</v>
      </c>
      <c r="G124" s="11">
        <v>0</v>
      </c>
      <c r="H124" s="11">
        <v>0</v>
      </c>
    </row>
    <row r="125" spans="3:8" x14ac:dyDescent="0.25">
      <c r="C125" t="s">
        <v>286</v>
      </c>
      <c r="D125" s="11">
        <v>0</v>
      </c>
      <c r="E125" s="11">
        <v>7.0000000000000007E-2</v>
      </c>
      <c r="F125" s="11">
        <v>0</v>
      </c>
      <c r="G125" s="11">
        <v>0</v>
      </c>
      <c r="H125" s="11">
        <v>0</v>
      </c>
    </row>
    <row r="126" spans="3:8" x14ac:dyDescent="0.25">
      <c r="C126" t="s">
        <v>290</v>
      </c>
      <c r="D126" s="11">
        <v>0</v>
      </c>
      <c r="E126" s="11">
        <v>0</v>
      </c>
      <c r="F126" s="11">
        <v>0.18</v>
      </c>
      <c r="G126" s="11">
        <v>0</v>
      </c>
      <c r="H126" s="11">
        <v>0</v>
      </c>
    </row>
    <row r="127" spans="3:8" x14ac:dyDescent="0.25">
      <c r="C127" t="s">
        <v>286</v>
      </c>
      <c r="D127" s="11">
        <v>0</v>
      </c>
      <c r="E127" s="11">
        <v>0</v>
      </c>
      <c r="F127" s="11">
        <v>0.08</v>
      </c>
      <c r="G127" s="11">
        <v>0</v>
      </c>
      <c r="H127" s="11">
        <v>0</v>
      </c>
    </row>
    <row r="128" spans="3:8" x14ac:dyDescent="0.25">
      <c r="C128" t="s">
        <v>291</v>
      </c>
      <c r="D128" s="11">
        <v>0</v>
      </c>
      <c r="E128" s="11">
        <v>0</v>
      </c>
      <c r="F128" s="11">
        <v>0</v>
      </c>
      <c r="G128" s="11">
        <v>0.02</v>
      </c>
      <c r="H128" s="11">
        <v>0.02</v>
      </c>
    </row>
    <row r="129" spans="1:8" x14ac:dyDescent="0.25">
      <c r="C129" t="s">
        <v>282</v>
      </c>
      <c r="D129" s="11">
        <v>0</v>
      </c>
      <c r="E129" s="11">
        <v>0</v>
      </c>
      <c r="F129" s="11">
        <v>0</v>
      </c>
      <c r="G129" s="11">
        <v>0.11</v>
      </c>
      <c r="H129" s="11">
        <v>0.12</v>
      </c>
    </row>
    <row r="130" spans="1:8" x14ac:dyDescent="0.25">
      <c r="C130" t="s">
        <v>290</v>
      </c>
      <c r="D130" s="11">
        <v>0</v>
      </c>
      <c r="E130" s="11">
        <v>0</v>
      </c>
      <c r="F130" s="11">
        <v>0</v>
      </c>
      <c r="G130" s="11">
        <v>0.19</v>
      </c>
      <c r="H130" s="11">
        <v>0.21</v>
      </c>
    </row>
    <row r="131" spans="1:8" x14ac:dyDescent="0.25">
      <c r="C131" t="s">
        <v>292</v>
      </c>
      <c r="D131" s="11">
        <v>0</v>
      </c>
      <c r="E131" s="11">
        <v>0</v>
      </c>
      <c r="F131" s="11">
        <v>0</v>
      </c>
      <c r="G131" s="11">
        <v>0.25</v>
      </c>
      <c r="H131" s="11">
        <v>0</v>
      </c>
    </row>
    <row r="132" spans="1:8" x14ac:dyDescent="0.25">
      <c r="C132" t="s">
        <v>293</v>
      </c>
      <c r="D132" s="11">
        <v>0</v>
      </c>
      <c r="E132" s="11">
        <v>0</v>
      </c>
      <c r="F132" s="11">
        <v>0</v>
      </c>
      <c r="G132" s="11">
        <v>0</v>
      </c>
      <c r="H132" s="11">
        <v>0.28999999999999998</v>
      </c>
    </row>
    <row r="133" spans="1:8" x14ac:dyDescent="0.25">
      <c r="C133" t="s">
        <v>294</v>
      </c>
      <c r="D133" s="11">
        <v>0</v>
      </c>
      <c r="E133" s="11">
        <v>0.26</v>
      </c>
      <c r="F133" s="11">
        <v>0</v>
      </c>
      <c r="G133" s="11">
        <v>0</v>
      </c>
      <c r="H133" s="11">
        <v>0</v>
      </c>
    </row>
    <row r="134" spans="1:8" x14ac:dyDescent="0.25">
      <c r="C134" t="s">
        <v>295</v>
      </c>
      <c r="D134" s="11">
        <v>0</v>
      </c>
      <c r="E134" s="11">
        <v>0</v>
      </c>
      <c r="F134" s="11">
        <v>0.61</v>
      </c>
      <c r="G134" s="11">
        <v>0.24</v>
      </c>
      <c r="H134" s="11">
        <v>0</v>
      </c>
    </row>
    <row r="135" spans="1:8" x14ac:dyDescent="0.25">
      <c r="C135" t="s">
        <v>295</v>
      </c>
      <c r="D135" s="11">
        <v>0</v>
      </c>
      <c r="E135" s="11">
        <v>0</v>
      </c>
      <c r="F135" s="11">
        <v>0</v>
      </c>
      <c r="G135" s="11">
        <v>0</v>
      </c>
      <c r="H135" s="11">
        <v>0.43</v>
      </c>
    </row>
    <row r="136" spans="1:8" x14ac:dyDescent="0.25">
      <c r="C136" t="s">
        <v>296</v>
      </c>
      <c r="D136" s="11">
        <v>0.13</v>
      </c>
      <c r="E136" s="11">
        <v>0</v>
      </c>
      <c r="F136" s="11">
        <v>0</v>
      </c>
      <c r="G136" s="11">
        <v>0</v>
      </c>
      <c r="H136" s="11">
        <v>0</v>
      </c>
    </row>
    <row r="137" spans="1:8" x14ac:dyDescent="0.25">
      <c r="C137" t="s">
        <v>297</v>
      </c>
      <c r="D137" s="11">
        <v>-0.55000000000000004</v>
      </c>
      <c r="E137" s="11">
        <v>-0.48</v>
      </c>
      <c r="F137" s="11">
        <v>-0.51</v>
      </c>
      <c r="G137" s="11">
        <v>-0.54</v>
      </c>
      <c r="H137" s="11">
        <v>-0.61</v>
      </c>
    </row>
    <row r="138" spans="1:8" x14ac:dyDescent="0.25">
      <c r="C138" t="s">
        <v>298</v>
      </c>
      <c r="D138" s="11">
        <v>0.24</v>
      </c>
      <c r="E138" s="11">
        <v>0.25</v>
      </c>
      <c r="F138" s="11">
        <v>0.26</v>
      </c>
      <c r="G138" s="11">
        <v>0.27</v>
      </c>
      <c r="H138" s="11">
        <v>0.3</v>
      </c>
    </row>
    <row r="139" spans="1:8" x14ac:dyDescent="0.25">
      <c r="C139" t="s">
        <v>298</v>
      </c>
      <c r="D139" s="11">
        <v>1.76</v>
      </c>
      <c r="E139" s="11">
        <v>1.84</v>
      </c>
      <c r="F139" s="11">
        <v>1.95</v>
      </c>
      <c r="G139" s="11">
        <v>1.99</v>
      </c>
      <c r="H139" s="11">
        <v>2.12</v>
      </c>
    </row>
    <row r="140" spans="1:8" x14ac:dyDescent="0.25">
      <c r="A140" s="8" t="s">
        <v>187</v>
      </c>
      <c r="B140" s="8" t="s">
        <v>300</v>
      </c>
      <c r="C140" s="8" t="s">
        <v>216</v>
      </c>
      <c r="D140" s="9">
        <f>SUM(D41:D139)</f>
        <v>13.869999999999996</v>
      </c>
      <c r="E140" s="9">
        <f>SUM(E41:E139)</f>
        <v>27.250000000000007</v>
      </c>
      <c r="F140" s="9">
        <f>SUM(F41:F139)</f>
        <v>10.219999999999997</v>
      </c>
      <c r="G140" s="9">
        <f>SUM(G41:G139)</f>
        <v>15.999999999999998</v>
      </c>
      <c r="H140" s="9">
        <f>SUM(H41:H139)</f>
        <v>15.869999999999997</v>
      </c>
    </row>
    <row r="141" spans="1:8" x14ac:dyDescent="0.25">
      <c r="A141" s="2" t="s">
        <v>188</v>
      </c>
      <c r="B141" s="2" t="s">
        <v>48</v>
      </c>
      <c r="C141" t="s">
        <v>299</v>
      </c>
      <c r="D141" s="11">
        <v>0</v>
      </c>
      <c r="E141" s="11">
        <v>29.83</v>
      </c>
      <c r="F141" s="11">
        <v>0</v>
      </c>
      <c r="G141" s="11">
        <v>0</v>
      </c>
      <c r="H141" s="11">
        <v>0</v>
      </c>
    </row>
    <row r="142" spans="1:8" x14ac:dyDescent="0.25">
      <c r="A142" s="8" t="s">
        <v>188</v>
      </c>
      <c r="B142" s="8" t="s">
        <v>300</v>
      </c>
      <c r="C142" s="8" t="s">
        <v>216</v>
      </c>
      <c r="D142" s="9">
        <f>D141</f>
        <v>0</v>
      </c>
      <c r="E142" s="9">
        <f t="shared" ref="E142:H142" si="1">E141</f>
        <v>29.83</v>
      </c>
      <c r="F142" s="9">
        <f t="shared" si="1"/>
        <v>0</v>
      </c>
      <c r="G142" s="9">
        <f t="shared" si="1"/>
        <v>0</v>
      </c>
      <c r="H142" s="9">
        <f t="shared" si="1"/>
        <v>0</v>
      </c>
    </row>
    <row r="143" spans="1:8" x14ac:dyDescent="0.25">
      <c r="A143" s="8"/>
      <c r="B143" s="8" t="s">
        <v>36</v>
      </c>
      <c r="C143" s="8"/>
      <c r="D143" s="9">
        <f>D142+D140+D40</f>
        <v>33.979999999999997</v>
      </c>
      <c r="E143" s="9">
        <f>E142+E140+E40</f>
        <v>97.580000000000013</v>
      </c>
      <c r="F143" s="9">
        <f>F142+F140+F40</f>
        <v>23.189999999999998</v>
      </c>
      <c r="G143" s="9">
        <f>G142+G140+G40</f>
        <v>22.669999999999998</v>
      </c>
      <c r="H143" s="9">
        <f>H142+H140+H40</f>
        <v>20.129999999999995</v>
      </c>
    </row>
  </sheetData>
  <pageMargins left="0.7" right="0.7" top="0.75" bottom="0.75" header="0.3" footer="0.3"/>
  <pageSetup orientation="portrait" r:id="rId1"/>
  <ignoredErrors>
    <ignoredError sqref="D40:H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16" bestFit="1" customWidth="1"/>
    <col min="2" max="2" width="16" customWidth="1"/>
    <col min="3" max="3" width="33" customWidth="1"/>
    <col min="4" max="4" width="7.42578125" customWidth="1"/>
    <col min="5" max="5" width="9.28515625" customWidth="1"/>
    <col min="6" max="6" width="10.5703125" bestFit="1" customWidth="1"/>
    <col min="7" max="8" width="11.5703125" bestFit="1" customWidth="1"/>
  </cols>
  <sheetData>
    <row r="1" spans="1:8" x14ac:dyDescent="0.25">
      <c r="D1" t="s">
        <v>37</v>
      </c>
    </row>
    <row r="2" spans="1:8" x14ac:dyDescent="0.25">
      <c r="A2" s="1" t="s">
        <v>46</v>
      </c>
      <c r="B2" s="1" t="s">
        <v>0</v>
      </c>
      <c r="C2" s="1" t="s">
        <v>51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</row>
    <row r="4" spans="1:8" x14ac:dyDescent="0.25">
      <c r="A4" s="2" t="s">
        <v>47</v>
      </c>
      <c r="B4" s="2" t="s">
        <v>48</v>
      </c>
      <c r="C4" s="13" t="s">
        <v>305</v>
      </c>
      <c r="D4" s="11">
        <v>0</v>
      </c>
      <c r="E4" s="11">
        <v>0</v>
      </c>
      <c r="F4" s="11">
        <v>0.48</v>
      </c>
      <c r="G4" s="11">
        <v>7.64</v>
      </c>
      <c r="H4" s="11">
        <v>17.25</v>
      </c>
    </row>
    <row r="5" spans="1:8" x14ac:dyDescent="0.25">
      <c r="A5" s="2" t="s">
        <v>303</v>
      </c>
      <c r="B5" s="2"/>
      <c r="C5" s="13" t="s">
        <v>306</v>
      </c>
      <c r="D5" s="11">
        <v>0</v>
      </c>
      <c r="E5" s="11">
        <v>0</v>
      </c>
      <c r="F5" s="11">
        <v>0.78</v>
      </c>
      <c r="G5" s="11">
        <v>12.38</v>
      </c>
      <c r="H5" s="11">
        <v>27.95</v>
      </c>
    </row>
    <row r="6" spans="1:8" x14ac:dyDescent="0.25">
      <c r="A6" s="2" t="s">
        <v>132</v>
      </c>
      <c r="B6" s="2"/>
      <c r="C6" s="13" t="s">
        <v>307</v>
      </c>
      <c r="D6" s="11">
        <v>0</v>
      </c>
      <c r="E6" s="11">
        <v>0</v>
      </c>
      <c r="F6" s="11">
        <v>0.18</v>
      </c>
      <c r="G6" s="11">
        <v>2.9</v>
      </c>
      <c r="H6" s="11">
        <v>6.55</v>
      </c>
    </row>
    <row r="8" spans="1:8" x14ac:dyDescent="0.25">
      <c r="A8" s="8"/>
      <c r="B8" s="8"/>
      <c r="C8" s="8"/>
      <c r="D8" s="9">
        <v>0</v>
      </c>
      <c r="E8" s="9">
        <v>0</v>
      </c>
      <c r="F8" s="9">
        <f>SUM(F4:F6)</f>
        <v>1.44</v>
      </c>
      <c r="G8" s="9">
        <f>SUM(G4:G6)</f>
        <v>22.919999999999998</v>
      </c>
      <c r="H8" s="9">
        <f>SUM(H4:H6)</f>
        <v>51.75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F950FA6-0AB6-402D-9B41-77FCFE6733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Transmission</vt:lpstr>
      <vt:lpstr>Distribution</vt:lpstr>
      <vt:lpstr>Corporate</vt:lpstr>
      <vt:lpstr>Generation</vt:lpstr>
      <vt:lpstr>Allocated Reserve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s191385</dc:creator>
  <cp:keywords/>
  <cp:lastModifiedBy>o948620</cp:lastModifiedBy>
  <dcterms:created xsi:type="dcterms:W3CDTF">2020-11-30T21:46:56Z</dcterms:created>
  <dcterms:modified xsi:type="dcterms:W3CDTF">2020-12-02T15:27:45Z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acdd5900-5e4d-4402-af8b-59f9175edcb8</vt:lpwstr>
  </property>
  <property fmtid="{D5CDD505-2E9C-101B-9397-08002B2CF9AE}" pid="3" name="bjSaver">
    <vt:lpwstr>o4/sdbF8sMp5xLAtlg2VB+VDX7/DWUax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