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Post Hearing DRs\Staff\Q8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Print_Area" localSheetId="0">Sheet1!$A$1:$G$17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0" i="1" s="1"/>
  <c r="F5" i="1"/>
  <c r="E5" i="1"/>
  <c r="E6" i="1" l="1"/>
  <c r="F8" i="1"/>
  <c r="F13" i="1" l="1"/>
  <c r="F14" i="1" s="1"/>
</calcChain>
</file>

<file path=xl/sharedStrings.xml><?xml version="1.0" encoding="utf-8"?>
<sst xmlns="http://schemas.openxmlformats.org/spreadsheetml/2006/main" count="19" uniqueCount="19">
  <si>
    <t>Section V, Schedule 4 Description</t>
  </si>
  <si>
    <t>Account</t>
  </si>
  <si>
    <t>Account Description</t>
  </si>
  <si>
    <t>KPCO Total Company Per Books</t>
  </si>
  <si>
    <t>NON-KY P.S.C JURIS</t>
  </si>
  <si>
    <t>KENTUCKY PSC 
JURIS ONLY</t>
  </si>
  <si>
    <t>Line 316 - Purchased Power Expense Demand</t>
  </si>
  <si>
    <t>5550027</t>
  </si>
  <si>
    <t>Purch Pwr-Non-Fuel Portion-Aff</t>
  </si>
  <si>
    <t>Line 317 - Purchased Power Expense Energy</t>
  </si>
  <si>
    <t>5550046</t>
  </si>
  <si>
    <t>Purch Power-Fuel Portion-Affil</t>
  </si>
  <si>
    <t xml:space="preserve">Total Test Year Rockport UPA Expense </t>
  </si>
  <si>
    <t>Total Recovered in Fuel</t>
  </si>
  <si>
    <t>Total Recovered in Environmental Surcharge</t>
  </si>
  <si>
    <t>*$15,000,000 of base rate Rockport UPA expense was deferred during the test year for recovery through tariff PPA per the approved stipulation in Case No. 2017-00179</t>
  </si>
  <si>
    <t>Test Year Recovery of Rockport UPA Expense</t>
  </si>
  <si>
    <t>Total Included in System Sales Clause</t>
  </si>
  <si>
    <t>Total Included in Base Rates Before Deferral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</si>
</sst>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/>
    <xf numFmtId="164" fontId="0" fillId="0" borderId="0" xfId="0" applyNumberFormat="1"/>
    <xf numFmtId="164" fontId="0" fillId="0" borderId="0" xfId="1" applyNumberFormat="1" applyFont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21" sqref="F21"/>
    </sheetView>
  </sheetViews>
  <sheetFormatPr defaultRowHeight="15" x14ac:dyDescent="0.25"/>
  <cols>
    <col min="1" max="1" width="41.7109375" bestFit="1" customWidth="1"/>
    <col min="2" max="2" width="8.140625" bestFit="1" customWidth="1"/>
    <col min="3" max="3" width="30" bestFit="1" customWidth="1"/>
    <col min="4" max="4" width="19.7109375" customWidth="1"/>
    <col min="5" max="5" width="17.85546875" customWidth="1"/>
    <col min="6" max="6" width="22.7109375" customWidth="1"/>
  </cols>
  <sheetData>
    <row r="1" spans="1:6" x14ac:dyDescent="0.25">
      <c r="A1" s="11" t="s">
        <v>16</v>
      </c>
    </row>
    <row r="4" spans="1:6" ht="30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3" t="s">
        <v>6</v>
      </c>
      <c r="B5" s="4" t="s">
        <v>7</v>
      </c>
      <c r="C5" s="3" t="s">
        <v>8</v>
      </c>
      <c r="D5" s="5">
        <v>55690857.700000003</v>
      </c>
      <c r="E5" s="7">
        <f>D5-F5</f>
        <v>835362.8655000031</v>
      </c>
      <c r="F5" s="7">
        <f>D5*0.985</f>
        <v>54855494.8345</v>
      </c>
    </row>
    <row r="6" spans="1:6" x14ac:dyDescent="0.25">
      <c r="A6" s="3" t="s">
        <v>9</v>
      </c>
      <c r="B6" s="4" t="s">
        <v>10</v>
      </c>
      <c r="C6" s="3" t="s">
        <v>11</v>
      </c>
      <c r="D6" s="5">
        <v>26285727</v>
      </c>
      <c r="E6" s="7">
        <f t="shared" ref="E6" si="0">D6-F6</f>
        <v>368000.17799999937</v>
      </c>
      <c r="F6" s="7">
        <f>D6*0.986</f>
        <v>25917726.822000001</v>
      </c>
    </row>
    <row r="7" spans="1:6" x14ac:dyDescent="0.25">
      <c r="F7" s="7"/>
    </row>
    <row r="8" spans="1:6" x14ac:dyDescent="0.25">
      <c r="A8" s="8" t="s">
        <v>12</v>
      </c>
      <c r="B8" s="8"/>
      <c r="C8" s="8"/>
      <c r="D8" s="8"/>
      <c r="E8" s="8"/>
      <c r="F8" s="9">
        <f>F6+F5</f>
        <v>80773221.656499997</v>
      </c>
    </row>
    <row r="9" spans="1:6" ht="10.5" customHeight="1" x14ac:dyDescent="0.25">
      <c r="F9" s="7"/>
    </row>
    <row r="10" spans="1:6" x14ac:dyDescent="0.25">
      <c r="A10" t="s">
        <v>13</v>
      </c>
      <c r="F10" s="7">
        <f>F6</f>
        <v>25917726.822000001</v>
      </c>
    </row>
    <row r="11" spans="1:6" x14ac:dyDescent="0.25">
      <c r="A11" t="s">
        <v>14</v>
      </c>
      <c r="F11" s="7">
        <v>14517671.326913845</v>
      </c>
    </row>
    <row r="12" spans="1:6" x14ac:dyDescent="0.25">
      <c r="A12" t="s">
        <v>17</v>
      </c>
      <c r="F12" s="7">
        <v>728486.43800454866</v>
      </c>
    </row>
    <row r="13" spans="1:6" x14ac:dyDescent="0.25">
      <c r="A13" t="s">
        <v>18</v>
      </c>
      <c r="F13" s="10">
        <f>F8-F10-F11-F12</f>
        <v>39609337.069581605</v>
      </c>
    </row>
    <row r="14" spans="1:6" x14ac:dyDescent="0.25">
      <c r="F14" s="6">
        <f>SUM(F10:F13)</f>
        <v>80773221.656499997</v>
      </c>
    </row>
    <row r="16" spans="1:6" x14ac:dyDescent="0.25">
      <c r="A16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0FDDC45F-6573-4564-B91B-82A1DBB4A7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keywords/>
  <cp:lastModifiedBy>s207409</cp:lastModifiedBy>
  <dcterms:created xsi:type="dcterms:W3CDTF">2020-12-04T20:51:10Z</dcterms:created>
  <dcterms:modified xsi:type="dcterms:W3CDTF">2020-12-07T15:54:34Z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a2f8d565-525d-4abb-ae2c-94e7818052fc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N1DSBWDQZIeY/VRw0Xy3fwx0B1BRPR0Y</vt:lpwstr>
  </property>
</Properties>
</file>