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ternal\01_Regulatory Services\02_Cases\2020 Cases\01 2020-00174 Base Rate Case\15c_Post-hearing Data Requests\STAFF\"/>
    </mc:Choice>
  </mc:AlternateContent>
  <bookViews>
    <workbookView xWindow="0" yWindow="0" windowWidth="28800" windowHeight="14100"/>
  </bookViews>
  <sheets>
    <sheet name="PH_5_Attachment a to g" sheetId="1" r:id="rId1"/>
  </sheets>
  <calcPr calcId="162913" calcMode="manual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5" i="1" l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P60" i="1"/>
  <c r="O60" i="1"/>
  <c r="N60" i="1"/>
  <c r="M60" i="1"/>
  <c r="L60" i="1"/>
  <c r="K60" i="1"/>
  <c r="J60" i="1"/>
  <c r="I60" i="1"/>
  <c r="H60" i="1"/>
  <c r="G60" i="1"/>
  <c r="F60" i="1"/>
  <c r="F66" i="1" s="1"/>
  <c r="E60" i="1"/>
  <c r="E66" i="1" s="1"/>
  <c r="D60" i="1"/>
  <c r="C60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P15" i="1"/>
  <c r="O15" i="1"/>
  <c r="N15" i="1"/>
  <c r="M15" i="1"/>
  <c r="L15" i="1"/>
  <c r="K15" i="1"/>
  <c r="J15" i="1"/>
  <c r="H15" i="1"/>
  <c r="G15" i="1"/>
  <c r="F15" i="1"/>
  <c r="E15" i="1"/>
  <c r="D15" i="1"/>
  <c r="C15" i="1"/>
  <c r="P10" i="1"/>
  <c r="O10" i="1"/>
  <c r="N10" i="1"/>
  <c r="M10" i="1"/>
  <c r="L10" i="1"/>
  <c r="K10" i="1"/>
  <c r="J10" i="1"/>
  <c r="I10" i="1"/>
  <c r="F10" i="1"/>
  <c r="E10" i="1"/>
  <c r="D10" i="1"/>
  <c r="C10" i="1"/>
</calcChain>
</file>

<file path=xl/sharedStrings.xml><?xml version="1.0" encoding="utf-8"?>
<sst xmlns="http://schemas.openxmlformats.org/spreadsheetml/2006/main" count="81" uniqueCount="30">
  <si>
    <t>Month</t>
  </si>
  <si>
    <t>Revenue Class</t>
  </si>
  <si>
    <t>Delayed Payment Charge</t>
  </si>
  <si>
    <t>No. of times</t>
  </si>
  <si>
    <t>Energy Diversion</t>
  </si>
  <si>
    <t>Meter Test Charge</t>
  </si>
  <si>
    <t>On Premise Collection</t>
  </si>
  <si>
    <t>Reconnect Charge</t>
  </si>
  <si>
    <t>Return Check Charge</t>
  </si>
  <si>
    <t>Temporary Service</t>
  </si>
  <si>
    <t>Grand Total</t>
  </si>
  <si>
    <t>Residential</t>
  </si>
  <si>
    <t>Commercial</t>
  </si>
  <si>
    <t>Industrial</t>
  </si>
  <si>
    <t>201904</t>
  </si>
  <si>
    <t>Total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</si>
  <si>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</si>
  <si>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</si>
  <si>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</si>
  <si>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</si>
  <si>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</si>
  <si>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</si>
  <si>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</si>
  <si>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</si>
  <si>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t>202001</t>
  </si>
  <si>
    <t>202002</t>
  </si>
  <si>
    <t>202003</t>
  </si>
  <si>
    <t>Commission Staff's Post Hearing Data Requests</t>
  </si>
  <si>
    <t>Attachment 1</t>
  </si>
  <si>
    <t>Item No.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</si>
</sst>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44" fontId="2" fillId="0" borderId="3" xfId="0" applyNumberFormat="1" applyFont="1" applyFill="1" applyBorder="1" applyAlignment="1">
      <alignment wrapText="1"/>
    </xf>
    <xf numFmtId="164" fontId="2" fillId="0" borderId="4" xfId="1" applyNumberFormat="1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" xfId="0" applyFont="1" applyBorder="1"/>
    <xf numFmtId="0" fontId="4" fillId="0" borderId="5" xfId="0" applyFont="1" applyFill="1" applyBorder="1" applyAlignment="1">
      <alignment wrapText="1"/>
    </xf>
    <xf numFmtId="44" fontId="4" fillId="0" borderId="1" xfId="0" applyNumberFormat="1" applyFont="1" applyFill="1" applyBorder="1"/>
    <xf numFmtId="164" fontId="4" fillId="0" borderId="2" xfId="1" applyNumberFormat="1" applyFont="1" applyFill="1" applyBorder="1"/>
    <xf numFmtId="0" fontId="4" fillId="0" borderId="2" xfId="0" applyNumberFormat="1" applyFont="1" applyFill="1" applyBorder="1"/>
    <xf numFmtId="44" fontId="4" fillId="0" borderId="2" xfId="0" applyNumberFormat="1" applyFont="1" applyBorder="1"/>
    <xf numFmtId="0" fontId="4" fillId="0" borderId="0" xfId="0" applyFont="1"/>
    <xf numFmtId="0" fontId="4" fillId="0" borderId="0" xfId="0" applyFont="1" applyFill="1" applyBorder="1" applyAlignment="1">
      <alignment wrapText="1"/>
    </xf>
    <xf numFmtId="44" fontId="4" fillId="0" borderId="3" xfId="0" applyNumberFormat="1" applyFont="1" applyFill="1" applyBorder="1"/>
    <xf numFmtId="164" fontId="4" fillId="0" borderId="4" xfId="1" applyNumberFormat="1" applyFont="1" applyFill="1" applyBorder="1"/>
    <xf numFmtId="0" fontId="4" fillId="0" borderId="4" xfId="0" applyNumberFormat="1" applyFont="1" applyFill="1" applyBorder="1"/>
    <xf numFmtId="44" fontId="4" fillId="0" borderId="0" xfId="0" applyNumberFormat="1" applyFont="1" applyBorder="1"/>
    <xf numFmtId="44" fontId="2" fillId="0" borderId="3" xfId="0" applyNumberFormat="1" applyFont="1" applyFill="1" applyBorder="1"/>
    <xf numFmtId="164" fontId="2" fillId="0" borderId="4" xfId="1" applyNumberFormat="1" applyFont="1" applyFill="1" applyBorder="1"/>
    <xf numFmtId="0" fontId="2" fillId="0" borderId="4" xfId="0" applyNumberFormat="1" applyFont="1" applyFill="1" applyBorder="1"/>
    <xf numFmtId="0" fontId="4" fillId="0" borderId="2" xfId="1" applyNumberFormat="1" applyFont="1" applyFill="1" applyBorder="1"/>
    <xf numFmtId="44" fontId="2" fillId="0" borderId="2" xfId="0" applyNumberFormat="1" applyFont="1" applyBorder="1"/>
    <xf numFmtId="44" fontId="2" fillId="0" borderId="4" xfId="0" applyNumberFormat="1" applyFont="1" applyFill="1" applyBorder="1"/>
    <xf numFmtId="44" fontId="2" fillId="0" borderId="0" xfId="0" applyNumberFormat="1" applyFont="1" applyBorder="1"/>
    <xf numFmtId="0" fontId="4" fillId="0" borderId="1" xfId="0" applyFont="1" applyFill="1" applyBorder="1"/>
    <xf numFmtId="44" fontId="2" fillId="0" borderId="2" xfId="0" applyNumberFormat="1" applyFont="1" applyFill="1" applyBorder="1"/>
    <xf numFmtId="44" fontId="2" fillId="0" borderId="3" xfId="0" applyNumberFormat="1" applyFont="1" applyBorder="1"/>
    <xf numFmtId="44" fontId="2" fillId="0" borderId="4" xfId="0" applyNumberFormat="1" applyFont="1" applyBorder="1"/>
    <xf numFmtId="43" fontId="2" fillId="0" borderId="4" xfId="1" applyFont="1" applyFill="1" applyBorder="1"/>
    <xf numFmtId="0" fontId="4" fillId="0" borderId="2" xfId="0" applyFont="1" applyFill="1" applyBorder="1" applyAlignment="1">
      <alignment wrapText="1"/>
    </xf>
    <xf numFmtId="44" fontId="2" fillId="0" borderId="6" xfId="0" applyNumberFormat="1" applyFont="1" applyBorder="1"/>
    <xf numFmtId="44" fontId="2" fillId="0" borderId="7" xfId="0" applyNumberFormat="1" applyFont="1" applyBorder="1"/>
    <xf numFmtId="164" fontId="2" fillId="0" borderId="2" xfId="1" applyNumberFormat="1" applyFont="1" applyBorder="1"/>
    <xf numFmtId="44" fontId="2" fillId="0" borderId="6" xfId="0" applyNumberFormat="1" applyFont="1" applyFill="1" applyBorder="1"/>
    <xf numFmtId="44" fontId="2" fillId="0" borderId="7" xfId="0" applyNumberFormat="1" applyFont="1" applyFill="1" applyBorder="1"/>
    <xf numFmtId="0" fontId="0" fillId="0" borderId="0" xfId="0" applyFill="1"/>
    <xf numFmtId="0" fontId="2" fillId="0" borderId="2" xfId="0" applyFont="1" applyBorder="1"/>
    <xf numFmtId="44" fontId="2" fillId="0" borderId="8" xfId="0" applyNumberFormat="1" applyFont="1" applyBorder="1"/>
    <xf numFmtId="0" fontId="3" fillId="0" borderId="8" xfId="0" applyFont="1" applyFill="1" applyBorder="1" applyAlignment="1">
      <alignment horizontal="center" wrapText="1"/>
    </xf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tabSelected="1" workbookViewId="0">
      <selection activeCell="A3" sqref="A3"/>
    </sheetView>
  </sheetViews>
  <sheetFormatPr defaultRowHeight="12.75" x14ac:dyDescent="0.2"/>
  <cols>
    <col min="1" max="2" width="14.140625" customWidth="1"/>
    <col min="3" max="3" width="14.28515625" bestFit="1" customWidth="1"/>
    <col min="4" max="4" width="14.28515625" customWidth="1"/>
    <col min="5" max="5" width="13.28515625" customWidth="1"/>
    <col min="6" max="6" width="9.28515625" customWidth="1"/>
    <col min="7" max="8" width="10.7109375" customWidth="1"/>
    <col min="9" max="9" width="13.140625" bestFit="1" customWidth="1"/>
    <col min="10" max="10" width="12.5703125" customWidth="1"/>
    <col min="11" max="11" width="13.140625" bestFit="1" customWidth="1"/>
    <col min="12" max="12" width="9.42578125" customWidth="1"/>
    <col min="13" max="13" width="11.85546875" customWidth="1"/>
    <col min="14" max="14" width="9" bestFit="1" customWidth="1"/>
    <col min="15" max="15" width="11.85546875" bestFit="1" customWidth="1"/>
    <col min="16" max="16" width="11.140625" customWidth="1"/>
    <col min="17" max="17" width="14.28515625" bestFit="1" customWidth="1"/>
  </cols>
  <sheetData>
    <row r="1" spans="1:17" ht="15" x14ac:dyDescent="0.25">
      <c r="A1" s="48" t="s">
        <v>27</v>
      </c>
    </row>
    <row r="2" spans="1:17" ht="15" x14ac:dyDescent="0.25">
      <c r="A2" s="48" t="s">
        <v>29</v>
      </c>
    </row>
    <row r="3" spans="1:17" ht="15" x14ac:dyDescent="0.25">
      <c r="A3" s="48" t="s">
        <v>28</v>
      </c>
    </row>
    <row r="5" spans="1:17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5" customFormat="1" ht="42.75" x14ac:dyDescent="0.2">
      <c r="A6" s="2" t="s">
        <v>0</v>
      </c>
      <c r="B6" s="3" t="s">
        <v>1</v>
      </c>
      <c r="C6" s="2" t="s">
        <v>2</v>
      </c>
      <c r="D6" s="3" t="s">
        <v>3</v>
      </c>
      <c r="E6" s="4" t="s">
        <v>4</v>
      </c>
      <c r="F6" s="3" t="s">
        <v>3</v>
      </c>
      <c r="G6" s="4" t="s">
        <v>5</v>
      </c>
      <c r="H6" s="3" t="s">
        <v>3</v>
      </c>
      <c r="I6" s="4" t="s">
        <v>6</v>
      </c>
      <c r="J6" s="3" t="s">
        <v>3</v>
      </c>
      <c r="K6" s="4" t="s">
        <v>7</v>
      </c>
      <c r="L6" s="3" t="s">
        <v>3</v>
      </c>
      <c r="M6" s="4" t="s">
        <v>8</v>
      </c>
      <c r="N6" s="3" t="s">
        <v>3</v>
      </c>
      <c r="O6" s="4" t="s">
        <v>9</v>
      </c>
      <c r="P6" s="3" t="s">
        <v>3</v>
      </c>
      <c r="Q6" s="47" t="s">
        <v>10</v>
      </c>
    </row>
    <row r="7" spans="1:17" s="5" customFormat="1" x14ac:dyDescent="0.2">
      <c r="A7" s="6"/>
      <c r="B7" s="7" t="s">
        <v>11</v>
      </c>
      <c r="C7" s="8">
        <v>226736.85</v>
      </c>
      <c r="D7" s="9">
        <v>30646</v>
      </c>
      <c r="E7" s="8">
        <v>5530.16</v>
      </c>
      <c r="F7" s="9">
        <v>20</v>
      </c>
      <c r="G7" s="10"/>
      <c r="H7" s="11">
        <v>0</v>
      </c>
      <c r="I7" s="8">
        <v>33618</v>
      </c>
      <c r="J7" s="11">
        <v>2598</v>
      </c>
      <c r="K7" s="8">
        <v>24217</v>
      </c>
      <c r="L7" s="11">
        <v>969</v>
      </c>
      <c r="M7" s="8">
        <v>3204</v>
      </c>
      <c r="N7" s="11">
        <v>204</v>
      </c>
      <c r="O7" s="8">
        <v>-25</v>
      </c>
      <c r="P7" s="11">
        <v>1</v>
      </c>
      <c r="Q7" s="12"/>
    </row>
    <row r="8" spans="1:17" s="5" customFormat="1" x14ac:dyDescent="0.2">
      <c r="A8" s="13"/>
      <c r="B8" s="7" t="s">
        <v>12</v>
      </c>
      <c r="C8" s="8">
        <v>150585.34</v>
      </c>
      <c r="D8" s="9">
        <v>5743</v>
      </c>
      <c r="E8" s="8">
        <v>0</v>
      </c>
      <c r="F8" s="9">
        <v>0</v>
      </c>
      <c r="G8" s="10"/>
      <c r="H8" s="11">
        <v>0</v>
      </c>
      <c r="I8" s="8">
        <v>2678</v>
      </c>
      <c r="J8" s="11">
        <v>206</v>
      </c>
      <c r="K8" s="8">
        <v>1419</v>
      </c>
      <c r="L8" s="11">
        <v>58</v>
      </c>
      <c r="M8" s="8">
        <v>252</v>
      </c>
      <c r="N8" s="11">
        <v>14</v>
      </c>
      <c r="O8" s="8">
        <v>1000</v>
      </c>
      <c r="P8" s="11">
        <v>52</v>
      </c>
      <c r="Q8" s="12"/>
    </row>
    <row r="9" spans="1:17" s="5" customFormat="1" x14ac:dyDescent="0.2">
      <c r="A9" s="13"/>
      <c r="B9" s="7" t="s">
        <v>13</v>
      </c>
      <c r="C9" s="8">
        <v>3771.75</v>
      </c>
      <c r="D9" s="9">
        <v>146</v>
      </c>
      <c r="E9" s="8">
        <v>0</v>
      </c>
      <c r="F9" s="9">
        <v>0</v>
      </c>
      <c r="G9" s="10"/>
      <c r="H9" s="11">
        <v>0</v>
      </c>
      <c r="I9" s="8">
        <v>39</v>
      </c>
      <c r="J9" s="11">
        <v>3</v>
      </c>
      <c r="K9" s="8">
        <v>42</v>
      </c>
      <c r="L9" s="11">
        <v>2</v>
      </c>
      <c r="M9" s="8">
        <v>18</v>
      </c>
      <c r="N9" s="11">
        <v>1</v>
      </c>
      <c r="O9" s="8">
        <v>0</v>
      </c>
      <c r="P9" s="11">
        <v>0</v>
      </c>
      <c r="Q9" s="12"/>
    </row>
    <row r="10" spans="1:17" x14ac:dyDescent="0.2">
      <c r="A10" s="14" t="s">
        <v>14</v>
      </c>
      <c r="B10" s="15" t="s">
        <v>15</v>
      </c>
      <c r="C10" s="16">
        <f>SUM(C7:C9)</f>
        <v>381093.94</v>
      </c>
      <c r="D10" s="17">
        <f>SUM(D7:D9)</f>
        <v>36535</v>
      </c>
      <c r="E10" s="16">
        <f>SUM(E7:E9)</f>
        <v>5530.16</v>
      </c>
      <c r="F10" s="17">
        <f>SUM(F7:F9)</f>
        <v>20</v>
      </c>
      <c r="G10" s="16">
        <v>0</v>
      </c>
      <c r="H10" s="18">
        <v>0</v>
      </c>
      <c r="I10" s="16">
        <f t="shared" ref="I10:P10" si="0">SUM(I7:I9)</f>
        <v>36335</v>
      </c>
      <c r="J10" s="17">
        <f t="shared" si="0"/>
        <v>2807</v>
      </c>
      <c r="K10" s="16">
        <f t="shared" si="0"/>
        <v>25678</v>
      </c>
      <c r="L10" s="17">
        <f t="shared" si="0"/>
        <v>1029</v>
      </c>
      <c r="M10" s="16">
        <f t="shared" si="0"/>
        <v>3474</v>
      </c>
      <c r="N10" s="18">
        <f t="shared" si="0"/>
        <v>219</v>
      </c>
      <c r="O10" s="16">
        <f t="shared" si="0"/>
        <v>975</v>
      </c>
      <c r="P10" s="18">
        <f t="shared" si="0"/>
        <v>53</v>
      </c>
      <c r="Q10" s="19">
        <v>453086.10000000027</v>
      </c>
    </row>
    <row r="11" spans="1:17" x14ac:dyDescent="0.2">
      <c r="A11" s="20"/>
      <c r="B11" s="21"/>
      <c r="C11" s="22"/>
      <c r="D11" s="23"/>
      <c r="E11" s="22"/>
      <c r="F11" s="23"/>
      <c r="G11" s="22"/>
      <c r="H11" s="24"/>
      <c r="I11" s="22"/>
      <c r="J11" s="23"/>
      <c r="K11" s="22"/>
      <c r="L11" s="23"/>
      <c r="M11" s="22"/>
      <c r="N11" s="24"/>
      <c r="O11" s="22"/>
      <c r="P11" s="24"/>
      <c r="Q11" s="25"/>
    </row>
    <row r="12" spans="1:17" x14ac:dyDescent="0.2">
      <c r="A12" s="20"/>
      <c r="B12" s="7" t="s">
        <v>11</v>
      </c>
      <c r="C12" s="26">
        <v>183280.6</v>
      </c>
      <c r="D12" s="27">
        <v>31087</v>
      </c>
      <c r="E12" s="26">
        <v>6566.15</v>
      </c>
      <c r="F12" s="27">
        <v>27</v>
      </c>
      <c r="G12" s="26">
        <v>0</v>
      </c>
      <c r="H12" s="28">
        <v>0</v>
      </c>
      <c r="I12" s="26">
        <v>30173</v>
      </c>
      <c r="J12" s="27">
        <v>2339</v>
      </c>
      <c r="K12" s="26">
        <v>22701</v>
      </c>
      <c r="L12" s="27">
        <v>927</v>
      </c>
      <c r="M12" s="26">
        <v>4050</v>
      </c>
      <c r="N12" s="28">
        <v>247</v>
      </c>
      <c r="O12" s="26">
        <v>0</v>
      </c>
      <c r="P12" s="28">
        <v>0</v>
      </c>
      <c r="Q12" s="25"/>
    </row>
    <row r="13" spans="1:17" x14ac:dyDescent="0.2">
      <c r="A13" s="20"/>
      <c r="B13" s="7" t="s">
        <v>12</v>
      </c>
      <c r="C13" s="26">
        <v>140285.07</v>
      </c>
      <c r="D13" s="27">
        <v>6623</v>
      </c>
      <c r="E13" s="26">
        <v>0</v>
      </c>
      <c r="F13" s="27">
        <v>0</v>
      </c>
      <c r="G13" s="26">
        <v>0</v>
      </c>
      <c r="H13" s="28">
        <v>0</v>
      </c>
      <c r="I13" s="26">
        <v>2691</v>
      </c>
      <c r="J13" s="27">
        <v>209</v>
      </c>
      <c r="K13" s="26">
        <v>1268</v>
      </c>
      <c r="L13" s="27">
        <v>66</v>
      </c>
      <c r="M13" s="26">
        <v>378</v>
      </c>
      <c r="N13" s="28">
        <v>21</v>
      </c>
      <c r="O13" s="26">
        <v>100</v>
      </c>
      <c r="P13" s="28">
        <v>38</v>
      </c>
      <c r="Q13" s="25"/>
    </row>
    <row r="14" spans="1:17" x14ac:dyDescent="0.2">
      <c r="A14" s="20"/>
      <c r="B14" s="7" t="s">
        <v>13</v>
      </c>
      <c r="C14" s="26">
        <v>4831.16</v>
      </c>
      <c r="D14" s="27">
        <v>177</v>
      </c>
      <c r="E14" s="26">
        <v>0</v>
      </c>
      <c r="F14" s="27">
        <v>0</v>
      </c>
      <c r="G14" s="26">
        <v>0</v>
      </c>
      <c r="H14" s="28">
        <v>0</v>
      </c>
      <c r="I14" s="26">
        <v>26</v>
      </c>
      <c r="J14" s="27">
        <v>2</v>
      </c>
      <c r="K14" s="26">
        <v>21</v>
      </c>
      <c r="L14" s="27">
        <v>1</v>
      </c>
      <c r="M14" s="26">
        <v>0</v>
      </c>
      <c r="N14" s="28">
        <v>0</v>
      </c>
      <c r="O14" s="26">
        <v>0</v>
      </c>
      <c r="P14" s="28">
        <v>0</v>
      </c>
      <c r="Q14" s="25"/>
    </row>
    <row r="15" spans="1:17" x14ac:dyDescent="0.2">
      <c r="A15" s="14" t="s">
        <v>16</v>
      </c>
      <c r="B15" s="15" t="s">
        <v>15</v>
      </c>
      <c r="C15" s="16">
        <f t="shared" ref="C15:H15" si="1">SUM(C12:C14)</f>
        <v>328396.83</v>
      </c>
      <c r="D15" s="17">
        <f t="shared" si="1"/>
        <v>37887</v>
      </c>
      <c r="E15" s="16">
        <f t="shared" si="1"/>
        <v>6566.15</v>
      </c>
      <c r="F15" s="17">
        <f t="shared" si="1"/>
        <v>27</v>
      </c>
      <c r="G15" s="16">
        <f t="shared" si="1"/>
        <v>0</v>
      </c>
      <c r="H15" s="29">
        <f t="shared" si="1"/>
        <v>0</v>
      </c>
      <c r="I15" s="16">
        <v>32890</v>
      </c>
      <c r="J15" s="17">
        <f t="shared" ref="J15:P15" si="2">SUM(J12:J14)</f>
        <v>2550</v>
      </c>
      <c r="K15" s="16">
        <f t="shared" si="2"/>
        <v>23990</v>
      </c>
      <c r="L15" s="18">
        <f t="shared" si="2"/>
        <v>994</v>
      </c>
      <c r="M15" s="16">
        <f t="shared" si="2"/>
        <v>4428</v>
      </c>
      <c r="N15" s="18">
        <f t="shared" si="2"/>
        <v>268</v>
      </c>
      <c r="O15" s="16">
        <f t="shared" si="2"/>
        <v>100</v>
      </c>
      <c r="P15" s="18">
        <f t="shared" si="2"/>
        <v>38</v>
      </c>
      <c r="Q15" s="30">
        <v>396370.98</v>
      </c>
    </row>
    <row r="16" spans="1:17" x14ac:dyDescent="0.2">
      <c r="A16" s="1"/>
      <c r="B16" s="21"/>
      <c r="C16" s="26"/>
      <c r="D16" s="31"/>
      <c r="E16" s="26"/>
      <c r="F16" s="31"/>
      <c r="G16" s="26"/>
      <c r="H16" s="31"/>
      <c r="I16" s="26"/>
      <c r="J16" s="31"/>
      <c r="K16" s="26"/>
      <c r="L16" s="31"/>
      <c r="M16" s="26"/>
      <c r="N16" s="31"/>
      <c r="O16" s="26"/>
      <c r="P16" s="31"/>
      <c r="Q16" s="32"/>
    </row>
    <row r="17" spans="1:17" x14ac:dyDescent="0.2">
      <c r="A17" s="1"/>
      <c r="B17" s="7" t="s">
        <v>11</v>
      </c>
      <c r="C17" s="26">
        <v>150958.37</v>
      </c>
      <c r="D17" s="28">
        <v>27946</v>
      </c>
      <c r="E17" s="26">
        <v>5818.46</v>
      </c>
      <c r="F17" s="27">
        <v>26</v>
      </c>
      <c r="G17" s="26">
        <v>48</v>
      </c>
      <c r="H17" s="27">
        <v>0</v>
      </c>
      <c r="I17" s="26">
        <v>24414</v>
      </c>
      <c r="J17" s="27">
        <v>1878</v>
      </c>
      <c r="K17" s="26">
        <v>17576</v>
      </c>
      <c r="L17" s="27">
        <v>732</v>
      </c>
      <c r="M17" s="26">
        <v>3816</v>
      </c>
      <c r="N17" s="27">
        <v>240</v>
      </c>
      <c r="O17" s="26">
        <v>50</v>
      </c>
      <c r="P17" s="27">
        <v>2</v>
      </c>
      <c r="Q17" s="32"/>
    </row>
    <row r="18" spans="1:17" x14ac:dyDescent="0.2">
      <c r="A18" s="1"/>
      <c r="B18" s="7" t="s">
        <v>12</v>
      </c>
      <c r="C18" s="26">
        <v>106754.59</v>
      </c>
      <c r="D18" s="28">
        <v>5436</v>
      </c>
      <c r="E18" s="26">
        <v>0</v>
      </c>
      <c r="F18" s="27">
        <v>0</v>
      </c>
      <c r="G18" s="26">
        <v>0</v>
      </c>
      <c r="H18" s="27">
        <v>0</v>
      </c>
      <c r="I18" s="26">
        <v>2275</v>
      </c>
      <c r="J18" s="27">
        <v>175</v>
      </c>
      <c r="K18" s="26">
        <v>1405</v>
      </c>
      <c r="L18" s="27">
        <v>48</v>
      </c>
      <c r="M18" s="26">
        <v>396</v>
      </c>
      <c r="N18" s="27">
        <v>22</v>
      </c>
      <c r="O18" s="26">
        <v>750</v>
      </c>
      <c r="P18" s="27">
        <v>42</v>
      </c>
      <c r="Q18" s="32"/>
    </row>
    <row r="19" spans="1:17" x14ac:dyDescent="0.2">
      <c r="A19" s="1"/>
      <c r="B19" s="7" t="s">
        <v>13</v>
      </c>
      <c r="C19" s="26">
        <v>2954.44</v>
      </c>
      <c r="D19" s="28">
        <v>162</v>
      </c>
      <c r="E19" s="26">
        <v>0</v>
      </c>
      <c r="F19" s="27">
        <v>0</v>
      </c>
      <c r="G19" s="26">
        <v>0</v>
      </c>
      <c r="H19" s="27">
        <v>0</v>
      </c>
      <c r="I19" s="26">
        <v>65</v>
      </c>
      <c r="J19" s="27">
        <v>5</v>
      </c>
      <c r="K19" s="26">
        <v>0</v>
      </c>
      <c r="L19" s="27">
        <v>0</v>
      </c>
      <c r="M19" s="26">
        <v>0</v>
      </c>
      <c r="N19" s="27">
        <v>0</v>
      </c>
      <c r="O19" s="26">
        <v>0</v>
      </c>
      <c r="P19" s="27">
        <v>0</v>
      </c>
      <c r="Q19" s="32"/>
    </row>
    <row r="20" spans="1:17" x14ac:dyDescent="0.2">
      <c r="A20" s="33" t="s">
        <v>17</v>
      </c>
      <c r="B20" s="15" t="s">
        <v>15</v>
      </c>
      <c r="C20" s="16">
        <f t="shared" ref="C20:P20" si="3">SUM(C17:C19)</f>
        <v>260667.4</v>
      </c>
      <c r="D20" s="17">
        <f t="shared" si="3"/>
        <v>33544</v>
      </c>
      <c r="E20" s="16">
        <f t="shared" si="3"/>
        <v>5818.46</v>
      </c>
      <c r="F20" s="17">
        <f t="shared" si="3"/>
        <v>26</v>
      </c>
      <c r="G20" s="16">
        <f t="shared" si="3"/>
        <v>48</v>
      </c>
      <c r="H20" s="29">
        <f t="shared" si="3"/>
        <v>0</v>
      </c>
      <c r="I20" s="16">
        <f t="shared" si="3"/>
        <v>26754</v>
      </c>
      <c r="J20" s="17">
        <f t="shared" si="3"/>
        <v>2058</v>
      </c>
      <c r="K20" s="16">
        <f t="shared" si="3"/>
        <v>18981</v>
      </c>
      <c r="L20" s="17">
        <f t="shared" si="3"/>
        <v>780</v>
      </c>
      <c r="M20" s="16">
        <f t="shared" si="3"/>
        <v>4212</v>
      </c>
      <c r="N20" s="17">
        <f t="shared" si="3"/>
        <v>262</v>
      </c>
      <c r="O20" s="16">
        <f t="shared" si="3"/>
        <v>800</v>
      </c>
      <c r="P20" s="17">
        <f t="shared" si="3"/>
        <v>44</v>
      </c>
      <c r="Q20" s="34">
        <v>317280.86000000028</v>
      </c>
    </row>
    <row r="21" spans="1:17" x14ac:dyDescent="0.2">
      <c r="A21" s="1"/>
      <c r="B21" s="21"/>
      <c r="C21" s="26"/>
      <c r="D21" s="31"/>
      <c r="E21" s="26"/>
      <c r="F21" s="31"/>
      <c r="G21" s="26"/>
      <c r="H21" s="31"/>
      <c r="I21" s="26"/>
      <c r="J21" s="31"/>
      <c r="K21" s="26"/>
      <c r="L21" s="31"/>
      <c r="M21" s="26"/>
      <c r="N21" s="31"/>
      <c r="O21" s="26"/>
      <c r="P21" s="31"/>
      <c r="Q21" s="32"/>
    </row>
    <row r="22" spans="1:17" x14ac:dyDescent="0.2">
      <c r="A22" s="1"/>
      <c r="B22" s="7" t="s">
        <v>11</v>
      </c>
      <c r="C22" s="26">
        <v>188589.3</v>
      </c>
      <c r="D22" s="27">
        <v>31359</v>
      </c>
      <c r="E22" s="26">
        <v>4055.8</v>
      </c>
      <c r="F22" s="27">
        <v>18</v>
      </c>
      <c r="G22" s="26">
        <v>0</v>
      </c>
      <c r="H22" s="27">
        <v>0</v>
      </c>
      <c r="I22" s="26">
        <v>26481</v>
      </c>
      <c r="J22" s="27">
        <v>2037</v>
      </c>
      <c r="K22" s="26">
        <v>13731</v>
      </c>
      <c r="L22" s="27">
        <v>570</v>
      </c>
      <c r="M22" s="26">
        <v>4176.03</v>
      </c>
      <c r="N22" s="27">
        <v>281</v>
      </c>
      <c r="O22" s="26">
        <v>0</v>
      </c>
      <c r="P22" s="27">
        <v>0</v>
      </c>
      <c r="Q22" s="32"/>
    </row>
    <row r="23" spans="1:17" x14ac:dyDescent="0.2">
      <c r="A23" s="1"/>
      <c r="B23" s="7" t="s">
        <v>12</v>
      </c>
      <c r="C23" s="26">
        <v>134868.37</v>
      </c>
      <c r="D23" s="27">
        <v>6494</v>
      </c>
      <c r="E23" s="26">
        <v>0</v>
      </c>
      <c r="F23" s="27">
        <v>0</v>
      </c>
      <c r="G23" s="26">
        <v>0</v>
      </c>
      <c r="H23" s="27">
        <v>0</v>
      </c>
      <c r="I23" s="26">
        <v>2392</v>
      </c>
      <c r="J23" s="27">
        <v>184</v>
      </c>
      <c r="K23" s="26">
        <v>668</v>
      </c>
      <c r="L23" s="27">
        <v>27</v>
      </c>
      <c r="M23" s="26">
        <v>324</v>
      </c>
      <c r="N23" s="27">
        <v>24</v>
      </c>
      <c r="O23" s="26">
        <v>575</v>
      </c>
      <c r="P23" s="27">
        <v>35</v>
      </c>
      <c r="Q23" s="32"/>
    </row>
    <row r="24" spans="1:17" x14ac:dyDescent="0.2">
      <c r="A24" s="1"/>
      <c r="B24" s="7" t="s">
        <v>13</v>
      </c>
      <c r="C24" s="26">
        <v>3966.93</v>
      </c>
      <c r="D24" s="27">
        <v>149</v>
      </c>
      <c r="E24" s="26">
        <v>0</v>
      </c>
      <c r="F24" s="27">
        <v>0</v>
      </c>
      <c r="G24" s="26">
        <v>0</v>
      </c>
      <c r="H24" s="27">
        <v>0</v>
      </c>
      <c r="I24" s="26">
        <v>65</v>
      </c>
      <c r="J24" s="27">
        <v>5</v>
      </c>
      <c r="K24" s="26">
        <v>42</v>
      </c>
      <c r="L24" s="27">
        <v>2</v>
      </c>
      <c r="M24" s="26">
        <v>36</v>
      </c>
      <c r="N24" s="27">
        <v>2</v>
      </c>
      <c r="O24" s="26">
        <v>0</v>
      </c>
      <c r="P24" s="27">
        <v>0</v>
      </c>
      <c r="Q24" s="32"/>
    </row>
    <row r="25" spans="1:17" x14ac:dyDescent="0.2">
      <c r="A25" s="14" t="s">
        <v>18</v>
      </c>
      <c r="B25" s="15" t="s">
        <v>15</v>
      </c>
      <c r="C25" s="16">
        <f t="shared" ref="C25:P25" si="4">SUM(C22:C24)</f>
        <v>327424.59999999998</v>
      </c>
      <c r="D25" s="17">
        <f t="shared" si="4"/>
        <v>38002</v>
      </c>
      <c r="E25" s="16">
        <f t="shared" si="4"/>
        <v>4055.8</v>
      </c>
      <c r="F25" s="17">
        <f t="shared" si="4"/>
        <v>18</v>
      </c>
      <c r="G25" s="16">
        <f t="shared" si="4"/>
        <v>0</v>
      </c>
      <c r="H25" s="29">
        <f t="shared" si="4"/>
        <v>0</v>
      </c>
      <c r="I25" s="16">
        <f t="shared" si="4"/>
        <v>28938</v>
      </c>
      <c r="J25" s="29">
        <f t="shared" si="4"/>
        <v>2226</v>
      </c>
      <c r="K25" s="16">
        <f t="shared" si="4"/>
        <v>14441</v>
      </c>
      <c r="L25" s="17">
        <f t="shared" si="4"/>
        <v>599</v>
      </c>
      <c r="M25" s="16">
        <f t="shared" si="4"/>
        <v>4536.03</v>
      </c>
      <c r="N25" s="17">
        <f t="shared" si="4"/>
        <v>307</v>
      </c>
      <c r="O25" s="16">
        <f t="shared" si="4"/>
        <v>575</v>
      </c>
      <c r="P25" s="17">
        <f t="shared" si="4"/>
        <v>35</v>
      </c>
      <c r="Q25" s="30">
        <v>379970.42999999988</v>
      </c>
    </row>
    <row r="26" spans="1:17" x14ac:dyDescent="0.2">
      <c r="A26" s="1"/>
      <c r="B26" s="21"/>
      <c r="C26" s="26"/>
      <c r="D26" s="31"/>
      <c r="E26" s="26"/>
      <c r="F26" s="31"/>
      <c r="G26" s="26"/>
      <c r="H26" s="31"/>
      <c r="I26" s="26"/>
      <c r="J26" s="31"/>
      <c r="K26" s="26"/>
      <c r="L26" s="31"/>
      <c r="M26" s="26"/>
      <c r="N26" s="31"/>
      <c r="O26" s="26"/>
      <c r="P26" s="31"/>
      <c r="Q26" s="32"/>
    </row>
    <row r="27" spans="1:17" x14ac:dyDescent="0.2">
      <c r="A27" s="1"/>
      <c r="B27" s="7" t="s">
        <v>11</v>
      </c>
      <c r="C27" s="26">
        <v>245433.03</v>
      </c>
      <c r="D27" s="27">
        <v>35148</v>
      </c>
      <c r="E27" s="26">
        <v>3939.63</v>
      </c>
      <c r="F27" s="27">
        <v>15</v>
      </c>
      <c r="G27" s="26">
        <v>49</v>
      </c>
      <c r="H27" s="27">
        <v>1</v>
      </c>
      <c r="I27" s="26">
        <v>28002</v>
      </c>
      <c r="J27" s="27">
        <v>2162</v>
      </c>
      <c r="K27" s="26">
        <v>17279</v>
      </c>
      <c r="L27" s="27">
        <v>712</v>
      </c>
      <c r="M27" s="26">
        <v>4410</v>
      </c>
      <c r="N27" s="27">
        <v>275</v>
      </c>
      <c r="O27" s="26">
        <v>-50</v>
      </c>
      <c r="P27" s="27">
        <v>2</v>
      </c>
      <c r="Q27" s="32"/>
    </row>
    <row r="28" spans="1:17" x14ac:dyDescent="0.2">
      <c r="A28" s="1"/>
      <c r="B28" s="7" t="s">
        <v>12</v>
      </c>
      <c r="C28" s="26">
        <v>118451.44</v>
      </c>
      <c r="D28" s="27">
        <v>7263</v>
      </c>
      <c r="E28" s="26">
        <v>138.38999999999999</v>
      </c>
      <c r="F28" s="27">
        <v>1</v>
      </c>
      <c r="G28" s="26">
        <v>0</v>
      </c>
      <c r="H28" s="27">
        <v>0</v>
      </c>
      <c r="I28" s="26">
        <v>2444</v>
      </c>
      <c r="J28" s="27">
        <v>188</v>
      </c>
      <c r="K28" s="26">
        <v>932</v>
      </c>
      <c r="L28" s="27">
        <v>32</v>
      </c>
      <c r="M28" s="26">
        <v>522</v>
      </c>
      <c r="N28" s="27">
        <v>29</v>
      </c>
      <c r="O28" s="26">
        <v>1050</v>
      </c>
      <c r="P28" s="27">
        <v>66</v>
      </c>
      <c r="Q28" s="32"/>
    </row>
    <row r="29" spans="1:17" x14ac:dyDescent="0.2">
      <c r="A29" s="1"/>
      <c r="B29" s="7" t="s">
        <v>13</v>
      </c>
      <c r="C29" s="26">
        <v>2108.13</v>
      </c>
      <c r="D29" s="27">
        <v>196</v>
      </c>
      <c r="E29" s="26">
        <v>0</v>
      </c>
      <c r="F29" s="27">
        <v>0</v>
      </c>
      <c r="G29" s="26">
        <v>0</v>
      </c>
      <c r="H29" s="27">
        <v>0</v>
      </c>
      <c r="I29" s="26">
        <v>13</v>
      </c>
      <c r="J29" s="27">
        <v>1</v>
      </c>
      <c r="K29" s="26">
        <v>0</v>
      </c>
      <c r="L29" s="27">
        <v>0</v>
      </c>
      <c r="M29" s="26">
        <v>0</v>
      </c>
      <c r="N29" s="27">
        <v>0</v>
      </c>
      <c r="O29" s="26">
        <v>0</v>
      </c>
      <c r="P29" s="27">
        <v>0</v>
      </c>
      <c r="Q29" s="32"/>
    </row>
    <row r="30" spans="1:17" x14ac:dyDescent="0.2">
      <c r="A30" s="14" t="s">
        <v>19</v>
      </c>
      <c r="B30" s="15" t="s">
        <v>15</v>
      </c>
      <c r="C30" s="16">
        <f t="shared" ref="C30:P30" si="5">SUM(C27:C29)</f>
        <v>365992.6</v>
      </c>
      <c r="D30" s="17">
        <f t="shared" si="5"/>
        <v>42607</v>
      </c>
      <c r="E30" s="16">
        <f t="shared" si="5"/>
        <v>4078.02</v>
      </c>
      <c r="F30" s="17">
        <f t="shared" si="5"/>
        <v>16</v>
      </c>
      <c r="G30" s="16">
        <f t="shared" si="5"/>
        <v>49</v>
      </c>
      <c r="H30" s="17">
        <f t="shared" si="5"/>
        <v>1</v>
      </c>
      <c r="I30" s="16">
        <f t="shared" si="5"/>
        <v>30459</v>
      </c>
      <c r="J30" s="17">
        <f t="shared" si="5"/>
        <v>2351</v>
      </c>
      <c r="K30" s="16">
        <f t="shared" si="5"/>
        <v>18211</v>
      </c>
      <c r="L30" s="17">
        <f t="shared" si="5"/>
        <v>744</v>
      </c>
      <c r="M30" s="16">
        <f t="shared" si="5"/>
        <v>4932</v>
      </c>
      <c r="N30" s="17">
        <f t="shared" si="5"/>
        <v>304</v>
      </c>
      <c r="O30" s="16">
        <f t="shared" si="5"/>
        <v>1000</v>
      </c>
      <c r="P30" s="17">
        <f t="shared" si="5"/>
        <v>68</v>
      </c>
      <c r="Q30" s="30">
        <v>424721.62000000017</v>
      </c>
    </row>
    <row r="31" spans="1:17" x14ac:dyDescent="0.2">
      <c r="A31" s="1"/>
      <c r="B31" s="21"/>
      <c r="C31" s="35"/>
      <c r="D31" s="36"/>
      <c r="E31" s="35"/>
      <c r="F31" s="36"/>
      <c r="G31" s="35"/>
      <c r="H31" s="36"/>
      <c r="I31" s="35"/>
      <c r="J31" s="36"/>
      <c r="K31" s="35"/>
      <c r="L31" s="36"/>
      <c r="M31" s="35"/>
      <c r="N31" s="36"/>
      <c r="O31" s="35"/>
      <c r="P31" s="36"/>
      <c r="Q31" s="32"/>
    </row>
    <row r="32" spans="1:17" x14ac:dyDescent="0.2">
      <c r="A32" s="1"/>
      <c r="B32" s="7" t="s">
        <v>11</v>
      </c>
      <c r="C32" s="26">
        <v>210144.81</v>
      </c>
      <c r="D32" s="27">
        <v>30616</v>
      </c>
      <c r="E32" s="26">
        <v>4442.53</v>
      </c>
      <c r="F32" s="27">
        <v>22</v>
      </c>
      <c r="G32" s="26">
        <v>0</v>
      </c>
      <c r="H32" s="27">
        <v>0</v>
      </c>
      <c r="I32" s="26">
        <v>25805</v>
      </c>
      <c r="J32" s="27">
        <v>1985</v>
      </c>
      <c r="K32" s="26">
        <v>12672</v>
      </c>
      <c r="L32" s="27">
        <v>534</v>
      </c>
      <c r="M32" s="26">
        <v>4104</v>
      </c>
      <c r="N32" s="27">
        <v>256</v>
      </c>
      <c r="O32" s="26">
        <v>0</v>
      </c>
      <c r="P32" s="27">
        <v>0</v>
      </c>
      <c r="Q32" s="32"/>
    </row>
    <row r="33" spans="1:17" x14ac:dyDescent="0.2">
      <c r="A33" s="1"/>
      <c r="B33" s="7" t="s">
        <v>12</v>
      </c>
      <c r="C33" s="26">
        <v>125511.01</v>
      </c>
      <c r="D33" s="27">
        <v>5927</v>
      </c>
      <c r="E33" s="26">
        <v>424.33</v>
      </c>
      <c r="F33" s="27">
        <v>2</v>
      </c>
      <c r="G33" s="26">
        <v>48</v>
      </c>
      <c r="H33" s="27">
        <v>1</v>
      </c>
      <c r="I33" s="26">
        <v>2431</v>
      </c>
      <c r="J33" s="27">
        <v>187</v>
      </c>
      <c r="K33" s="26">
        <v>804</v>
      </c>
      <c r="L33" s="27">
        <v>39</v>
      </c>
      <c r="M33" s="26">
        <v>396</v>
      </c>
      <c r="N33" s="27">
        <v>22</v>
      </c>
      <c r="O33" s="26">
        <v>1800</v>
      </c>
      <c r="P33" s="27">
        <v>48</v>
      </c>
      <c r="Q33" s="32"/>
    </row>
    <row r="34" spans="1:17" x14ac:dyDescent="0.2">
      <c r="A34" s="1"/>
      <c r="B34" s="7" t="s">
        <v>13</v>
      </c>
      <c r="C34" s="26">
        <v>3640.17</v>
      </c>
      <c r="D34" s="27">
        <v>160</v>
      </c>
      <c r="E34" s="26">
        <v>0</v>
      </c>
      <c r="F34" s="27">
        <v>0</v>
      </c>
      <c r="G34" s="26">
        <v>0</v>
      </c>
      <c r="H34" s="27">
        <v>0</v>
      </c>
      <c r="I34" s="26">
        <v>39</v>
      </c>
      <c r="J34" s="27">
        <v>3</v>
      </c>
      <c r="K34" s="26">
        <v>0</v>
      </c>
      <c r="L34" s="27">
        <v>0</v>
      </c>
      <c r="M34" s="26">
        <v>18</v>
      </c>
      <c r="N34" s="27">
        <v>1</v>
      </c>
      <c r="O34" s="26">
        <v>0</v>
      </c>
      <c r="P34" s="27">
        <v>0</v>
      </c>
      <c r="Q34" s="32"/>
    </row>
    <row r="35" spans="1:17" x14ac:dyDescent="0.2">
      <c r="A35" s="14" t="s">
        <v>20</v>
      </c>
      <c r="B35" s="15" t="s">
        <v>15</v>
      </c>
      <c r="C35" s="16">
        <f t="shared" ref="C35:L35" si="6">SUM(C32:C34)</f>
        <v>339295.99</v>
      </c>
      <c r="D35" s="17">
        <f t="shared" si="6"/>
        <v>36703</v>
      </c>
      <c r="E35" s="16">
        <f t="shared" si="6"/>
        <v>4866.8599999999997</v>
      </c>
      <c r="F35" s="17">
        <f t="shared" si="6"/>
        <v>24</v>
      </c>
      <c r="G35" s="16">
        <f t="shared" si="6"/>
        <v>48</v>
      </c>
      <c r="H35" s="17">
        <f t="shared" si="6"/>
        <v>1</v>
      </c>
      <c r="I35" s="16">
        <f t="shared" si="6"/>
        <v>28275</v>
      </c>
      <c r="J35" s="17">
        <f t="shared" si="6"/>
        <v>2175</v>
      </c>
      <c r="K35" s="16">
        <f t="shared" si="6"/>
        <v>13476</v>
      </c>
      <c r="L35" s="17">
        <f t="shared" si="6"/>
        <v>573</v>
      </c>
      <c r="M35" s="16">
        <f>SUM(M32:M34)</f>
        <v>4518</v>
      </c>
      <c r="N35" s="17">
        <f>SUM(N32:N34)</f>
        <v>279</v>
      </c>
      <c r="O35" s="16">
        <f>SUM(O32:O34)</f>
        <v>1800</v>
      </c>
      <c r="P35" s="17">
        <f>SUM(P32:P34)</f>
        <v>48</v>
      </c>
      <c r="Q35" s="30">
        <v>392279.85000000003</v>
      </c>
    </row>
    <row r="36" spans="1:17" x14ac:dyDescent="0.2">
      <c r="A36" s="1"/>
      <c r="B36" s="21"/>
      <c r="C36" s="26"/>
      <c r="D36" s="31"/>
      <c r="E36" s="26"/>
      <c r="F36" s="31"/>
      <c r="G36" s="26"/>
      <c r="H36" s="31"/>
      <c r="I36" s="26"/>
      <c r="J36" s="31"/>
      <c r="K36" s="26"/>
      <c r="L36" s="31"/>
      <c r="M36" s="26"/>
      <c r="N36" s="31"/>
      <c r="O36" s="26"/>
      <c r="P36" s="31"/>
      <c r="Q36" s="32"/>
    </row>
    <row r="37" spans="1:17" x14ac:dyDescent="0.2">
      <c r="A37" s="1"/>
      <c r="B37" s="7" t="s">
        <v>11</v>
      </c>
      <c r="C37" s="26">
        <v>244787.73</v>
      </c>
      <c r="D37" s="27">
        <v>37182</v>
      </c>
      <c r="E37" s="26">
        <v>6347.3</v>
      </c>
      <c r="F37" s="27">
        <v>25</v>
      </c>
      <c r="G37" s="26">
        <v>0</v>
      </c>
      <c r="H37" s="27">
        <v>0</v>
      </c>
      <c r="I37" s="26">
        <v>34658</v>
      </c>
      <c r="J37" s="27">
        <v>2670</v>
      </c>
      <c r="K37" s="26">
        <v>21277</v>
      </c>
      <c r="L37" s="27">
        <v>873</v>
      </c>
      <c r="M37" s="26">
        <v>4806</v>
      </c>
      <c r="N37" s="27">
        <v>299</v>
      </c>
      <c r="O37" s="26">
        <v>21</v>
      </c>
      <c r="P37" s="27">
        <v>1</v>
      </c>
      <c r="Q37" s="32"/>
    </row>
    <row r="38" spans="1:17" x14ac:dyDescent="0.2">
      <c r="A38" s="1"/>
      <c r="B38" s="7" t="s">
        <v>12</v>
      </c>
      <c r="C38" s="26">
        <v>120653.91</v>
      </c>
      <c r="D38" s="27">
        <v>8078</v>
      </c>
      <c r="E38" s="26">
        <v>0</v>
      </c>
      <c r="F38" s="27">
        <v>0</v>
      </c>
      <c r="G38" s="26">
        <v>0</v>
      </c>
      <c r="H38" s="27">
        <v>0</v>
      </c>
      <c r="I38" s="26">
        <v>2483</v>
      </c>
      <c r="J38" s="27">
        <v>193</v>
      </c>
      <c r="K38" s="26">
        <v>942</v>
      </c>
      <c r="L38" s="27">
        <v>42</v>
      </c>
      <c r="M38" s="26">
        <v>432</v>
      </c>
      <c r="N38" s="27">
        <v>28</v>
      </c>
      <c r="O38" s="26">
        <v>1125</v>
      </c>
      <c r="P38" s="27">
        <v>65</v>
      </c>
      <c r="Q38" s="32"/>
    </row>
    <row r="39" spans="1:17" x14ac:dyDescent="0.2">
      <c r="A39" s="1"/>
      <c r="B39" s="7" t="s">
        <v>13</v>
      </c>
      <c r="C39" s="26">
        <v>5500.11</v>
      </c>
      <c r="D39" s="27">
        <v>233</v>
      </c>
      <c r="E39" s="26">
        <v>0</v>
      </c>
      <c r="F39" s="27">
        <v>0</v>
      </c>
      <c r="G39" s="26">
        <v>0</v>
      </c>
      <c r="H39" s="27">
        <v>0</v>
      </c>
      <c r="I39" s="26">
        <v>65</v>
      </c>
      <c r="J39" s="27">
        <v>5</v>
      </c>
      <c r="K39" s="26">
        <v>0</v>
      </c>
      <c r="L39" s="27">
        <v>0</v>
      </c>
      <c r="M39" s="26">
        <v>-36</v>
      </c>
      <c r="N39" s="27">
        <v>2</v>
      </c>
      <c r="O39" s="26">
        <v>0</v>
      </c>
      <c r="P39" s="27">
        <v>0</v>
      </c>
      <c r="Q39" s="32"/>
    </row>
    <row r="40" spans="1:17" x14ac:dyDescent="0.2">
      <c r="A40" s="14" t="s">
        <v>21</v>
      </c>
      <c r="B40" s="15" t="s">
        <v>15</v>
      </c>
      <c r="C40" s="16">
        <f t="shared" ref="C40:P40" si="7">SUM(C37:C39)</f>
        <v>370941.75</v>
      </c>
      <c r="D40" s="17">
        <f t="shared" si="7"/>
        <v>45493</v>
      </c>
      <c r="E40" s="16">
        <f t="shared" si="7"/>
        <v>6347.3</v>
      </c>
      <c r="F40" s="17">
        <f t="shared" si="7"/>
        <v>25</v>
      </c>
      <c r="G40" s="16">
        <f t="shared" si="7"/>
        <v>0</v>
      </c>
      <c r="H40" s="17">
        <f t="shared" si="7"/>
        <v>0</v>
      </c>
      <c r="I40" s="16">
        <f t="shared" si="7"/>
        <v>37206</v>
      </c>
      <c r="J40" s="17">
        <f t="shared" si="7"/>
        <v>2868</v>
      </c>
      <c r="K40" s="16">
        <f t="shared" si="7"/>
        <v>22219</v>
      </c>
      <c r="L40" s="17">
        <f t="shared" si="7"/>
        <v>915</v>
      </c>
      <c r="M40" s="16">
        <f t="shared" si="7"/>
        <v>5202</v>
      </c>
      <c r="N40" s="17">
        <f t="shared" si="7"/>
        <v>329</v>
      </c>
      <c r="O40" s="16">
        <f t="shared" si="7"/>
        <v>1146</v>
      </c>
      <c r="P40" s="17">
        <f t="shared" si="7"/>
        <v>66</v>
      </c>
      <c r="Q40" s="30">
        <v>443062.05000000005</v>
      </c>
    </row>
    <row r="41" spans="1:17" x14ac:dyDescent="0.2">
      <c r="A41" s="1"/>
      <c r="B41" s="21"/>
      <c r="C41" s="26"/>
      <c r="D41" s="31"/>
      <c r="E41" s="26"/>
      <c r="F41" s="31"/>
      <c r="G41" s="26"/>
      <c r="H41" s="31"/>
      <c r="I41" s="26"/>
      <c r="J41" s="31"/>
      <c r="K41" s="26"/>
      <c r="L41" s="31"/>
      <c r="M41" s="26"/>
      <c r="N41" s="31"/>
      <c r="O41" s="26"/>
      <c r="P41" s="31"/>
      <c r="Q41" s="32"/>
    </row>
    <row r="42" spans="1:17" x14ac:dyDescent="0.2">
      <c r="A42" s="1"/>
      <c r="B42" s="7" t="s">
        <v>11</v>
      </c>
      <c r="C42" s="26">
        <v>167649.28</v>
      </c>
      <c r="D42" s="27">
        <v>30257</v>
      </c>
      <c r="E42" s="26">
        <v>8329.9</v>
      </c>
      <c r="F42" s="27">
        <v>43</v>
      </c>
      <c r="G42" s="26">
        <v>0</v>
      </c>
      <c r="H42" s="27">
        <v>0</v>
      </c>
      <c r="I42" s="26">
        <v>23673</v>
      </c>
      <c r="J42" s="27">
        <v>1821</v>
      </c>
      <c r="K42" s="26">
        <v>12034</v>
      </c>
      <c r="L42" s="27">
        <v>545</v>
      </c>
      <c r="M42" s="26">
        <v>3330</v>
      </c>
      <c r="N42" s="31">
        <v>193</v>
      </c>
      <c r="O42" s="26">
        <v>0</v>
      </c>
      <c r="P42" s="27">
        <v>2</v>
      </c>
      <c r="Q42" s="32"/>
    </row>
    <row r="43" spans="1:17" x14ac:dyDescent="0.2">
      <c r="A43" s="1"/>
      <c r="B43" s="7" t="s">
        <v>12</v>
      </c>
      <c r="C43" s="26">
        <v>108316.98</v>
      </c>
      <c r="D43" s="27">
        <v>7208</v>
      </c>
      <c r="E43" s="26">
        <v>413.26</v>
      </c>
      <c r="F43" s="27">
        <v>2</v>
      </c>
      <c r="G43" s="26">
        <v>0</v>
      </c>
      <c r="H43" s="27">
        <v>0</v>
      </c>
      <c r="I43" s="26">
        <v>2054</v>
      </c>
      <c r="J43" s="27">
        <v>160</v>
      </c>
      <c r="K43" s="26">
        <v>650</v>
      </c>
      <c r="L43" s="27">
        <v>33</v>
      </c>
      <c r="M43" s="26">
        <v>432</v>
      </c>
      <c r="N43" s="31">
        <v>28</v>
      </c>
      <c r="O43" s="26">
        <v>550</v>
      </c>
      <c r="P43" s="27">
        <v>32</v>
      </c>
      <c r="Q43" s="32"/>
    </row>
    <row r="44" spans="1:17" x14ac:dyDescent="0.2">
      <c r="A44" s="1"/>
      <c r="B44" s="7" t="s">
        <v>13</v>
      </c>
      <c r="C44" s="26">
        <v>11154.77</v>
      </c>
      <c r="D44" s="27">
        <v>204</v>
      </c>
      <c r="E44" s="26">
        <v>0</v>
      </c>
      <c r="F44" s="27">
        <v>0</v>
      </c>
      <c r="G44" s="26">
        <v>0</v>
      </c>
      <c r="H44" s="27">
        <v>0</v>
      </c>
      <c r="I44" s="26">
        <v>78</v>
      </c>
      <c r="J44" s="27">
        <v>6</v>
      </c>
      <c r="K44" s="26">
        <v>0</v>
      </c>
      <c r="L44" s="27">
        <v>0</v>
      </c>
      <c r="M44" s="26">
        <v>0</v>
      </c>
      <c r="N44" s="31">
        <v>0</v>
      </c>
      <c r="O44" s="26">
        <v>0</v>
      </c>
      <c r="P44" s="27">
        <v>0</v>
      </c>
      <c r="Q44" s="32"/>
    </row>
    <row r="45" spans="1:17" x14ac:dyDescent="0.2">
      <c r="A45" s="14" t="s">
        <v>22</v>
      </c>
      <c r="B45" s="15" t="s">
        <v>15</v>
      </c>
      <c r="C45" s="16">
        <f t="shared" ref="C45:P45" si="8">SUM(C42:C44)</f>
        <v>287121.03000000003</v>
      </c>
      <c r="D45" s="17">
        <f t="shared" si="8"/>
        <v>37669</v>
      </c>
      <c r="E45" s="16">
        <f t="shared" si="8"/>
        <v>8743.16</v>
      </c>
      <c r="F45" s="17">
        <f t="shared" si="8"/>
        <v>45</v>
      </c>
      <c r="G45" s="16">
        <f t="shared" si="8"/>
        <v>0</v>
      </c>
      <c r="H45" s="17">
        <f t="shared" si="8"/>
        <v>0</v>
      </c>
      <c r="I45" s="16">
        <f t="shared" si="8"/>
        <v>25805</v>
      </c>
      <c r="J45" s="17">
        <f t="shared" si="8"/>
        <v>1987</v>
      </c>
      <c r="K45" s="16">
        <f t="shared" si="8"/>
        <v>12684</v>
      </c>
      <c r="L45" s="17">
        <f t="shared" si="8"/>
        <v>578</v>
      </c>
      <c r="M45" s="16">
        <f t="shared" si="8"/>
        <v>3762</v>
      </c>
      <c r="N45" s="17">
        <f t="shared" si="8"/>
        <v>221</v>
      </c>
      <c r="O45" s="16">
        <f t="shared" si="8"/>
        <v>550</v>
      </c>
      <c r="P45" s="17">
        <f t="shared" si="8"/>
        <v>34</v>
      </c>
      <c r="Q45" s="30">
        <v>338665.18999999994</v>
      </c>
    </row>
    <row r="46" spans="1:17" x14ac:dyDescent="0.2">
      <c r="A46" s="1"/>
      <c r="B46" s="21"/>
      <c r="C46" s="26"/>
      <c r="D46" s="31"/>
      <c r="E46" s="26"/>
      <c r="F46" s="31"/>
      <c r="G46" s="26"/>
      <c r="H46" s="31"/>
      <c r="I46" s="26"/>
      <c r="J46" s="31"/>
      <c r="K46" s="26"/>
      <c r="L46" s="31"/>
      <c r="M46" s="26"/>
      <c r="N46" s="31"/>
      <c r="O46" s="26"/>
      <c r="P46" s="31"/>
      <c r="Q46" s="32"/>
    </row>
    <row r="47" spans="1:17" x14ac:dyDescent="0.2">
      <c r="A47" s="1"/>
      <c r="B47" s="7" t="s">
        <v>11</v>
      </c>
      <c r="C47" s="26">
        <v>185236.36</v>
      </c>
      <c r="D47" s="27">
        <v>29782</v>
      </c>
      <c r="E47" s="26">
        <v>5415.07</v>
      </c>
      <c r="F47" s="27">
        <v>24</v>
      </c>
      <c r="G47" s="26">
        <v>48</v>
      </c>
      <c r="H47" s="27">
        <v>1</v>
      </c>
      <c r="I47" s="26">
        <v>19500</v>
      </c>
      <c r="J47" s="27">
        <v>1504</v>
      </c>
      <c r="K47" s="26">
        <v>5171</v>
      </c>
      <c r="L47" s="27">
        <v>234</v>
      </c>
      <c r="M47" s="26">
        <v>4230</v>
      </c>
      <c r="N47" s="27">
        <v>273</v>
      </c>
      <c r="O47" s="26">
        <v>0</v>
      </c>
      <c r="P47" s="27">
        <v>2</v>
      </c>
      <c r="Q47" s="32"/>
    </row>
    <row r="48" spans="1:17" x14ac:dyDescent="0.2">
      <c r="A48" s="1"/>
      <c r="B48" s="7" t="s">
        <v>12</v>
      </c>
      <c r="C48" s="26">
        <v>177361.57</v>
      </c>
      <c r="D48" s="27">
        <v>7973</v>
      </c>
      <c r="E48" s="26">
        <v>0</v>
      </c>
      <c r="F48" s="27">
        <v>0</v>
      </c>
      <c r="G48" s="26">
        <v>48</v>
      </c>
      <c r="H48" s="27">
        <v>1</v>
      </c>
      <c r="I48" s="26">
        <v>2015</v>
      </c>
      <c r="J48" s="27">
        <v>155</v>
      </c>
      <c r="K48" s="26">
        <v>461</v>
      </c>
      <c r="L48" s="27">
        <v>20</v>
      </c>
      <c r="M48" s="26">
        <v>288</v>
      </c>
      <c r="N48" s="27">
        <v>18</v>
      </c>
      <c r="O48" s="26">
        <v>400</v>
      </c>
      <c r="P48" s="27">
        <v>26</v>
      </c>
      <c r="Q48" s="32"/>
    </row>
    <row r="49" spans="1:17" x14ac:dyDescent="0.2">
      <c r="A49" s="1"/>
      <c r="B49" s="7" t="s">
        <v>13</v>
      </c>
      <c r="C49" s="26">
        <v>32892.14</v>
      </c>
      <c r="D49" s="27">
        <v>292</v>
      </c>
      <c r="E49" s="26">
        <v>0</v>
      </c>
      <c r="F49" s="27">
        <v>0</v>
      </c>
      <c r="G49" s="26">
        <v>0</v>
      </c>
      <c r="H49" s="27">
        <v>0</v>
      </c>
      <c r="I49" s="26">
        <v>65</v>
      </c>
      <c r="J49" s="27">
        <v>5</v>
      </c>
      <c r="K49" s="26">
        <v>0</v>
      </c>
      <c r="L49" s="27">
        <v>0</v>
      </c>
      <c r="M49" s="26">
        <v>0</v>
      </c>
      <c r="N49" s="27">
        <v>0</v>
      </c>
      <c r="O49" s="26">
        <v>0</v>
      </c>
      <c r="P49" s="27">
        <v>0</v>
      </c>
      <c r="Q49" s="32"/>
    </row>
    <row r="50" spans="1:17" x14ac:dyDescent="0.2">
      <c r="A50" s="33" t="s">
        <v>23</v>
      </c>
      <c r="B50" s="15" t="s">
        <v>15</v>
      </c>
      <c r="C50" s="16">
        <f t="shared" ref="C50:L50" si="9">SUM(C47:C49)</f>
        <v>395490.07</v>
      </c>
      <c r="D50" s="17">
        <f t="shared" si="9"/>
        <v>38047</v>
      </c>
      <c r="E50" s="16">
        <f t="shared" si="9"/>
        <v>5415.07</v>
      </c>
      <c r="F50" s="17">
        <f t="shared" si="9"/>
        <v>24</v>
      </c>
      <c r="G50" s="16">
        <f t="shared" si="9"/>
        <v>96</v>
      </c>
      <c r="H50" s="17">
        <f t="shared" si="9"/>
        <v>2</v>
      </c>
      <c r="I50" s="16">
        <f t="shared" si="9"/>
        <v>21580</v>
      </c>
      <c r="J50" s="17">
        <f t="shared" si="9"/>
        <v>1664</v>
      </c>
      <c r="K50" s="16">
        <f t="shared" si="9"/>
        <v>5632</v>
      </c>
      <c r="L50" s="17">
        <f t="shared" si="9"/>
        <v>254</v>
      </c>
      <c r="M50" s="16">
        <f>SUM(M47:M49)</f>
        <v>4518</v>
      </c>
      <c r="N50" s="17">
        <f>SUM(N47:N49)</f>
        <v>291</v>
      </c>
      <c r="O50" s="16">
        <f>SUM(O47:O49)</f>
        <v>400</v>
      </c>
      <c r="P50" s="17">
        <f>SUM(P47:P49)</f>
        <v>28</v>
      </c>
      <c r="Q50" s="34">
        <v>433131.13999999978</v>
      </c>
    </row>
    <row r="51" spans="1:17" x14ac:dyDescent="0.2">
      <c r="A51" s="1"/>
      <c r="B51" s="21"/>
      <c r="C51" s="26"/>
      <c r="D51" s="31"/>
      <c r="E51" s="26"/>
      <c r="F51" s="31"/>
      <c r="G51" s="26"/>
      <c r="H51" s="31"/>
      <c r="I51" s="26"/>
      <c r="J51" s="31"/>
      <c r="K51" s="35"/>
      <c r="L51" s="36"/>
      <c r="M51" s="26"/>
      <c r="N51" s="31"/>
      <c r="O51" s="26"/>
      <c r="P51" s="31"/>
      <c r="Q51" s="32"/>
    </row>
    <row r="52" spans="1:17" x14ac:dyDescent="0.2">
      <c r="A52" s="1"/>
      <c r="B52" s="7" t="s">
        <v>11</v>
      </c>
      <c r="C52" s="26">
        <v>280258.19</v>
      </c>
      <c r="D52" s="27">
        <v>33627</v>
      </c>
      <c r="E52" s="26">
        <v>11708.65</v>
      </c>
      <c r="F52" s="27">
        <v>52</v>
      </c>
      <c r="G52" s="26">
        <v>0</v>
      </c>
      <c r="H52" s="37">
        <v>0</v>
      </c>
      <c r="I52" s="26">
        <v>29302</v>
      </c>
      <c r="J52" s="27">
        <v>2262</v>
      </c>
      <c r="K52" s="26">
        <v>11964</v>
      </c>
      <c r="L52" s="27">
        <v>497</v>
      </c>
      <c r="M52" s="26">
        <v>3978</v>
      </c>
      <c r="N52" s="27">
        <v>247</v>
      </c>
      <c r="O52" s="26">
        <v>0</v>
      </c>
      <c r="P52" s="27">
        <v>2</v>
      </c>
      <c r="Q52" s="32"/>
    </row>
    <row r="53" spans="1:17" x14ac:dyDescent="0.2">
      <c r="A53" s="1"/>
      <c r="B53" s="7" t="s">
        <v>12</v>
      </c>
      <c r="C53" s="26">
        <v>154630.82</v>
      </c>
      <c r="D53" s="27">
        <v>7016</v>
      </c>
      <c r="E53" s="26">
        <v>232.92</v>
      </c>
      <c r="F53" s="27">
        <v>1</v>
      </c>
      <c r="G53" s="26">
        <v>0</v>
      </c>
      <c r="H53" s="37">
        <v>0</v>
      </c>
      <c r="I53" s="26">
        <v>3276</v>
      </c>
      <c r="J53" s="27">
        <v>252</v>
      </c>
      <c r="K53" s="26">
        <v>1078</v>
      </c>
      <c r="L53" s="27">
        <v>45</v>
      </c>
      <c r="M53" s="26">
        <v>360</v>
      </c>
      <c r="N53" s="27">
        <v>28</v>
      </c>
      <c r="O53" s="26">
        <v>-25</v>
      </c>
      <c r="P53" s="27">
        <v>41</v>
      </c>
      <c r="Q53" s="32"/>
    </row>
    <row r="54" spans="1:17" x14ac:dyDescent="0.2">
      <c r="A54" s="1"/>
      <c r="B54" s="7" t="s">
        <v>13</v>
      </c>
      <c r="C54" s="26">
        <v>16314.21</v>
      </c>
      <c r="D54" s="27">
        <v>264</v>
      </c>
      <c r="E54" s="26">
        <v>0</v>
      </c>
      <c r="F54" s="27">
        <v>0</v>
      </c>
      <c r="G54" s="26">
        <v>0</v>
      </c>
      <c r="H54" s="37">
        <v>0</v>
      </c>
      <c r="I54" s="26">
        <v>26</v>
      </c>
      <c r="J54" s="27">
        <v>2</v>
      </c>
      <c r="K54" s="26">
        <v>0</v>
      </c>
      <c r="L54" s="27">
        <v>0</v>
      </c>
      <c r="M54" s="26">
        <v>18</v>
      </c>
      <c r="N54" s="27">
        <v>1</v>
      </c>
      <c r="O54" s="26">
        <v>0</v>
      </c>
      <c r="P54" s="27">
        <v>0</v>
      </c>
      <c r="Q54" s="32"/>
    </row>
    <row r="55" spans="1:17" x14ac:dyDescent="0.2">
      <c r="A55" s="14" t="s">
        <v>24</v>
      </c>
      <c r="B55" s="15" t="s">
        <v>15</v>
      </c>
      <c r="C55" s="16">
        <f t="shared" ref="C55:P55" si="10">SUM(C52:C54)</f>
        <v>451203.22000000003</v>
      </c>
      <c r="D55" s="17">
        <f t="shared" si="10"/>
        <v>40907</v>
      </c>
      <c r="E55" s="16">
        <f t="shared" si="10"/>
        <v>11941.57</v>
      </c>
      <c r="F55" s="17">
        <f t="shared" si="10"/>
        <v>53</v>
      </c>
      <c r="G55" s="16">
        <f t="shared" si="10"/>
        <v>0</v>
      </c>
      <c r="H55" s="17">
        <f t="shared" si="10"/>
        <v>0</v>
      </c>
      <c r="I55" s="16">
        <f t="shared" si="10"/>
        <v>32604</v>
      </c>
      <c r="J55" s="17">
        <f t="shared" si="10"/>
        <v>2516</v>
      </c>
      <c r="K55" s="16">
        <f t="shared" si="10"/>
        <v>13042</v>
      </c>
      <c r="L55" s="17">
        <f t="shared" si="10"/>
        <v>542</v>
      </c>
      <c r="M55" s="16">
        <f t="shared" si="10"/>
        <v>4356</v>
      </c>
      <c r="N55" s="17">
        <f t="shared" si="10"/>
        <v>276</v>
      </c>
      <c r="O55" s="16">
        <f t="shared" si="10"/>
        <v>-25</v>
      </c>
      <c r="P55" s="17">
        <f t="shared" si="10"/>
        <v>43</v>
      </c>
      <c r="Q55" s="30">
        <v>513121.79000000004</v>
      </c>
    </row>
    <row r="56" spans="1:17" x14ac:dyDescent="0.2">
      <c r="A56" s="1"/>
      <c r="B56" s="21"/>
      <c r="C56" s="26"/>
      <c r="D56" s="31"/>
      <c r="E56" s="26"/>
      <c r="F56" s="31"/>
      <c r="G56" s="26"/>
      <c r="H56" s="31"/>
      <c r="I56" s="26"/>
      <c r="J56" s="31"/>
      <c r="K56" s="26"/>
      <c r="L56" s="31"/>
      <c r="M56" s="26"/>
      <c r="N56" s="31"/>
      <c r="O56" s="26"/>
      <c r="P56" s="31"/>
      <c r="Q56" s="32"/>
    </row>
    <row r="57" spans="1:17" x14ac:dyDescent="0.2">
      <c r="A57" s="1"/>
      <c r="B57" s="7" t="s">
        <v>11</v>
      </c>
      <c r="C57" s="26">
        <v>268803.73</v>
      </c>
      <c r="D57" s="27">
        <v>31820</v>
      </c>
      <c r="E57" s="26">
        <v>9227.36</v>
      </c>
      <c r="F57" s="27">
        <v>41</v>
      </c>
      <c r="G57" s="26">
        <v>97</v>
      </c>
      <c r="H57" s="27">
        <v>2</v>
      </c>
      <c r="I57" s="26">
        <v>27326</v>
      </c>
      <c r="J57" s="27">
        <v>2110</v>
      </c>
      <c r="K57" s="26">
        <v>11281</v>
      </c>
      <c r="L57" s="27">
        <v>490</v>
      </c>
      <c r="M57" s="26">
        <v>3708</v>
      </c>
      <c r="N57" s="27">
        <v>234</v>
      </c>
      <c r="O57" s="26">
        <v>-25</v>
      </c>
      <c r="P57" s="27">
        <v>3</v>
      </c>
      <c r="Q57" s="32"/>
    </row>
    <row r="58" spans="1:17" x14ac:dyDescent="0.2">
      <c r="A58" s="1"/>
      <c r="B58" s="7" t="s">
        <v>12</v>
      </c>
      <c r="C58" s="26">
        <v>131747.70000000001</v>
      </c>
      <c r="D58" s="27">
        <v>6822</v>
      </c>
      <c r="E58" s="26">
        <v>0</v>
      </c>
      <c r="F58" s="27">
        <v>0</v>
      </c>
      <c r="G58" s="26">
        <v>0</v>
      </c>
      <c r="H58" s="27">
        <v>0</v>
      </c>
      <c r="I58" s="26">
        <v>2964</v>
      </c>
      <c r="J58" s="27">
        <v>228</v>
      </c>
      <c r="K58" s="26">
        <v>861</v>
      </c>
      <c r="L58" s="27">
        <v>42</v>
      </c>
      <c r="M58" s="26">
        <v>432</v>
      </c>
      <c r="N58" s="27">
        <v>24</v>
      </c>
      <c r="O58" s="26">
        <v>25</v>
      </c>
      <c r="P58" s="27">
        <v>39</v>
      </c>
      <c r="Q58" s="32"/>
    </row>
    <row r="59" spans="1:17" x14ac:dyDescent="0.2">
      <c r="A59" s="1"/>
      <c r="B59" s="7" t="s">
        <v>13</v>
      </c>
      <c r="C59" s="26">
        <v>5642.85</v>
      </c>
      <c r="D59" s="27">
        <v>192</v>
      </c>
      <c r="E59" s="26">
        <v>0</v>
      </c>
      <c r="F59" s="27">
        <v>0</v>
      </c>
      <c r="G59" s="26">
        <v>0</v>
      </c>
      <c r="H59" s="27">
        <v>0</v>
      </c>
      <c r="I59" s="26">
        <v>52</v>
      </c>
      <c r="J59" s="27">
        <v>4</v>
      </c>
      <c r="K59" s="26">
        <v>21</v>
      </c>
      <c r="L59" s="27">
        <v>1</v>
      </c>
      <c r="M59" s="26">
        <v>162</v>
      </c>
      <c r="N59" s="27">
        <v>9</v>
      </c>
      <c r="O59" s="26">
        <v>0</v>
      </c>
      <c r="P59" s="27">
        <v>0</v>
      </c>
      <c r="Q59" s="32"/>
    </row>
    <row r="60" spans="1:17" x14ac:dyDescent="0.2">
      <c r="A60" s="14" t="s">
        <v>25</v>
      </c>
      <c r="B60" s="15" t="s">
        <v>15</v>
      </c>
      <c r="C60" s="16">
        <f t="shared" ref="C60:P60" si="11">SUM(C57:C59)</f>
        <v>406194.27999999997</v>
      </c>
      <c r="D60" s="17">
        <f t="shared" si="11"/>
        <v>38834</v>
      </c>
      <c r="E60" s="16">
        <f t="shared" si="11"/>
        <v>9227.36</v>
      </c>
      <c r="F60" s="17">
        <f t="shared" si="11"/>
        <v>41</v>
      </c>
      <c r="G60" s="16">
        <f t="shared" si="11"/>
        <v>97</v>
      </c>
      <c r="H60" s="17">
        <f t="shared" si="11"/>
        <v>2</v>
      </c>
      <c r="I60" s="16">
        <f t="shared" si="11"/>
        <v>30342</v>
      </c>
      <c r="J60" s="17">
        <f t="shared" si="11"/>
        <v>2342</v>
      </c>
      <c r="K60" s="16">
        <f t="shared" si="11"/>
        <v>12163</v>
      </c>
      <c r="L60" s="17">
        <f t="shared" si="11"/>
        <v>533</v>
      </c>
      <c r="M60" s="16">
        <f t="shared" si="11"/>
        <v>4302</v>
      </c>
      <c r="N60" s="17">
        <f t="shared" si="11"/>
        <v>267</v>
      </c>
      <c r="O60" s="16">
        <f t="shared" si="11"/>
        <v>0</v>
      </c>
      <c r="P60" s="17">
        <f t="shared" si="11"/>
        <v>42</v>
      </c>
      <c r="Q60" s="30">
        <v>462325.64</v>
      </c>
    </row>
    <row r="61" spans="1:17" x14ac:dyDescent="0.2">
      <c r="A61" s="1"/>
      <c r="B61" s="21"/>
      <c r="C61" s="26"/>
      <c r="D61" s="31"/>
      <c r="E61" s="26"/>
      <c r="F61" s="31"/>
      <c r="G61" s="26"/>
      <c r="H61" s="31"/>
      <c r="I61" s="26"/>
      <c r="J61" s="31"/>
      <c r="K61" s="26"/>
      <c r="L61" s="31"/>
      <c r="M61" s="26"/>
      <c r="N61" s="31"/>
      <c r="O61" s="26"/>
      <c r="P61" s="31"/>
      <c r="Q61" s="32"/>
    </row>
    <row r="62" spans="1:17" x14ac:dyDescent="0.2">
      <c r="A62" s="1"/>
      <c r="B62" s="7" t="s">
        <v>11</v>
      </c>
      <c r="C62" s="26">
        <v>106433.28</v>
      </c>
      <c r="D62" s="27">
        <v>15273</v>
      </c>
      <c r="E62" s="26">
        <v>7632.96</v>
      </c>
      <c r="F62" s="27">
        <v>35</v>
      </c>
      <c r="G62" s="26">
        <v>48</v>
      </c>
      <c r="H62" s="27">
        <v>1</v>
      </c>
      <c r="I62" s="26">
        <v>11284</v>
      </c>
      <c r="J62" s="27">
        <v>868</v>
      </c>
      <c r="K62" s="26">
        <v>7188</v>
      </c>
      <c r="L62" s="27">
        <v>301</v>
      </c>
      <c r="M62" s="26">
        <v>2952.03</v>
      </c>
      <c r="N62" s="27">
        <v>165</v>
      </c>
      <c r="O62" s="26">
        <v>0</v>
      </c>
      <c r="P62" s="27">
        <v>0</v>
      </c>
      <c r="Q62" s="32"/>
    </row>
    <row r="63" spans="1:17" x14ac:dyDescent="0.2">
      <c r="A63" s="1"/>
      <c r="B63" s="7" t="s">
        <v>12</v>
      </c>
      <c r="C63" s="26">
        <v>44543.67</v>
      </c>
      <c r="D63" s="27">
        <v>3729</v>
      </c>
      <c r="E63" s="26">
        <v>543.02</v>
      </c>
      <c r="F63" s="27">
        <v>2</v>
      </c>
      <c r="G63" s="26">
        <v>0</v>
      </c>
      <c r="H63" s="27">
        <v>0</v>
      </c>
      <c r="I63" s="26">
        <v>1196</v>
      </c>
      <c r="J63" s="27">
        <v>92</v>
      </c>
      <c r="K63" s="26">
        <v>597</v>
      </c>
      <c r="L63" s="27">
        <v>28</v>
      </c>
      <c r="M63" s="26">
        <v>432</v>
      </c>
      <c r="N63" s="27">
        <v>24</v>
      </c>
      <c r="O63" s="26">
        <v>125</v>
      </c>
      <c r="P63" s="27">
        <v>5</v>
      </c>
      <c r="Q63" s="32"/>
    </row>
    <row r="64" spans="1:17" x14ac:dyDescent="0.2">
      <c r="A64" s="1"/>
      <c r="B64" s="7" t="s">
        <v>13</v>
      </c>
      <c r="C64" s="26">
        <v>1318.07</v>
      </c>
      <c r="D64" s="27">
        <v>130</v>
      </c>
      <c r="E64" s="26"/>
      <c r="F64" s="27">
        <v>0</v>
      </c>
      <c r="G64" s="26">
        <v>0</v>
      </c>
      <c r="H64" s="27">
        <v>0</v>
      </c>
      <c r="I64" s="26">
        <v>13</v>
      </c>
      <c r="J64" s="27">
        <v>1</v>
      </c>
      <c r="K64" s="26">
        <v>0</v>
      </c>
      <c r="L64" s="27">
        <v>0</v>
      </c>
      <c r="M64" s="26">
        <v>0</v>
      </c>
      <c r="N64" s="27">
        <v>0</v>
      </c>
      <c r="O64" s="26">
        <v>0</v>
      </c>
      <c r="P64" s="27">
        <v>0</v>
      </c>
      <c r="Q64" s="32"/>
    </row>
    <row r="65" spans="1:17" x14ac:dyDescent="0.2">
      <c r="A65" s="14" t="s">
        <v>26</v>
      </c>
      <c r="B65" s="38" t="s">
        <v>15</v>
      </c>
      <c r="C65" s="16">
        <f t="shared" ref="C65:P65" si="12">SUM(C62:C64)</f>
        <v>152295.02000000002</v>
      </c>
      <c r="D65" s="17">
        <f t="shared" si="12"/>
        <v>19132</v>
      </c>
      <c r="E65" s="16">
        <f t="shared" si="12"/>
        <v>8175.98</v>
      </c>
      <c r="F65" s="17">
        <f t="shared" si="12"/>
        <v>37</v>
      </c>
      <c r="G65" s="16">
        <f t="shared" si="12"/>
        <v>48</v>
      </c>
      <c r="H65" s="17">
        <f t="shared" si="12"/>
        <v>1</v>
      </c>
      <c r="I65" s="16">
        <f t="shared" si="12"/>
        <v>12493</v>
      </c>
      <c r="J65" s="17">
        <f t="shared" si="12"/>
        <v>961</v>
      </c>
      <c r="K65" s="16">
        <f t="shared" si="12"/>
        <v>7785</v>
      </c>
      <c r="L65" s="17">
        <f t="shared" si="12"/>
        <v>329</v>
      </c>
      <c r="M65" s="16">
        <f t="shared" si="12"/>
        <v>3384.03</v>
      </c>
      <c r="N65" s="17">
        <f t="shared" si="12"/>
        <v>189</v>
      </c>
      <c r="O65" s="16">
        <f t="shared" si="12"/>
        <v>125</v>
      </c>
      <c r="P65" s="17">
        <f t="shared" si="12"/>
        <v>5</v>
      </c>
      <c r="Q65" s="30">
        <v>184306.02999999991</v>
      </c>
    </row>
    <row r="66" spans="1:17" x14ac:dyDescent="0.2">
      <c r="A66" s="14" t="s">
        <v>10</v>
      </c>
      <c r="B66" s="45"/>
      <c r="C66" s="39">
        <v>4066116.7300000009</v>
      </c>
      <c r="D66" s="40"/>
      <c r="E66" s="39">
        <f>E65+E60+E55+E50+E40+E45+E35+E30+E25+E20+E15+E10</f>
        <v>80765.89</v>
      </c>
      <c r="F66" s="41">
        <f>F65+F60+F55+F50+F40+F45+F35+F30+F25+F20+F15+F10</f>
        <v>356</v>
      </c>
      <c r="G66" s="39">
        <v>386</v>
      </c>
      <c r="H66" s="40"/>
      <c r="I66" s="39">
        <v>343681</v>
      </c>
      <c r="J66" s="40"/>
      <c r="K66" s="39">
        <v>188302</v>
      </c>
      <c r="L66" s="40"/>
      <c r="M66" s="42">
        <v>51624.06</v>
      </c>
      <c r="N66" s="43"/>
      <c r="O66" s="42">
        <v>7446</v>
      </c>
      <c r="P66" s="43"/>
      <c r="Q66" s="46">
        <v>4738321.6800000006</v>
      </c>
    </row>
    <row r="67" spans="1:17" x14ac:dyDescent="0.2">
      <c r="M67" s="44"/>
      <c r="N67" s="44"/>
      <c r="O67" s="44"/>
      <c r="P67" s="44"/>
    </row>
  </sheetData>
  <pageMargins left="0.25" right="0.25" top="0.75" bottom="0.75" header="0.3" footer="0.3"/>
  <pageSetup scale="5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39530B72-6B95-4948-AA1A-BBADA1687FD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PH_5_Attachment a to g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s007506</dc:creator>
  <cp:keywords/>
  <cp:lastModifiedBy>s007506</cp:lastModifiedBy>
  <dcterms:created xsi:type="dcterms:W3CDTF">2020-12-08T19:59:29Z</dcterms:created>
  <dcterms:modified xsi:type="dcterms:W3CDTF">2020-12-09T20:04:22Z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fd646bc4-6b95-4d09-ba49-b5a6c1ba93aa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6A8SrxgYPnHPzBbfLtJelfLhT12u1Hz3</vt:lpwstr>
  </property>
</Properties>
</file>