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Staff\Set 02\DR Response Packet for filing\Public Attachments\"/>
    </mc:Choice>
  </mc:AlternateContent>
  <bookViews>
    <workbookView xWindow="0" yWindow="0" windowWidth="28800" windowHeight="12300"/>
  </bookViews>
  <sheets>
    <sheet name="Test Year" sheetId="5" r:id="rId1"/>
    <sheet name="12 Mos. Preceding Test Year" sheetId="6" r:id="rId2"/>
  </sheets>
  <definedNames>
    <definedName name="_xlnm._FilterDatabase" localSheetId="1" hidden="1">'12 Mos. Preceding Test Year'!$A$9:$I$599</definedName>
    <definedName name="_xlnm._FilterDatabase" localSheetId="0" hidden="1">'Test Year'!$A$9:$K$641</definedName>
    <definedName name="_xlnm.Print_Area" localSheetId="1">'12 Mos. Preceding Test Year'!$A$1:$I$599</definedName>
    <definedName name="_xlnm.Print_Area" localSheetId="0">'Test Year'!$A$1:$J$641</definedName>
    <definedName name="_xlnm.Print_Titles" localSheetId="1">'12 Mos. Preceding Test Year'!$1:$9</definedName>
    <definedName name="_xlnm.Print_Titles" localSheetId="0">'Test Year'!$1:$9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6" i="6" l="1"/>
  <c r="H630" i="5" l="1"/>
  <c r="H631" i="5"/>
  <c r="H629" i="5"/>
  <c r="E626" i="5"/>
  <c r="F626" i="5"/>
  <c r="G626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I610" i="5" s="1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346" i="5"/>
  <c r="H351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7" i="5"/>
  <c r="H348" i="5"/>
  <c r="H188" i="5"/>
  <c r="H189" i="5"/>
  <c r="H190" i="5"/>
  <c r="H185" i="5"/>
  <c r="H186" i="5"/>
  <c r="H187" i="5"/>
  <c r="H184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1" i="5"/>
  <c r="I11" i="5" s="1"/>
  <c r="D584" i="6"/>
  <c r="E584" i="6"/>
  <c r="F584" i="6"/>
  <c r="G584" i="6"/>
  <c r="H632" i="5" l="1"/>
  <c r="H626" i="5"/>
  <c r="H182" i="5"/>
  <c r="D626" i="5"/>
  <c r="D360" i="6" l="1"/>
  <c r="E360" i="6"/>
  <c r="F360" i="6"/>
  <c r="G360" i="6"/>
  <c r="H359" i="6"/>
  <c r="D349" i="5"/>
  <c r="E349" i="5"/>
  <c r="F349" i="5"/>
  <c r="G349" i="5"/>
  <c r="H349" i="5"/>
  <c r="H159" i="6" l="1"/>
  <c r="E160" i="6"/>
  <c r="F160" i="6"/>
  <c r="G160" i="6"/>
  <c r="D160" i="6"/>
  <c r="G182" i="5"/>
  <c r="F182" i="5"/>
  <c r="E182" i="5"/>
  <c r="D182" i="5"/>
  <c r="I182" i="5" s="1"/>
  <c r="I12" i="5" l="1"/>
  <c r="I13" i="5"/>
  <c r="I15" i="5"/>
  <c r="I17" i="5"/>
  <c r="I18" i="5"/>
  <c r="I19" i="5"/>
  <c r="I20" i="5"/>
  <c r="I21" i="5"/>
  <c r="I22" i="5"/>
  <c r="I23" i="5"/>
  <c r="I25" i="5"/>
  <c r="I26" i="5"/>
  <c r="I27" i="5"/>
  <c r="I28" i="5"/>
  <c r="I29" i="5"/>
  <c r="I33" i="5"/>
  <c r="I34" i="5"/>
  <c r="I36" i="5"/>
  <c r="I37" i="5"/>
  <c r="I38" i="5"/>
  <c r="I39" i="5"/>
  <c r="I40" i="5"/>
  <c r="I41" i="5"/>
  <c r="I50" i="5"/>
  <c r="I52" i="5"/>
  <c r="I53" i="5"/>
  <c r="I56" i="5"/>
  <c r="I57" i="5"/>
  <c r="I58" i="5"/>
  <c r="I59" i="5"/>
  <c r="I61" i="5"/>
  <c r="I69" i="5"/>
  <c r="I72" i="5"/>
  <c r="I74" i="5"/>
  <c r="I77" i="5"/>
  <c r="I80" i="5"/>
  <c r="I81" i="5"/>
  <c r="I84" i="5"/>
  <c r="I85" i="5"/>
  <c r="I86" i="5"/>
  <c r="I88" i="5"/>
  <c r="I89" i="5"/>
  <c r="I91" i="5"/>
  <c r="I94" i="5"/>
  <c r="I96" i="5"/>
  <c r="I97" i="5"/>
  <c r="I104" i="5"/>
  <c r="I107" i="5"/>
  <c r="I110" i="5"/>
  <c r="I113" i="5"/>
  <c r="I114" i="5"/>
  <c r="I120" i="5"/>
  <c r="I122" i="5"/>
  <c r="I124" i="5"/>
  <c r="I125" i="5"/>
  <c r="I127" i="5"/>
  <c r="I131" i="5"/>
  <c r="I138" i="5"/>
  <c r="I142" i="5"/>
  <c r="I144" i="5"/>
  <c r="I145" i="5"/>
  <c r="I146" i="5"/>
  <c r="I147" i="5"/>
  <c r="I151" i="5"/>
  <c r="I159" i="5"/>
  <c r="I163" i="5"/>
  <c r="I164" i="5"/>
  <c r="I165" i="5"/>
  <c r="I168" i="5"/>
  <c r="I169" i="5"/>
  <c r="I184" i="5"/>
  <c r="I185" i="5"/>
  <c r="I187" i="5"/>
  <c r="I188" i="5"/>
  <c r="I189" i="5"/>
  <c r="I191" i="5"/>
  <c r="I192" i="5"/>
  <c r="I194" i="5"/>
  <c r="I195" i="5"/>
  <c r="I200" i="5"/>
  <c r="I202" i="5"/>
  <c r="I203" i="5"/>
  <c r="I205" i="5"/>
  <c r="I206" i="5"/>
  <c r="I207" i="5"/>
  <c r="I208" i="5"/>
  <c r="I209" i="5"/>
  <c r="I213" i="5"/>
  <c r="I220" i="5"/>
  <c r="I228" i="5"/>
  <c r="I232" i="5"/>
  <c r="I237" i="5"/>
  <c r="I239" i="5"/>
  <c r="I241" i="5"/>
  <c r="I244" i="5"/>
  <c r="I254" i="5"/>
  <c r="I257" i="5"/>
  <c r="I264" i="5"/>
  <c r="I280" i="5"/>
  <c r="I292" i="5"/>
  <c r="I293" i="5"/>
  <c r="I305" i="5"/>
  <c r="I313" i="5"/>
  <c r="I316" i="5"/>
  <c r="I324" i="5"/>
  <c r="I332" i="5"/>
  <c r="I339" i="5"/>
  <c r="I340" i="5"/>
  <c r="I351" i="5"/>
  <c r="I352" i="5"/>
  <c r="I353" i="5"/>
  <c r="I355" i="5"/>
  <c r="I356" i="5"/>
  <c r="I357" i="5"/>
  <c r="I358" i="5"/>
  <c r="I359" i="5"/>
  <c r="I363" i="5"/>
  <c r="I364" i="5"/>
  <c r="I367" i="5"/>
  <c r="I368" i="5"/>
  <c r="I369" i="5"/>
  <c r="I370" i="5"/>
  <c r="I371" i="5"/>
  <c r="I373" i="5"/>
  <c r="I374" i="5"/>
  <c r="I378" i="5"/>
  <c r="I380" i="5"/>
  <c r="I381" i="5"/>
  <c r="I384" i="5"/>
  <c r="I385" i="5"/>
  <c r="I386" i="5"/>
  <c r="I387" i="5"/>
  <c r="I390" i="5"/>
  <c r="I393" i="5"/>
  <c r="I398" i="5"/>
  <c r="I400" i="5"/>
  <c r="I402" i="5"/>
  <c r="I405" i="5"/>
  <c r="I408" i="5"/>
  <c r="I409" i="5"/>
  <c r="I412" i="5"/>
  <c r="I413" i="5"/>
  <c r="I416" i="5"/>
  <c r="I418" i="5"/>
  <c r="I422" i="5"/>
  <c r="I424" i="5"/>
  <c r="I426" i="5"/>
  <c r="I427" i="5"/>
  <c r="I436" i="5"/>
  <c r="I444" i="5"/>
  <c r="I456" i="5"/>
  <c r="I458" i="5"/>
  <c r="I465" i="5"/>
  <c r="I473" i="5"/>
  <c r="I475" i="5"/>
  <c r="I480" i="5"/>
  <c r="I482" i="5"/>
  <c r="I486" i="5"/>
  <c r="I487" i="5"/>
  <c r="I488" i="5"/>
  <c r="I491" i="5"/>
  <c r="I497" i="5"/>
  <c r="I498" i="5"/>
  <c r="I501" i="5"/>
  <c r="I502" i="5"/>
  <c r="I504" i="5"/>
  <c r="I509" i="5"/>
  <c r="I510" i="5"/>
  <c r="I513" i="5"/>
  <c r="I515" i="5"/>
  <c r="I517" i="5"/>
  <c r="I518" i="5"/>
  <c r="I520" i="5"/>
  <c r="I522" i="5"/>
  <c r="I524" i="5"/>
  <c r="I525" i="5"/>
  <c r="I526" i="5"/>
  <c r="I527" i="5"/>
  <c r="I530" i="5"/>
  <c r="I531" i="5"/>
  <c r="I538" i="5"/>
  <c r="I540" i="5"/>
  <c r="I541" i="5"/>
  <c r="I542" i="5"/>
  <c r="I547" i="5"/>
  <c r="I550" i="5"/>
  <c r="I556" i="5"/>
  <c r="I561" i="5"/>
  <c r="I562" i="5"/>
  <c r="I563" i="5"/>
  <c r="I565" i="5"/>
  <c r="I566" i="5"/>
  <c r="I569" i="5"/>
  <c r="I570" i="5"/>
  <c r="I571" i="5"/>
  <c r="I574" i="5"/>
  <c r="I575" i="5"/>
  <c r="I576" i="5"/>
  <c r="I577" i="5"/>
  <c r="I578" i="5"/>
  <c r="I580" i="5"/>
  <c r="I584" i="5"/>
  <c r="I588" i="5"/>
  <c r="I593" i="5"/>
  <c r="I594" i="5"/>
  <c r="I596" i="5"/>
  <c r="I597" i="5"/>
  <c r="I598" i="5"/>
  <c r="I604" i="5"/>
  <c r="I608" i="5"/>
  <c r="I611" i="5"/>
  <c r="I613" i="5"/>
  <c r="I614" i="5"/>
  <c r="I615" i="5"/>
  <c r="I621" i="5"/>
  <c r="I622" i="5"/>
  <c r="I623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D627" i="5" l="1"/>
  <c r="D634" i="5" l="1"/>
  <c r="H588" i="6" l="1"/>
  <c r="H589" i="6"/>
  <c r="H587" i="6"/>
  <c r="H363" i="6"/>
  <c r="H364" i="6"/>
  <c r="I364" i="6" s="1"/>
  <c r="H365" i="6"/>
  <c r="H366" i="6"/>
  <c r="H367" i="6"/>
  <c r="H368" i="6"/>
  <c r="H369" i="6"/>
  <c r="H370" i="6"/>
  <c r="H371" i="6"/>
  <c r="H372" i="6"/>
  <c r="I372" i="6" s="1"/>
  <c r="H373" i="6"/>
  <c r="H374" i="6"/>
  <c r="H375" i="6"/>
  <c r="H376" i="6"/>
  <c r="I376" i="6" s="1"/>
  <c r="H377" i="6"/>
  <c r="H378" i="6"/>
  <c r="H379" i="6"/>
  <c r="H380" i="6"/>
  <c r="I380" i="6" s="1"/>
  <c r="H381" i="6"/>
  <c r="H382" i="6"/>
  <c r="H383" i="6"/>
  <c r="H384" i="6"/>
  <c r="I384" i="6" s="1"/>
  <c r="H385" i="6"/>
  <c r="H386" i="6"/>
  <c r="H387" i="6"/>
  <c r="H388" i="6"/>
  <c r="I388" i="6" s="1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I408" i="6" s="1"/>
  <c r="H409" i="6"/>
  <c r="H410" i="6"/>
  <c r="H411" i="6"/>
  <c r="H412" i="6"/>
  <c r="H413" i="6"/>
  <c r="H414" i="6"/>
  <c r="H415" i="6"/>
  <c r="H416" i="6"/>
  <c r="H417" i="6"/>
  <c r="H418" i="6"/>
  <c r="H419" i="6"/>
  <c r="I419" i="6" s="1"/>
  <c r="H420" i="6"/>
  <c r="H421" i="6"/>
  <c r="H422" i="6"/>
  <c r="H423" i="6"/>
  <c r="H424" i="6"/>
  <c r="H425" i="6"/>
  <c r="H426" i="6"/>
  <c r="H427" i="6"/>
  <c r="I427" i="6" s="1"/>
  <c r="H428" i="6"/>
  <c r="I428" i="6" s="1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I460" i="6" s="1"/>
  <c r="H461" i="6"/>
  <c r="H462" i="6"/>
  <c r="H463" i="6"/>
  <c r="H464" i="6"/>
  <c r="I464" i="6" s="1"/>
  <c r="H465" i="6"/>
  <c r="H466" i="6"/>
  <c r="H467" i="6"/>
  <c r="H468" i="6"/>
  <c r="I468" i="6" s="1"/>
  <c r="H469" i="6"/>
  <c r="H470" i="6"/>
  <c r="H471" i="6"/>
  <c r="H472" i="6"/>
  <c r="H473" i="6"/>
  <c r="H474" i="6"/>
  <c r="H475" i="6"/>
  <c r="H476" i="6"/>
  <c r="H477" i="6"/>
  <c r="H478" i="6"/>
  <c r="H479" i="6"/>
  <c r="H480" i="6"/>
  <c r="I480" i="6" s="1"/>
  <c r="H481" i="6"/>
  <c r="H482" i="6"/>
  <c r="H483" i="6"/>
  <c r="I483" i="6" s="1"/>
  <c r="H484" i="6"/>
  <c r="H485" i="6"/>
  <c r="H486" i="6"/>
  <c r="H487" i="6"/>
  <c r="H488" i="6"/>
  <c r="H489" i="6"/>
  <c r="H490" i="6"/>
  <c r="H491" i="6"/>
  <c r="I491" i="6" s="1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I531" i="6" s="1"/>
  <c r="H532" i="6"/>
  <c r="I532" i="6" s="1"/>
  <c r="H533" i="6"/>
  <c r="H534" i="6"/>
  <c r="H535" i="6"/>
  <c r="H536" i="6"/>
  <c r="H537" i="6"/>
  <c r="H538" i="6"/>
  <c r="H539" i="6"/>
  <c r="H540" i="6"/>
  <c r="I540" i="6" s="1"/>
  <c r="H541" i="6"/>
  <c r="H542" i="6"/>
  <c r="H543" i="6"/>
  <c r="H544" i="6"/>
  <c r="H545" i="6"/>
  <c r="H546" i="6"/>
  <c r="H547" i="6"/>
  <c r="I547" i="6" s="1"/>
  <c r="H548" i="6"/>
  <c r="H549" i="6"/>
  <c r="H550" i="6"/>
  <c r="H551" i="6"/>
  <c r="H552" i="6"/>
  <c r="H553" i="6"/>
  <c r="H554" i="6"/>
  <c r="H555" i="6"/>
  <c r="H556" i="6"/>
  <c r="I556" i="6" s="1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7" i="6"/>
  <c r="I577" i="6" s="1"/>
  <c r="H578" i="6"/>
  <c r="H579" i="6"/>
  <c r="H580" i="6"/>
  <c r="H581" i="6"/>
  <c r="H582" i="6"/>
  <c r="H362" i="6"/>
  <c r="H163" i="6"/>
  <c r="H164" i="6"/>
  <c r="H165" i="6"/>
  <c r="I165" i="6" s="1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I194" i="6" s="1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I226" i="6" s="1"/>
  <c r="H227" i="6"/>
  <c r="H228" i="6"/>
  <c r="H229" i="6"/>
  <c r="H230" i="6"/>
  <c r="H231" i="6"/>
  <c r="H232" i="6"/>
  <c r="H233" i="6"/>
  <c r="H234" i="6"/>
  <c r="H235" i="6"/>
  <c r="H236" i="6"/>
  <c r="H237" i="6"/>
  <c r="H238" i="6"/>
  <c r="I238" i="6" s="1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I274" i="6" s="1"/>
  <c r="H275" i="6"/>
  <c r="H276" i="6"/>
  <c r="H277" i="6"/>
  <c r="H278" i="6"/>
  <c r="H279" i="6"/>
  <c r="H280" i="6"/>
  <c r="H281" i="6"/>
  <c r="H282" i="6"/>
  <c r="I282" i="6" s="1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I346" i="6" s="1"/>
  <c r="H347" i="6"/>
  <c r="H348" i="6"/>
  <c r="H349" i="6"/>
  <c r="H350" i="6"/>
  <c r="H351" i="6"/>
  <c r="H352" i="6"/>
  <c r="H353" i="6"/>
  <c r="H354" i="6"/>
  <c r="H355" i="6"/>
  <c r="H356" i="6"/>
  <c r="H357" i="6"/>
  <c r="H358" i="6"/>
  <c r="H162" i="6"/>
  <c r="H12" i="6"/>
  <c r="H13" i="6"/>
  <c r="H14" i="6"/>
  <c r="H15" i="6"/>
  <c r="H16" i="6"/>
  <c r="H17" i="6"/>
  <c r="H18" i="6"/>
  <c r="H19" i="6"/>
  <c r="I19" i="6" s="1"/>
  <c r="H20" i="6"/>
  <c r="H21" i="6"/>
  <c r="H22" i="6"/>
  <c r="H23" i="6"/>
  <c r="H24" i="6"/>
  <c r="H25" i="6"/>
  <c r="H26" i="6"/>
  <c r="H27" i="6"/>
  <c r="H28" i="6"/>
  <c r="H29" i="6"/>
  <c r="H30" i="6"/>
  <c r="H31" i="6"/>
  <c r="I31" i="6" s="1"/>
  <c r="H32" i="6"/>
  <c r="H33" i="6"/>
  <c r="H34" i="6"/>
  <c r="I34" i="6" s="1"/>
  <c r="H35" i="6"/>
  <c r="H36" i="6"/>
  <c r="H37" i="6"/>
  <c r="H38" i="6"/>
  <c r="H39" i="6"/>
  <c r="H40" i="6"/>
  <c r="H41" i="6"/>
  <c r="H42" i="6"/>
  <c r="H43" i="6"/>
  <c r="I43" i="6" s="1"/>
  <c r="H44" i="6"/>
  <c r="H45" i="6"/>
  <c r="H46" i="6"/>
  <c r="H47" i="6"/>
  <c r="H48" i="6"/>
  <c r="H49" i="6"/>
  <c r="H50" i="6"/>
  <c r="H51" i="6"/>
  <c r="I51" i="6" s="1"/>
  <c r="H52" i="6"/>
  <c r="H53" i="6"/>
  <c r="H54" i="6"/>
  <c r="H55" i="6"/>
  <c r="H56" i="6"/>
  <c r="H57" i="6"/>
  <c r="H58" i="6"/>
  <c r="H59" i="6"/>
  <c r="H60" i="6"/>
  <c r="H61" i="6"/>
  <c r="H62" i="6"/>
  <c r="H63" i="6"/>
  <c r="I63" i="6" s="1"/>
  <c r="H64" i="6"/>
  <c r="H65" i="6"/>
  <c r="H66" i="6"/>
  <c r="I66" i="6" s="1"/>
  <c r="H67" i="6"/>
  <c r="H68" i="6"/>
  <c r="H69" i="6"/>
  <c r="H70" i="6"/>
  <c r="H71" i="6"/>
  <c r="H72" i="6"/>
  <c r="H73" i="6"/>
  <c r="H74" i="6"/>
  <c r="I74" i="6" s="1"/>
  <c r="H75" i="6"/>
  <c r="I75" i="6" s="1"/>
  <c r="H76" i="6"/>
  <c r="H77" i="6"/>
  <c r="H78" i="6"/>
  <c r="H79" i="6"/>
  <c r="H80" i="6"/>
  <c r="H81" i="6"/>
  <c r="H82" i="6"/>
  <c r="H83" i="6"/>
  <c r="I83" i="6" s="1"/>
  <c r="H84" i="6"/>
  <c r="H85" i="6"/>
  <c r="H86" i="6"/>
  <c r="H87" i="6"/>
  <c r="H88" i="6"/>
  <c r="H89" i="6"/>
  <c r="H90" i="6"/>
  <c r="H91" i="6"/>
  <c r="H92" i="6"/>
  <c r="H93" i="6"/>
  <c r="H94" i="6"/>
  <c r="H95" i="6"/>
  <c r="I95" i="6" s="1"/>
  <c r="H96" i="6"/>
  <c r="H97" i="6"/>
  <c r="H98" i="6"/>
  <c r="H99" i="6"/>
  <c r="H100" i="6"/>
  <c r="H101" i="6"/>
  <c r="H102" i="6"/>
  <c r="H103" i="6"/>
  <c r="H104" i="6"/>
  <c r="H105" i="6"/>
  <c r="H106" i="6"/>
  <c r="H107" i="6"/>
  <c r="I107" i="6" s="1"/>
  <c r="H108" i="6"/>
  <c r="H109" i="6"/>
  <c r="H110" i="6"/>
  <c r="H111" i="6"/>
  <c r="H112" i="6"/>
  <c r="H113" i="6"/>
  <c r="H114" i="6"/>
  <c r="H115" i="6"/>
  <c r="I115" i="6" s="1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I130" i="6" s="1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I147" i="6" s="1"/>
  <c r="H148" i="6"/>
  <c r="H149" i="6"/>
  <c r="H150" i="6"/>
  <c r="H151" i="6"/>
  <c r="H152" i="6"/>
  <c r="H153" i="6"/>
  <c r="H154" i="6"/>
  <c r="H155" i="6"/>
  <c r="H156" i="6"/>
  <c r="H157" i="6"/>
  <c r="H158" i="6"/>
  <c r="H11" i="6"/>
  <c r="H160" i="6" s="1"/>
  <c r="I160" i="6" s="1"/>
  <c r="H584" i="6" l="1"/>
  <c r="I162" i="6"/>
  <c r="H360" i="6"/>
  <c r="I360" i="6" s="1"/>
  <c r="I560" i="6"/>
  <c r="I158" i="6"/>
  <c r="I94" i="6"/>
  <c r="I150" i="6"/>
  <c r="I411" i="6"/>
  <c r="I387" i="6"/>
  <c r="I237" i="6"/>
  <c r="I126" i="6"/>
  <c r="I42" i="6"/>
  <c r="I515" i="6"/>
  <c r="I451" i="6"/>
  <c r="I118" i="6"/>
  <c r="I11" i="6"/>
  <c r="I77" i="6"/>
  <c r="I45" i="6"/>
  <c r="I177" i="6"/>
  <c r="I289" i="6"/>
  <c r="I156" i="6"/>
  <c r="I124" i="6"/>
  <c r="I100" i="6"/>
  <c r="I68" i="6"/>
  <c r="I12" i="6"/>
  <c r="I328" i="6"/>
  <c r="I216" i="6"/>
  <c r="I265" i="6"/>
  <c r="I99" i="6"/>
  <c r="I215" i="6"/>
  <c r="I146" i="6"/>
  <c r="I122" i="6"/>
  <c r="I114" i="6"/>
  <c r="I90" i="6"/>
  <c r="I82" i="6"/>
  <c r="I58" i="6"/>
  <c r="I50" i="6"/>
  <c r="I26" i="6"/>
  <c r="I18" i="6"/>
  <c r="I342" i="6"/>
  <c r="I310" i="6"/>
  <c r="I286" i="6"/>
  <c r="I222" i="6"/>
  <c r="I198" i="6"/>
  <c r="I553" i="6"/>
  <c r="I529" i="6"/>
  <c r="I505" i="6"/>
  <c r="I457" i="6"/>
  <c r="I449" i="6"/>
  <c r="I393" i="6"/>
  <c r="I383" i="6"/>
  <c r="I205" i="6"/>
  <c r="I62" i="6"/>
  <c r="I125" i="6"/>
  <c r="I85" i="6"/>
  <c r="I53" i="6"/>
  <c r="I21" i="6"/>
  <c r="I486" i="6"/>
  <c r="I422" i="6"/>
  <c r="I185" i="6"/>
  <c r="I148" i="6"/>
  <c r="I116" i="6"/>
  <c r="I52" i="6"/>
  <c r="I36" i="6"/>
  <c r="I352" i="6"/>
  <c r="I288" i="6"/>
  <c r="I200" i="6"/>
  <c r="I176" i="6"/>
  <c r="I27" i="6"/>
  <c r="I167" i="6"/>
  <c r="I129" i="6"/>
  <c r="I121" i="6"/>
  <c r="I113" i="6"/>
  <c r="I105" i="6"/>
  <c r="I97" i="6"/>
  <c r="I89" i="6"/>
  <c r="I81" i="6"/>
  <c r="I73" i="6"/>
  <c r="I65" i="6"/>
  <c r="I57" i="6"/>
  <c r="I49" i="6"/>
  <c r="I41" i="6"/>
  <c r="I33" i="6"/>
  <c r="I25" i="6"/>
  <c r="I17" i="6"/>
  <c r="I333" i="6"/>
  <c r="I309" i="6"/>
  <c r="I181" i="6"/>
  <c r="I530" i="6"/>
  <c r="I498" i="6"/>
  <c r="I490" i="6"/>
  <c r="I474" i="6"/>
  <c r="I450" i="6"/>
  <c r="I442" i="6"/>
  <c r="I434" i="6"/>
  <c r="I418" i="6"/>
  <c r="I410" i="6"/>
  <c r="I386" i="6"/>
  <c r="I378" i="6"/>
  <c r="I558" i="6"/>
  <c r="I371" i="6"/>
  <c r="I257" i="6"/>
  <c r="I173" i="6"/>
  <c r="I54" i="6"/>
  <c r="I141" i="6"/>
  <c r="I109" i="6"/>
  <c r="I69" i="6"/>
  <c r="I29" i="6"/>
  <c r="I169" i="6"/>
  <c r="I92" i="6"/>
  <c r="I60" i="6"/>
  <c r="I20" i="6"/>
  <c r="I240" i="6"/>
  <c r="I168" i="6"/>
  <c r="I365" i="6"/>
  <c r="I271" i="6"/>
  <c r="I231" i="6"/>
  <c r="I191" i="6"/>
  <c r="I144" i="6"/>
  <c r="I120" i="6"/>
  <c r="I112" i="6"/>
  <c r="I104" i="6"/>
  <c r="I96" i="6"/>
  <c r="I88" i="6"/>
  <c r="I80" i="6"/>
  <c r="I72" i="6"/>
  <c r="I56" i="6"/>
  <c r="I48" i="6"/>
  <c r="I40" i="6"/>
  <c r="I24" i="6"/>
  <c r="I268" i="6"/>
  <c r="I228" i="6"/>
  <c r="I212" i="6"/>
  <c r="I180" i="6"/>
  <c r="I164" i="6"/>
  <c r="I385" i="6"/>
  <c r="I369" i="6"/>
  <c r="I543" i="6"/>
  <c r="I535" i="6"/>
  <c r="I527" i="6"/>
  <c r="I487" i="6"/>
  <c r="I455" i="6"/>
  <c r="I415" i="6"/>
  <c r="I399" i="6"/>
  <c r="I138" i="6"/>
  <c r="I22" i="6"/>
  <c r="I101" i="6"/>
  <c r="I13" i="6"/>
  <c r="I123" i="6"/>
  <c r="I35" i="6"/>
  <c r="I103" i="6"/>
  <c r="I87" i="6"/>
  <c r="I71" i="6"/>
  <c r="I47" i="6"/>
  <c r="I23" i="6"/>
  <c r="I15" i="6"/>
  <c r="I323" i="6"/>
  <c r="I211" i="6"/>
  <c r="I187" i="6"/>
  <c r="I171" i="6"/>
  <c r="I163" i="6"/>
  <c r="I573" i="6"/>
  <c r="I106" i="6"/>
  <c r="I133" i="6"/>
  <c r="I93" i="6"/>
  <c r="I61" i="6"/>
  <c r="I542" i="6"/>
  <c r="I382" i="6"/>
  <c r="I140" i="6"/>
  <c r="I108" i="6"/>
  <c r="I76" i="6"/>
  <c r="I28" i="6"/>
  <c r="I155" i="6"/>
  <c r="I59" i="6"/>
  <c r="I239" i="6"/>
  <c r="I151" i="6"/>
  <c r="I135" i="6"/>
  <c r="I111" i="6"/>
  <c r="I79" i="6"/>
  <c r="I55" i="6"/>
  <c r="I39" i="6"/>
  <c r="I134" i="6"/>
  <c r="I102" i="6"/>
  <c r="I78" i="6"/>
  <c r="I70" i="6"/>
  <c r="I46" i="6"/>
  <c r="I38" i="6"/>
  <c r="I14" i="6"/>
  <c r="I218" i="6"/>
  <c r="I210" i="6"/>
  <c r="I186" i="6"/>
  <c r="I178" i="6"/>
  <c r="I170" i="6"/>
  <c r="I362" i="6"/>
  <c r="I549" i="6"/>
  <c r="I477" i="6"/>
  <c r="I445" i="6"/>
  <c r="I437" i="6"/>
  <c r="I421" i="6"/>
  <c r="I413" i="6"/>
  <c r="I405" i="6"/>
  <c r="I397" i="6"/>
  <c r="I193" i="6"/>
  <c r="D585" i="6"/>
  <c r="D592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E590" i="6" l="1"/>
  <c r="G590" i="6"/>
  <c r="H590" i="6"/>
  <c r="F590" i="6"/>
  <c r="F632" i="5"/>
  <c r="G632" i="5"/>
  <c r="E632" i="5"/>
  <c r="I584" i="6" l="1"/>
  <c r="E627" i="5"/>
  <c r="E634" i="5" s="1"/>
  <c r="H627" i="5"/>
  <c r="I626" i="5"/>
  <c r="I349" i="5"/>
  <c r="G627" i="5"/>
  <c r="G634" i="5" s="1"/>
  <c r="F627" i="5"/>
  <c r="F634" i="5" s="1"/>
  <c r="F638" i="5" s="1"/>
  <c r="F640" i="5" s="1"/>
  <c r="H585" i="6"/>
  <c r="I585" i="6" l="1"/>
  <c r="H634" i="5"/>
  <c r="I627" i="5"/>
  <c r="H592" i="6"/>
  <c r="F585" i="6"/>
  <c r="F592" i="6" s="1"/>
  <c r="G585" i="6"/>
  <c r="G592" i="6" s="1"/>
  <c r="E585" i="6"/>
  <c r="E592" i="6" s="1"/>
</calcChain>
</file>

<file path=xl/sharedStrings.xml><?xml version="1.0" encoding="utf-8"?>
<sst xmlns="http://schemas.openxmlformats.org/spreadsheetml/2006/main" count="3182" uniqueCount="1596">
  <si>
    <t>000002241</t>
  </si>
  <si>
    <t>EDN014651</t>
  </si>
  <si>
    <t>KYCR012DL</t>
  </si>
  <si>
    <t>TREEREL18</t>
  </si>
  <si>
    <t>EDN014658</t>
  </si>
  <si>
    <t>000001818</t>
  </si>
  <si>
    <t>DMS18KK03</t>
  </si>
  <si>
    <t>000007599</t>
  </si>
  <si>
    <t>B180KYLRC</t>
  </si>
  <si>
    <t>A13002014</t>
  </si>
  <si>
    <t>A15710005</t>
  </si>
  <si>
    <t>A15710012</t>
  </si>
  <si>
    <t>A15710030</t>
  </si>
  <si>
    <t>DR18K02B0</t>
  </si>
  <si>
    <t>DR18K02B3</t>
  </si>
  <si>
    <t>EDN103175</t>
  </si>
  <si>
    <t>ITCB11000</t>
  </si>
  <si>
    <t>EDN100033</t>
  </si>
  <si>
    <t>000007615</t>
  </si>
  <si>
    <t>000007818</t>
  </si>
  <si>
    <t>000016528</t>
  </si>
  <si>
    <t>EDN014680</t>
  </si>
  <si>
    <t>EDN014687</t>
  </si>
  <si>
    <t>EDN014694</t>
  </si>
  <si>
    <t>EDN014720</t>
  </si>
  <si>
    <t>EDN100044</t>
  </si>
  <si>
    <t>EDN100577</t>
  </si>
  <si>
    <t>P11161002</t>
  </si>
  <si>
    <t>P11161006</t>
  </si>
  <si>
    <t>X00000288</t>
  </si>
  <si>
    <t>ML018EP01</t>
  </si>
  <si>
    <t>ML018SP01</t>
  </si>
  <si>
    <t>ML018VP01</t>
  </si>
  <si>
    <t>ML117VP06</t>
  </si>
  <si>
    <t>ML118EP12</t>
  </si>
  <si>
    <t>ML118SP01</t>
  </si>
  <si>
    <t>ML1VC1601</t>
  </si>
  <si>
    <t>ML216SP12</t>
  </si>
  <si>
    <t>ML217SP05</t>
  </si>
  <si>
    <t>ML217SP06</t>
  </si>
  <si>
    <t>ML217SP07</t>
  </si>
  <si>
    <t>ML217SP08</t>
  </si>
  <si>
    <t>ML217SP09</t>
  </si>
  <si>
    <t>ML218EP13</t>
  </si>
  <si>
    <t>ML218SP10</t>
  </si>
  <si>
    <t>ML2VC1601</t>
  </si>
  <si>
    <t>MLP18EP04</t>
  </si>
  <si>
    <t>BS0000038</t>
  </si>
  <si>
    <t>BS2DCOM20</t>
  </si>
  <si>
    <t>BSPPB0002</t>
  </si>
  <si>
    <t>BSPPB0013</t>
  </si>
  <si>
    <t>BSPPBOUT1</t>
  </si>
  <si>
    <t>A13212035</t>
  </si>
  <si>
    <t>A15042010</t>
  </si>
  <si>
    <t>A15702007</t>
  </si>
  <si>
    <t>A15702010</t>
  </si>
  <si>
    <t>A15702053</t>
  </si>
  <si>
    <t>A15702056</t>
  </si>
  <si>
    <t>A17016002</t>
  </si>
  <si>
    <t>A18730009</t>
  </si>
  <si>
    <t>A18730011</t>
  </si>
  <si>
    <t>A18730013</t>
  </si>
  <si>
    <t>B180KYSRC</t>
  </si>
  <si>
    <t>P10115014</t>
  </si>
  <si>
    <t>P11161008</t>
  </si>
  <si>
    <t>P11161010</t>
  </si>
  <si>
    <t>P11161023</t>
  </si>
  <si>
    <t>P11161025</t>
  </si>
  <si>
    <t>P13064002</t>
  </si>
  <si>
    <t>P13064003</t>
  </si>
  <si>
    <t>P13064030</t>
  </si>
  <si>
    <t>P16116005</t>
  </si>
  <si>
    <t>DX16K02A0</t>
  </si>
  <si>
    <t>EDN012370</t>
  </si>
  <si>
    <t>ML2E18C05</t>
  </si>
  <si>
    <t>P16113007</t>
  </si>
  <si>
    <t>A13002013</t>
  </si>
  <si>
    <t>A16928014</t>
  </si>
  <si>
    <t>EON011326</t>
  </si>
  <si>
    <t>BSPPBS342</t>
  </si>
  <si>
    <t>000022392</t>
  </si>
  <si>
    <t>ML017NP01</t>
  </si>
  <si>
    <t>NRCCPKPCO</t>
  </si>
  <si>
    <t>MLP18EP06</t>
  </si>
  <si>
    <t>DR15K02A0</t>
  </si>
  <si>
    <t>BSPPBS338</t>
  </si>
  <si>
    <t>ML0M18C01</t>
  </si>
  <si>
    <t>ETN000180</t>
  </si>
  <si>
    <t>MLP15MP02</t>
  </si>
  <si>
    <t>ML216EP13</t>
  </si>
  <si>
    <t>000025570</t>
  </si>
  <si>
    <t>A15710011</t>
  </si>
  <si>
    <t>A15710016</t>
  </si>
  <si>
    <t>EDN015042</t>
  </si>
  <si>
    <t>P11161003</t>
  </si>
  <si>
    <t>P11161021</t>
  </si>
  <si>
    <t>000004737</t>
  </si>
  <si>
    <t>A18730012</t>
  </si>
  <si>
    <t>B180KYSRR</t>
  </si>
  <si>
    <t>P11161024</t>
  </si>
  <si>
    <t>P13064020</t>
  </si>
  <si>
    <t>P13064025</t>
  </si>
  <si>
    <t>P16113003</t>
  </si>
  <si>
    <t>P17084026</t>
  </si>
  <si>
    <t>A15702051</t>
  </si>
  <si>
    <t>A15710057</t>
  </si>
  <si>
    <t>DR15K02B0</t>
  </si>
  <si>
    <t>DR19K04A0</t>
  </si>
  <si>
    <t>ML218SP08</t>
  </si>
  <si>
    <t>ML217EP02</t>
  </si>
  <si>
    <t>ML218EP04</t>
  </si>
  <si>
    <t>000021737</t>
  </si>
  <si>
    <t>MLP17EP06</t>
  </si>
  <si>
    <t>MLP18EP03</t>
  </si>
  <si>
    <t>ML017MP05</t>
  </si>
  <si>
    <t>ML018MP03</t>
  </si>
  <si>
    <t>ML118SP18</t>
  </si>
  <si>
    <t>ML218EP05</t>
  </si>
  <si>
    <t>X00000306</t>
  </si>
  <si>
    <t>ETN000110</t>
  </si>
  <si>
    <t>000025231</t>
  </si>
  <si>
    <t>ML1EC1302</t>
  </si>
  <si>
    <t>ML019VP01</t>
  </si>
  <si>
    <t>000025595</t>
  </si>
  <si>
    <t>P11161012</t>
  </si>
  <si>
    <t>A16905009</t>
  </si>
  <si>
    <t>A15702041</t>
  </si>
  <si>
    <t>A15702029</t>
  </si>
  <si>
    <t>X00000317</t>
  </si>
  <si>
    <t>DCTSUVLKY</t>
  </si>
  <si>
    <t>P14030009</t>
  </si>
  <si>
    <t>A15710039</t>
  </si>
  <si>
    <t>P11063002</t>
  </si>
  <si>
    <t>A15710024</t>
  </si>
  <si>
    <t>P18025001</t>
  </si>
  <si>
    <t>DP14K02B0</t>
  </si>
  <si>
    <t>000009160</t>
  </si>
  <si>
    <t>DR18K04B0</t>
  </si>
  <si>
    <t>P17084005</t>
  </si>
  <si>
    <t>A14068001</t>
  </si>
  <si>
    <t>A15702027</t>
  </si>
  <si>
    <t>A15702028</t>
  </si>
  <si>
    <t>A15702034</t>
  </si>
  <si>
    <t>A15702047</t>
  </si>
  <si>
    <t>B180KYTRE</t>
  </si>
  <si>
    <t>DP14K02C0</t>
  </si>
  <si>
    <t>DP14K02C1</t>
  </si>
  <si>
    <t>ML017EP11</t>
  </si>
  <si>
    <t>ML018EP04</t>
  </si>
  <si>
    <t>ML117EP10</t>
  </si>
  <si>
    <t>ML117EP11</t>
  </si>
  <si>
    <t>MLP18EP01</t>
  </si>
  <si>
    <t>B110KYSRR</t>
  </si>
  <si>
    <t>DX17K01B0</t>
  </si>
  <si>
    <t>BSPPBS339</t>
  </si>
  <si>
    <t>BSPPBS340</t>
  </si>
  <si>
    <t>ML018EP08</t>
  </si>
  <si>
    <t>ML018MP01</t>
  </si>
  <si>
    <t>ML018MP08</t>
  </si>
  <si>
    <t>ML018NP01</t>
  </si>
  <si>
    <t>ML018NP05</t>
  </si>
  <si>
    <t>A16902001</t>
  </si>
  <si>
    <t>000025076</t>
  </si>
  <si>
    <t>P12088002</t>
  </si>
  <si>
    <t>A17042001</t>
  </si>
  <si>
    <t>ML119SC02</t>
  </si>
  <si>
    <t>000022308</t>
  </si>
  <si>
    <t>ML018MP04</t>
  </si>
  <si>
    <t>MLP17EP05</t>
  </si>
  <si>
    <t>ML018NP04</t>
  </si>
  <si>
    <t>ML018NP11</t>
  </si>
  <si>
    <t>ML018NP12</t>
  </si>
  <si>
    <t>ML018NP07</t>
  </si>
  <si>
    <t>ML018NP08</t>
  </si>
  <si>
    <t>BSPPBS347</t>
  </si>
  <si>
    <t>ML018EP12</t>
  </si>
  <si>
    <t>ML018EP17</t>
  </si>
  <si>
    <t>ML018MP06</t>
  </si>
  <si>
    <t>ML119EP03</t>
  </si>
  <si>
    <t>ML1E18C05</t>
  </si>
  <si>
    <t>ML219EP01</t>
  </si>
  <si>
    <t>MLP17EP04</t>
  </si>
  <si>
    <t>A15702025</t>
  </si>
  <si>
    <t>A16928011</t>
  </si>
  <si>
    <t>KYCR30003</t>
  </si>
  <si>
    <t>P17110006</t>
  </si>
  <si>
    <t>P17110007</t>
  </si>
  <si>
    <t>P18025005</t>
  </si>
  <si>
    <t>DR19K02A0</t>
  </si>
  <si>
    <t>DP16K03B0</t>
  </si>
  <si>
    <t>DR18K03B5</t>
  </si>
  <si>
    <t>A19750002</t>
  </si>
  <si>
    <t>A15702030</t>
  </si>
  <si>
    <t>P10115013</t>
  </si>
  <si>
    <t>A19750003</t>
  </si>
  <si>
    <t>A15010001</t>
  </si>
  <si>
    <t>P10115010</t>
  </si>
  <si>
    <t>A15705185</t>
  </si>
  <si>
    <t>P11161009</t>
  </si>
  <si>
    <t>ML218SP03</t>
  </si>
  <si>
    <t>A15702033</t>
  </si>
  <si>
    <t>DX17K02B0</t>
  </si>
  <si>
    <t>MLP20SP04</t>
  </si>
  <si>
    <t>ITCW11004</t>
  </si>
  <si>
    <t>DR19K05A0</t>
  </si>
  <si>
    <t>A15710017</t>
  </si>
  <si>
    <t>P19091009</t>
  </si>
  <si>
    <t>000025229</t>
  </si>
  <si>
    <t>000025820</t>
  </si>
  <si>
    <t>P19091002</t>
  </si>
  <si>
    <t>A13212036</t>
  </si>
  <si>
    <t>TP0921005</t>
  </si>
  <si>
    <t>ML020SP01</t>
  </si>
  <si>
    <t>ML020VP01</t>
  </si>
  <si>
    <t>ML118SP22</t>
  </si>
  <si>
    <t>ML119EP07</t>
  </si>
  <si>
    <t>ML119EP12</t>
  </si>
  <si>
    <t>ML119SP09</t>
  </si>
  <si>
    <t>ML119SP13</t>
  </si>
  <si>
    <t>ML119SP17</t>
  </si>
  <si>
    <t>ML120SP01</t>
  </si>
  <si>
    <t>ML120VP01</t>
  </si>
  <si>
    <t>ML219EP02</t>
  </si>
  <si>
    <t>ML219EP03</t>
  </si>
  <si>
    <t>ML219EP13</t>
  </si>
  <si>
    <t>ML219EP14</t>
  </si>
  <si>
    <t>ML219EP15</t>
  </si>
  <si>
    <t>ML219EP19</t>
  </si>
  <si>
    <t>ML219EP23</t>
  </si>
  <si>
    <t>ML219SP03</t>
  </si>
  <si>
    <t>ML219SP04</t>
  </si>
  <si>
    <t>ML219SP05</t>
  </si>
  <si>
    <t>ML219SP06</t>
  </si>
  <si>
    <t>ML219SP07</t>
  </si>
  <si>
    <t>ML219VP05</t>
  </si>
  <si>
    <t>ML219VP06</t>
  </si>
  <si>
    <t>ML219VP07</t>
  </si>
  <si>
    <t>ML219VP08</t>
  </si>
  <si>
    <t>ML219VP11</t>
  </si>
  <si>
    <t>ML220VP01</t>
  </si>
  <si>
    <t>MLP18EP02</t>
  </si>
  <si>
    <t>MLP18SP01</t>
  </si>
  <si>
    <t>MLP19EP01</t>
  </si>
  <si>
    <t>MLP19EP02</t>
  </si>
  <si>
    <t>MLP19EP03</t>
  </si>
  <si>
    <t>MLP19EP04</t>
  </si>
  <si>
    <t>MLP19EP06</t>
  </si>
  <si>
    <t>MLP19MP01</t>
  </si>
  <si>
    <t>MLP19MP02</t>
  </si>
  <si>
    <t>000020310</t>
  </si>
  <si>
    <t>000025026</t>
  </si>
  <si>
    <t>BSPPBS351</t>
  </si>
  <si>
    <t>BSPPBS363</t>
  </si>
  <si>
    <t>IT117BILL</t>
  </si>
  <si>
    <t>ML015VP01</t>
  </si>
  <si>
    <t>ML017VP04</t>
  </si>
  <si>
    <t>ML018EP14</t>
  </si>
  <si>
    <t>ML018MP11</t>
  </si>
  <si>
    <t>ML018NP03</t>
  </si>
  <si>
    <t>ML018VP06</t>
  </si>
  <si>
    <t>ML019EP01</t>
  </si>
  <si>
    <t>ML019EP02</t>
  </si>
  <si>
    <t>ML019EP04</t>
  </si>
  <si>
    <t>ML019EP08</t>
  </si>
  <si>
    <t>ML019EP11</t>
  </si>
  <si>
    <t>ML019NP01</t>
  </si>
  <si>
    <t>000007558</t>
  </si>
  <si>
    <t>P13064021</t>
  </si>
  <si>
    <t>P11161007</t>
  </si>
  <si>
    <t>A15702032</t>
  </si>
  <si>
    <t>A15702035</t>
  </si>
  <si>
    <t>P13064029</t>
  </si>
  <si>
    <t>DMS18KK08</t>
  </si>
  <si>
    <t>P11063003</t>
  </si>
  <si>
    <t>P17084001</t>
  </si>
  <si>
    <t>A15702042</t>
  </si>
  <si>
    <t>A15702049</t>
  </si>
  <si>
    <t>P17110003</t>
  </si>
  <si>
    <t>P18025006</t>
  </si>
  <si>
    <t>P18025008</t>
  </si>
  <si>
    <t>A19511004</t>
  </si>
  <si>
    <t>000025522</t>
  </si>
  <si>
    <t>P13064028</t>
  </si>
  <si>
    <t>TREEREL19</t>
  </si>
  <si>
    <t>TREEREL20</t>
  </si>
  <si>
    <t>KY5YCYCLE</t>
  </si>
  <si>
    <t>DR18K02A0</t>
  </si>
  <si>
    <t>DR19K05B1</t>
  </si>
  <si>
    <t>P19092008</t>
  </si>
  <si>
    <t>P19092017</t>
  </si>
  <si>
    <t>P19092019</t>
  </si>
  <si>
    <t>P10115001</t>
  </si>
  <si>
    <t>P10115015</t>
  </si>
  <si>
    <t>DR19K05D0</t>
  </si>
  <si>
    <t>A15710035</t>
  </si>
  <si>
    <t>P17225003</t>
  </si>
  <si>
    <t>A21212002</t>
  </si>
  <si>
    <t>A19442001</t>
  </si>
  <si>
    <t>MLP20MP06</t>
  </si>
  <si>
    <t>DR19K05B2</t>
  </si>
  <si>
    <t>A15710062</t>
  </si>
  <si>
    <t>EDN011333</t>
  </si>
  <si>
    <t>ML016VP11</t>
  </si>
  <si>
    <t>ML1VP1704</t>
  </si>
  <si>
    <t>P10115002</t>
  </si>
  <si>
    <t>A15710061</t>
  </si>
  <si>
    <t>000014717</t>
  </si>
  <si>
    <t>EDN101114</t>
  </si>
  <si>
    <t>EDN014701</t>
  </si>
  <si>
    <t>DP18K03L0</t>
  </si>
  <si>
    <t>A15710054</t>
  </si>
  <si>
    <t>A19511002</t>
  </si>
  <si>
    <t>A15710058</t>
  </si>
  <si>
    <t>DR19K02B0</t>
  </si>
  <si>
    <t>A15702037</t>
  </si>
  <si>
    <t>MLP17SP01</t>
  </si>
  <si>
    <t>A15710063</t>
  </si>
  <si>
    <t>ML019VP02</t>
  </si>
  <si>
    <t>ML117EP04</t>
  </si>
  <si>
    <t>A15710056</t>
  </si>
  <si>
    <t>DMS20KK01</t>
  </si>
  <si>
    <t>DMS20KK02</t>
  </si>
  <si>
    <t>A17212002</t>
  </si>
  <si>
    <t>ITCB11701</t>
  </si>
  <si>
    <t>ML118EP08</t>
  </si>
  <si>
    <t>ML218SP16</t>
  </si>
  <si>
    <t>ML218SP17</t>
  </si>
  <si>
    <t>ML218SP20</t>
  </si>
  <si>
    <t>ML218SP15</t>
  </si>
  <si>
    <t>ML017EP01</t>
  </si>
  <si>
    <t>ML017EP02</t>
  </si>
  <si>
    <t>ML017MP01</t>
  </si>
  <si>
    <t>ML0VP1702</t>
  </si>
  <si>
    <t>ML218SP27</t>
  </si>
  <si>
    <t>BSPPBS341</t>
  </si>
  <si>
    <t>A15710042</t>
  </si>
  <si>
    <t>P17083025</t>
  </si>
  <si>
    <t>KYCAPTOOL</t>
  </si>
  <si>
    <t>DP16K02B0</t>
  </si>
  <si>
    <t>DR19K05B0</t>
  </si>
  <si>
    <t>000025516</t>
  </si>
  <si>
    <t>000005237</t>
  </si>
  <si>
    <t>ML019NP06</t>
  </si>
  <si>
    <t>ML019SP02</t>
  </si>
  <si>
    <t>DMS18KK01</t>
  </si>
  <si>
    <t>A15710033</t>
  </si>
  <si>
    <t>DMS19KK01</t>
  </si>
  <si>
    <t>DP16K02A0</t>
  </si>
  <si>
    <t>DMS19KK06</t>
  </si>
  <si>
    <t>P12104006</t>
  </si>
  <si>
    <t>000005234</t>
  </si>
  <si>
    <t>A15702009</t>
  </si>
  <si>
    <t>KYCR31109</t>
  </si>
  <si>
    <t>KYCR30106</t>
  </si>
  <si>
    <t>MLP20SP03</t>
  </si>
  <si>
    <t>MLP20VP01</t>
  </si>
  <si>
    <t>A18702003</t>
  </si>
  <si>
    <t>P18001001</t>
  </si>
  <si>
    <t>MLP18EP07</t>
  </si>
  <si>
    <t>ML217VP04</t>
  </si>
  <si>
    <t>P17083016</t>
  </si>
  <si>
    <t>P19092007</t>
  </si>
  <si>
    <t>P19092013</t>
  </si>
  <si>
    <t>DR19K06B1</t>
  </si>
  <si>
    <t>A19511005</t>
  </si>
  <si>
    <t>A19511006</t>
  </si>
  <si>
    <t>KYCR33111</t>
  </si>
  <si>
    <t>000012898</t>
  </si>
  <si>
    <t>P16113009</t>
  </si>
  <si>
    <t>P17084007</t>
  </si>
  <si>
    <t>P19104010</t>
  </si>
  <si>
    <t>P19215003</t>
  </si>
  <si>
    <t>P19215005</t>
  </si>
  <si>
    <t>A16928015</t>
  </si>
  <si>
    <t>ML020MP01</t>
  </si>
  <si>
    <t>MLP20EP02</t>
  </si>
  <si>
    <t>MLP20MP05</t>
  </si>
  <si>
    <t>MLP20MP07</t>
  </si>
  <si>
    <t>MLP20NP01</t>
  </si>
  <si>
    <t>MLP20VP02</t>
  </si>
  <si>
    <t>MLP20VP03</t>
  </si>
  <si>
    <t>BSPPB0009</t>
  </si>
  <si>
    <t>P17225004</t>
  </si>
  <si>
    <t>P17225008</t>
  </si>
  <si>
    <t>P14030008</t>
  </si>
  <si>
    <t>P17084016</t>
  </si>
  <si>
    <t>DR18K02B1</t>
  </si>
  <si>
    <t>DR18K02B2</t>
  </si>
  <si>
    <t>P17110001</t>
  </si>
  <si>
    <t>P17225001</t>
  </si>
  <si>
    <t>P17084003</t>
  </si>
  <si>
    <t>A18730016</t>
  </si>
  <si>
    <t>A17938021</t>
  </si>
  <si>
    <t>A15702036</t>
  </si>
  <si>
    <t>ML118SP20</t>
  </si>
  <si>
    <t>ML118VP06</t>
  </si>
  <si>
    <t>ML118VP07</t>
  </si>
  <si>
    <t>ML218SP06</t>
  </si>
  <si>
    <t>ML218SP07</t>
  </si>
  <si>
    <t>A15710055</t>
  </si>
  <si>
    <t>A15710059</t>
  </si>
  <si>
    <t>A18702002</t>
  </si>
  <si>
    <t>A18730015</t>
  </si>
  <si>
    <t>A15710041</t>
  </si>
  <si>
    <t>A15710064</t>
  </si>
  <si>
    <t>A17212001</t>
  </si>
  <si>
    <t>P19092018</t>
  </si>
  <si>
    <t>P19092021</t>
  </si>
  <si>
    <t>P17083005</t>
  </si>
  <si>
    <t>DR19K06D0</t>
  </si>
  <si>
    <t>ML119EP22</t>
  </si>
  <si>
    <t>MLP20EP03</t>
  </si>
  <si>
    <t>P17083001</t>
  </si>
  <si>
    <t>P17083030</t>
  </si>
  <si>
    <t>DR19K04B0</t>
  </si>
  <si>
    <t>DR19K04B1</t>
  </si>
  <si>
    <t>A15702060</t>
  </si>
  <si>
    <t>A15702043</t>
  </si>
  <si>
    <t>A15710034</t>
  </si>
  <si>
    <t>A15042007</t>
  </si>
  <si>
    <t>A18730002</t>
  </si>
  <si>
    <t>A18730003</t>
  </si>
  <si>
    <t>IT1171421</t>
  </si>
  <si>
    <t>A20212001</t>
  </si>
  <si>
    <t>IT1101421</t>
  </si>
  <si>
    <t>ML119EP04</t>
  </si>
  <si>
    <t>ML1SC1810</t>
  </si>
  <si>
    <t>ML119SP15</t>
  </si>
  <si>
    <t>MLP20NP02</t>
  </si>
  <si>
    <t>A20705077</t>
  </si>
  <si>
    <t>P10115003</t>
  </si>
  <si>
    <t>000010377</t>
  </si>
  <si>
    <t>000025524</t>
  </si>
  <si>
    <t>A19750001</t>
  </si>
  <si>
    <t>P17083034</t>
  </si>
  <si>
    <t>A17750007</t>
  </si>
  <si>
    <t>A17750008</t>
  </si>
  <si>
    <t>P17083002</t>
  </si>
  <si>
    <t>P17083003</t>
  </si>
  <si>
    <t>TA1807311</t>
  </si>
  <si>
    <t>P17083007</t>
  </si>
  <si>
    <t>P17083009</t>
  </si>
  <si>
    <t>P14030102</t>
  </si>
  <si>
    <t>P14030103</t>
  </si>
  <si>
    <t>P19305001</t>
  </si>
  <si>
    <t>P19215004</t>
  </si>
  <si>
    <t>P19091011</t>
  </si>
  <si>
    <t>DR20K02B1</t>
  </si>
  <si>
    <t>A15710053</t>
  </si>
  <si>
    <t>P17076001</t>
  </si>
  <si>
    <t>P19305010</t>
  </si>
  <si>
    <t>P19305009</t>
  </si>
  <si>
    <t>P19104012</t>
  </si>
  <si>
    <t>P19092011</t>
  </si>
  <si>
    <t>ML018SP03</t>
  </si>
  <si>
    <t>ML218SP05</t>
  </si>
  <si>
    <t>P18216001</t>
  </si>
  <si>
    <t>MLP20EP09</t>
  </si>
  <si>
    <t>MLP20EP10</t>
  </si>
  <si>
    <t>P11161022</t>
  </si>
  <si>
    <t>P12088004</t>
  </si>
  <si>
    <t>P12088005</t>
  </si>
  <si>
    <t>P13121006</t>
  </si>
  <si>
    <t>P14030002</t>
  </si>
  <si>
    <t>P16113004</t>
  </si>
  <si>
    <t>P17076005</t>
  </si>
  <si>
    <t>P17084017</t>
  </si>
  <si>
    <t>P17084019</t>
  </si>
  <si>
    <t>P17110002</t>
  </si>
  <si>
    <t>P17110005</t>
  </si>
  <si>
    <t>P18066001</t>
  </si>
  <si>
    <t>P18066002</t>
  </si>
  <si>
    <t>P18066003</t>
  </si>
  <si>
    <t>P18066005</t>
  </si>
  <si>
    <t>P19092020</t>
  </si>
  <si>
    <t>P19091004</t>
  </si>
  <si>
    <t>ML019SP01</t>
  </si>
  <si>
    <t>MLP20EP06</t>
  </si>
  <si>
    <t>ML016VP08</t>
  </si>
  <si>
    <t>A15710036</t>
  </si>
  <si>
    <t>MLP19SP01</t>
  </si>
  <si>
    <t>A15042005</t>
  </si>
  <si>
    <t>A15042011</t>
  </si>
  <si>
    <t>A15042012</t>
  </si>
  <si>
    <t>A15702002</t>
  </si>
  <si>
    <t>A15702003</t>
  </si>
  <si>
    <t>A15702013</t>
  </si>
  <si>
    <t>A15702054</t>
  </si>
  <si>
    <t>A15702055</t>
  </si>
  <si>
    <t>A15702057</t>
  </si>
  <si>
    <t>A15702061</t>
  </si>
  <si>
    <t>A16928002</t>
  </si>
  <si>
    <t>A17016001</t>
  </si>
  <si>
    <t>A17959001</t>
  </si>
  <si>
    <t>KYCR33039</t>
  </si>
  <si>
    <t>KYCR34118</t>
  </si>
  <si>
    <t>IT1801421</t>
  </si>
  <si>
    <t>000005273</t>
  </si>
  <si>
    <t>A15710010</t>
  </si>
  <si>
    <t>A16928010</t>
  </si>
  <si>
    <t>DR20K02B2</t>
  </si>
  <si>
    <t>P11161026</t>
  </si>
  <si>
    <t>P17084036</t>
  </si>
  <si>
    <t>A19511007</t>
  </si>
  <si>
    <t>A19750104</t>
  </si>
  <si>
    <t>A15702040</t>
  </si>
  <si>
    <t>A15710020</t>
  </si>
  <si>
    <t>ML017EP08</t>
  </si>
  <si>
    <t>ML017VP03</t>
  </si>
  <si>
    <t>A15710001</t>
  </si>
  <si>
    <t>P17084037</t>
  </si>
  <si>
    <t>A15710038</t>
  </si>
  <si>
    <t>A15702062</t>
  </si>
  <si>
    <t>A17750109</t>
  </si>
  <si>
    <t>A19511003</t>
  </si>
  <si>
    <t>A20705035</t>
  </si>
  <si>
    <t>A20705036</t>
  </si>
  <si>
    <t>P17076011</t>
  </si>
  <si>
    <t>ARCFLA117</t>
  </si>
  <si>
    <t>ML218SP11</t>
  </si>
  <si>
    <t>ML218SP12</t>
  </si>
  <si>
    <t>ML218SP13</t>
  </si>
  <si>
    <t>ML218SP14</t>
  </si>
  <si>
    <t>ITCW18001</t>
  </si>
  <si>
    <t>P19091007</t>
  </si>
  <si>
    <t>MLP17EP03</t>
  </si>
  <si>
    <t>ML017MP06</t>
  </si>
  <si>
    <t>P14030013</t>
  </si>
  <si>
    <t>P14030101</t>
  </si>
  <si>
    <t>P14030104</t>
  </si>
  <si>
    <t>P17076006</t>
  </si>
  <si>
    <t>P17083006</t>
  </si>
  <si>
    <t>P17084038</t>
  </si>
  <si>
    <t>P18221002</t>
  </si>
  <si>
    <t>P18221003</t>
  </si>
  <si>
    <t>P18221004</t>
  </si>
  <si>
    <t>P18221005</t>
  </si>
  <si>
    <t>P19091003</t>
  </si>
  <si>
    <t>P19215001</t>
  </si>
  <si>
    <t>P17076002</t>
  </si>
  <si>
    <t>P17076003</t>
  </si>
  <si>
    <t>P17084009</t>
  </si>
  <si>
    <t>P17084025</t>
  </si>
  <si>
    <t>TA1807312</t>
  </si>
  <si>
    <t>A15710002</t>
  </si>
  <si>
    <t>A15710021</t>
  </si>
  <si>
    <t>A15710019</t>
  </si>
  <si>
    <t>ML018EP06</t>
  </si>
  <si>
    <t>A15710040</t>
  </si>
  <si>
    <t>ML118SP05</t>
  </si>
  <si>
    <t>DMS18KK02</t>
  </si>
  <si>
    <t>P18025003</t>
  </si>
  <si>
    <t>A15710086</t>
  </si>
  <si>
    <t>DMS19KK02</t>
  </si>
  <si>
    <t>P18025002</t>
  </si>
  <si>
    <t>A15710026</t>
  </si>
  <si>
    <t>A13212028</t>
  </si>
  <si>
    <t>A13212029</t>
  </si>
  <si>
    <t>A15710013</t>
  </si>
  <si>
    <t>A20705001</t>
  </si>
  <si>
    <t>DP16K03C0</t>
  </si>
  <si>
    <t>DP16K03C1</t>
  </si>
  <si>
    <t>P17083031</t>
  </si>
  <si>
    <t>P18025010</t>
  </si>
  <si>
    <t>ML218SP18</t>
  </si>
  <si>
    <t>SI180KYRE</t>
  </si>
  <si>
    <t>P17225018</t>
  </si>
  <si>
    <t>SI180KYLR</t>
  </si>
  <si>
    <t>P17225016</t>
  </si>
  <si>
    <t>P17225013</t>
  </si>
  <si>
    <t>P17225015</t>
  </si>
  <si>
    <t>A16928012</t>
  </si>
  <si>
    <t>B110KYCSV</t>
  </si>
  <si>
    <t>P17225006</t>
  </si>
  <si>
    <t>000024645</t>
  </si>
  <si>
    <t>000025521</t>
  </si>
  <si>
    <t>P19305016</t>
  </si>
  <si>
    <t>A15710022</t>
  </si>
  <si>
    <t>ML118EP09</t>
  </si>
  <si>
    <t>P17084014</t>
  </si>
  <si>
    <t>P19092002</t>
  </si>
  <si>
    <t>A13212037</t>
  </si>
  <si>
    <t>P16116003</t>
  </si>
  <si>
    <t>000025514</t>
  </si>
  <si>
    <t>DMS18KK06</t>
  </si>
  <si>
    <t>P14030016</t>
  </si>
  <si>
    <t>P17225014</t>
  </si>
  <si>
    <t>P17225017</t>
  </si>
  <si>
    <t>A15710037</t>
  </si>
  <si>
    <t>ML118VP08</t>
  </si>
  <si>
    <t>ML218SP02</t>
  </si>
  <si>
    <t>IT180BILL</t>
  </si>
  <si>
    <t>P19215006</t>
  </si>
  <si>
    <t>A20705058</t>
  </si>
  <si>
    <t>DMS19KK05</t>
  </si>
  <si>
    <t>P18090001</t>
  </si>
  <si>
    <t>A15710004</t>
  </si>
  <si>
    <t>KYCR30009</t>
  </si>
  <si>
    <t>KYCR31167</t>
  </si>
  <si>
    <t>KYCR34119</t>
  </si>
  <si>
    <t>P12057001</t>
  </si>
  <si>
    <t>ML118SP21</t>
  </si>
  <si>
    <t>P14030015</t>
  </si>
  <si>
    <t>P16116002</t>
  </si>
  <si>
    <t>P17084022</t>
  </si>
  <si>
    <t>P17084023</t>
  </si>
  <si>
    <t>ML118EP10</t>
  </si>
  <si>
    <t>ML218EP03</t>
  </si>
  <si>
    <t>P13064031</t>
  </si>
  <si>
    <t>EDN014673</t>
  </si>
  <si>
    <t>A15702006</t>
  </si>
  <si>
    <t>A14068005</t>
  </si>
  <si>
    <t>BSPPB0016</t>
  </si>
  <si>
    <t>P11028016</t>
  </si>
  <si>
    <t>P17084029</t>
  </si>
  <si>
    <t>DR20K02B0</t>
  </si>
  <si>
    <t>DR20K02B3</t>
  </si>
  <si>
    <t>A15702050</t>
  </si>
  <si>
    <t>A17750006</t>
  </si>
  <si>
    <t>IT110BILL</t>
  </si>
  <si>
    <t>ML218EP06</t>
  </si>
  <si>
    <t>000007577</t>
  </si>
  <si>
    <t>P18025007</t>
  </si>
  <si>
    <t>P19092012</t>
  </si>
  <si>
    <t>P19305018</t>
  </si>
  <si>
    <t>A20705073</t>
  </si>
  <si>
    <t>A20705078</t>
  </si>
  <si>
    <t>BSPPBS333</t>
  </si>
  <si>
    <t>ML017EP09</t>
  </si>
  <si>
    <t>DR19K06B0</t>
  </si>
  <si>
    <t>BSPPB0007</t>
  </si>
  <si>
    <t>A18502002</t>
  </si>
  <si>
    <t>ML1E18C02</t>
  </si>
  <si>
    <t>ML1E18C03</t>
  </si>
  <si>
    <t>ML217VP05</t>
  </si>
  <si>
    <t>ML217VP08</t>
  </si>
  <si>
    <t>ML218SP04</t>
  </si>
  <si>
    <t>MLP17EP01</t>
  </si>
  <si>
    <t>BSPPB0011</t>
  </si>
  <si>
    <t>MLP18EP08</t>
  </si>
  <si>
    <t>ML018MP05</t>
  </si>
  <si>
    <t>DR19K06B2</t>
  </si>
  <si>
    <t>000025230</t>
  </si>
  <si>
    <t>DMS18KK05</t>
  </si>
  <si>
    <t>P19091012</t>
  </si>
  <si>
    <t>ML116EP12</t>
  </si>
  <si>
    <t>ML117SP14</t>
  </si>
  <si>
    <t>BSPPB0017</t>
  </si>
  <si>
    <t>ML018VP04</t>
  </si>
  <si>
    <t>ML218SP09</t>
  </si>
  <si>
    <t>ITCB11700</t>
  </si>
  <si>
    <t>P18025009</t>
  </si>
  <si>
    <t>P18025012</t>
  </si>
  <si>
    <t>P18025013</t>
  </si>
  <si>
    <t>P18221010</t>
  </si>
  <si>
    <t>P18221013</t>
  </si>
  <si>
    <t>A17750107</t>
  </si>
  <si>
    <t>A18730001</t>
  </si>
  <si>
    <t>A18730004</t>
  </si>
  <si>
    <t>A18730005</t>
  </si>
  <si>
    <t>000025515</t>
  </si>
  <si>
    <t>A15702059</t>
  </si>
  <si>
    <t>B180KYRMB</t>
  </si>
  <si>
    <t>DR19K06D1</t>
  </si>
  <si>
    <t>ITCB18000</t>
  </si>
  <si>
    <t>P17076010</t>
  </si>
  <si>
    <t>P17083008</t>
  </si>
  <si>
    <t>P17083026</t>
  </si>
  <si>
    <t>KMLFALFCI</t>
  </si>
  <si>
    <t>A20705084</t>
  </si>
  <si>
    <t>A20705085</t>
  </si>
  <si>
    <t>A13212004</t>
  </si>
  <si>
    <t>A15702008</t>
  </si>
  <si>
    <t>DMS18KK04</t>
  </si>
  <si>
    <t>KEPCS1701</t>
  </si>
  <si>
    <t>A16928013</t>
  </si>
  <si>
    <t>P17074001</t>
  </si>
  <si>
    <t>P17074005</t>
  </si>
  <si>
    <t>P17074009</t>
  </si>
  <si>
    <t>P17084013</t>
  </si>
  <si>
    <t>P17084018</t>
  </si>
  <si>
    <t>P17084020</t>
  </si>
  <si>
    <t>P17084021</t>
  </si>
  <si>
    <t>A15702044</t>
  </si>
  <si>
    <t>A20705067</t>
  </si>
  <si>
    <t>B180KYCSV</t>
  </si>
  <si>
    <t>ML119SP07</t>
  </si>
  <si>
    <t>ML119SP14</t>
  </si>
  <si>
    <t>ML119SP16</t>
  </si>
  <si>
    <t>ML1NP1911</t>
  </si>
  <si>
    <t>SI110KYRE</t>
  </si>
  <si>
    <t>ML119EP05</t>
  </si>
  <si>
    <t>P17084024</t>
  </si>
  <si>
    <t>P17225007</t>
  </si>
  <si>
    <t>P18025004</t>
  </si>
  <si>
    <t>A15702014</t>
  </si>
  <si>
    <t>A15702016</t>
  </si>
  <si>
    <t>A15702020</t>
  </si>
  <si>
    <t>SI180KYUN</t>
  </si>
  <si>
    <t>A15710071</t>
  </si>
  <si>
    <t>P17074010</t>
  </si>
  <si>
    <t>A15710080</t>
  </si>
  <si>
    <t>P18221011</t>
  </si>
  <si>
    <t>P19092014</t>
  </si>
  <si>
    <t>P19092016</t>
  </si>
  <si>
    <t>ML018VP02</t>
  </si>
  <si>
    <t>A15710075</t>
  </si>
  <si>
    <t>A15710076</t>
  </si>
  <si>
    <t>MLP19MP03</t>
  </si>
  <si>
    <t>ML118EP04</t>
  </si>
  <si>
    <t>ML119SP12</t>
  </si>
  <si>
    <t>DMS19KK03</t>
  </si>
  <si>
    <t>ML218EP07</t>
  </si>
  <si>
    <t>ML018MP09</t>
  </si>
  <si>
    <t>P10115004</t>
  </si>
  <si>
    <t>ML118EP01</t>
  </si>
  <si>
    <t>ML119SP08</t>
  </si>
  <si>
    <t>P11161001</t>
  </si>
  <si>
    <t>A15710079</t>
  </si>
  <si>
    <t>A15710085</t>
  </si>
  <si>
    <t>A20705033</t>
  </si>
  <si>
    <t>ML018EP15</t>
  </si>
  <si>
    <t>MLP19EP05</t>
  </si>
  <si>
    <t>ML018EP02</t>
  </si>
  <si>
    <t>ML018EP11</t>
  </si>
  <si>
    <t>ML018EP16</t>
  </si>
  <si>
    <t>000025473</t>
  </si>
  <si>
    <t>ML019EP09</t>
  </si>
  <si>
    <t>ML019EP10</t>
  </si>
  <si>
    <t>ML119EP01</t>
  </si>
  <si>
    <t>ML119SP11</t>
  </si>
  <si>
    <t>MLP18EP09</t>
  </si>
  <si>
    <t>A20705052</t>
  </si>
  <si>
    <t>BSPPBS348</t>
  </si>
  <si>
    <t>BSPPB0003</t>
  </si>
  <si>
    <t>DMS18KK07</t>
  </si>
  <si>
    <t>A15702038</t>
  </si>
  <si>
    <t>P11028004</t>
  </si>
  <si>
    <t>DP15K05L0</t>
  </si>
  <si>
    <t>DP14K02T0</t>
  </si>
  <si>
    <t>000017437</t>
  </si>
  <si>
    <t>O18EST033</t>
  </si>
  <si>
    <t>ML018EP13</t>
  </si>
  <si>
    <t>DMS18KK09</t>
  </si>
  <si>
    <t>ML219EP16</t>
  </si>
  <si>
    <t>ML219EP22</t>
  </si>
  <si>
    <t>ML018EP10</t>
  </si>
  <si>
    <t>ML018NP10</t>
  </si>
  <si>
    <t>ML018EP07</t>
  </si>
  <si>
    <t>ML018EP18</t>
  </si>
  <si>
    <t>ML018MP10</t>
  </si>
  <si>
    <t>ML118SP11</t>
  </si>
  <si>
    <t>ML118SP07</t>
  </si>
  <si>
    <t>ML118SP19</t>
  </si>
  <si>
    <t>ML016NP06</t>
  </si>
  <si>
    <t>P17225011</t>
  </si>
  <si>
    <t>A15710072</t>
  </si>
  <si>
    <t>A20705068</t>
  </si>
  <si>
    <t>ML218SP26</t>
  </si>
  <si>
    <t>P12124003</t>
  </si>
  <si>
    <t>P18221016</t>
  </si>
  <si>
    <t>A20705028</t>
  </si>
  <si>
    <t>A20705029</t>
  </si>
  <si>
    <t>A20705037</t>
  </si>
  <si>
    <t>A20705057</t>
  </si>
  <si>
    <t>A20705079</t>
  </si>
  <si>
    <t>A20705080</t>
  </si>
  <si>
    <t>A20705081</t>
  </si>
  <si>
    <t>A20705082</t>
  </si>
  <si>
    <t>A20705083</t>
  </si>
  <si>
    <t>A15710052</t>
  </si>
  <si>
    <t>P18221014</t>
  </si>
  <si>
    <t>DMS19KK04</t>
  </si>
  <si>
    <t>A15710043</t>
  </si>
  <si>
    <t>A15710044</t>
  </si>
  <si>
    <t>A15710045</t>
  </si>
  <si>
    <t>A15710046</t>
  </si>
  <si>
    <t>A15710047</t>
  </si>
  <si>
    <t>000008154</t>
  </si>
  <si>
    <t>A19750101</t>
  </si>
  <si>
    <t>ML119SP10</t>
  </si>
  <si>
    <t>A15710050</t>
  </si>
  <si>
    <t>A15710051</t>
  </si>
  <si>
    <t>DP18K01L0</t>
  </si>
  <si>
    <t>P17083033</t>
  </si>
  <si>
    <t>DR19K04B2</t>
  </si>
  <si>
    <t>A15710060</t>
  </si>
  <si>
    <t>P18221017</t>
  </si>
  <si>
    <t>P19305002</t>
  </si>
  <si>
    <t>P19305017</t>
  </si>
  <si>
    <t>A15710048</t>
  </si>
  <si>
    <t>KP-Damage Claims-Reimburse</t>
  </si>
  <si>
    <t>Ds/Kp/Cs-New Customers</t>
  </si>
  <si>
    <t>KP/VoltVar Circ Reconfig DLine</t>
  </si>
  <si>
    <t>ROW Capital widening &amp; removal</t>
  </si>
  <si>
    <t>Ds/Kp/Cs-Upgrades</t>
  </si>
  <si>
    <t>KY/Svc Restoration NonMjr Evt</t>
  </si>
  <si>
    <t>KY/ME/Wind Storm 04/04/18</t>
  </si>
  <si>
    <t>KP-Failed Equip No Outage</t>
  </si>
  <si>
    <t>T/KY/Non-Specific Work - Line</t>
  </si>
  <si>
    <t>D/KP/Raceland-Repl BPLC Rly</t>
  </si>
  <si>
    <t>Ashland POP Tele Modernization</t>
  </si>
  <si>
    <t>Busseyville Telecom Modernizat</t>
  </si>
  <si>
    <t>Beavercreek TS TTMP</t>
  </si>
  <si>
    <t>Jeff Sta - Add DRTU</t>
  </si>
  <si>
    <t>Vicco Sta - Add DRTU</t>
  </si>
  <si>
    <t>Ds Kp Anda</t>
  </si>
  <si>
    <t>KENTUCKY POWER - DIST</t>
  </si>
  <si>
    <t>Ds/Kp/C&amp;I New</t>
  </si>
  <si>
    <t>KP-Cust Req Relocate</t>
  </si>
  <si>
    <t>KP/Small Local Asset Improv</t>
  </si>
  <si>
    <t>KYCutout-Arrester</t>
  </si>
  <si>
    <t>Ds-Kp-Ai Pole Replacement</t>
  </si>
  <si>
    <t>Ds-Kp-Ai Aepc Make Ready</t>
  </si>
  <si>
    <t>Ds-Kp-Ai Other Make Ready</t>
  </si>
  <si>
    <t>Ds-Kp-Ai Recloser Replacement</t>
  </si>
  <si>
    <t>Ds/Kp/C&amp;I Upgrades</t>
  </si>
  <si>
    <t>Ds-Kp-Ai Ckt Inspections</t>
  </si>
  <si>
    <t>D/KP/S.PIKEV -Remote End</t>
  </si>
  <si>
    <t>D/KP Stanville Station KPCo</t>
  </si>
  <si>
    <t>ML REPLACEMENT OF TRANSMITTERS</t>
  </si>
  <si>
    <t>PULVERIZER REBUILD CAPITAL(#xx</t>
  </si>
  <si>
    <t>ML - NON OUTAGE PPB FGD</t>
  </si>
  <si>
    <t>RPL #11 ID FAN HYDRAULIC CYL</t>
  </si>
  <si>
    <t>ML  UNIT 1 INSTRUMENTATION PPB</t>
  </si>
  <si>
    <t>ML U1 PRECIP EJ REPLACEMENT</t>
  </si>
  <si>
    <t>ML1 V CATALYST REPLACEMENT 3 L</t>
  </si>
  <si>
    <t>ML2 #5 PRECIP EXPJOINT REPLACE</t>
  </si>
  <si>
    <t>ML U2 PRECIP ROOF BAY BOX XXX</t>
  </si>
  <si>
    <t>ML U2 PRECIP ROOF BAY BOX YYY</t>
  </si>
  <si>
    <t>ML U2 PRECIP ROOF BAY BOX ZZZ</t>
  </si>
  <si>
    <t>ML U2 PRECIP ROOF BAY BOX VVV</t>
  </si>
  <si>
    <t>ML U2 PRECIP ROOF BAY BOX WWW</t>
  </si>
  <si>
    <t>ML- UNIT 2 INSTRUMENTATION PPB</t>
  </si>
  <si>
    <t>ML U2 PRECIP EJ REPLACEMENT</t>
  </si>
  <si>
    <t>ML2 V CATALYST REPLACEMENT 3 L</t>
  </si>
  <si>
    <t>ML E LIGHTING PANEL REPLACE</t>
  </si>
  <si>
    <t>Big Sandy U1 HP IPSFLP Overha</t>
  </si>
  <si>
    <t>Big Sandy U1 CEMS Building</t>
  </si>
  <si>
    <t>Boiler &amp; Auxiliaries PPB&lt;100k</t>
  </si>
  <si>
    <t>Other Costs PPB&lt;$100k</t>
  </si>
  <si>
    <t>Unit 1PPB Outage&lt;100k</t>
  </si>
  <si>
    <t>Bellefonte Telecom Legacy Pilo</t>
  </si>
  <si>
    <t>Stone Station Incr. KPCo</t>
  </si>
  <si>
    <t>Beaver Creek- Repl Cap Bk AACC</t>
  </si>
  <si>
    <t>Thelma Rpl CB "B, D, BB"</t>
  </si>
  <si>
    <t>Beaver Creek-Betsy Lane Remedi</t>
  </si>
  <si>
    <t>Topmost SS Failure</t>
  </si>
  <si>
    <t>T/KY/Hazard-Jkson69kv:RelocROW</t>
  </si>
  <si>
    <t>T/KY/EngleTapLighting:Failure</t>
  </si>
  <si>
    <t>T/KY/EngleTapLighting: ROW</t>
  </si>
  <si>
    <t>Baker - Don Marquis STR 162-26</t>
  </si>
  <si>
    <t>T/KY/Non-Specific Work-Station</t>
  </si>
  <si>
    <t>Stone Change to KPCo</t>
  </si>
  <si>
    <t>Dewey Remote ends</t>
  </si>
  <si>
    <t>B.Layne - Allen 46 kV KPCo</t>
  </si>
  <si>
    <t>Stanville Ext TLINE KPCo</t>
  </si>
  <si>
    <t>Betsy Layne - Allen TLINE KPCo</t>
  </si>
  <si>
    <t>T/KP/Hazard Station / OPCO</t>
  </si>
  <si>
    <t>T/KP/Wooton Station - Station</t>
  </si>
  <si>
    <t>Hazard Station Change to KPCo</t>
  </si>
  <si>
    <t>Stinnett -Pineville TL to KPCo</t>
  </si>
  <si>
    <t>Coalton Sta - US RT 60 PPR</t>
  </si>
  <si>
    <t>Ds/Kp/Public Relocation</t>
  </si>
  <si>
    <t>ML Unit 2  High Energy Piping</t>
  </si>
  <si>
    <t>Coalton Line Relaying</t>
  </si>
  <si>
    <t>D/KP/Highland-Repl BPLC Rly</t>
  </si>
  <si>
    <t>Skid Station KPCo 1002 Purchas</t>
  </si>
  <si>
    <t>Line Transformer/Kp</t>
  </si>
  <si>
    <t>REPL CATHODIC PROT TEST STA</t>
  </si>
  <si>
    <t>ML LANDFILL EXPANSION - PH 3</t>
  </si>
  <si>
    <t>Capital Tools</t>
  </si>
  <si>
    <t>NERC CIP KYPCO</t>
  </si>
  <si>
    <t>MLP E VALVE REPLACEMENT 6 IN G</t>
  </si>
  <si>
    <t>KP/Princess Station D Line</t>
  </si>
  <si>
    <t>Repl 7 Banks Combustion Coils</t>
  </si>
  <si>
    <t>ML COAL YARD PLC REPLACEMENT</t>
  </si>
  <si>
    <t>T Kp T Anda</t>
  </si>
  <si>
    <t>MLP MH CONVEYOR BELT REPLACE</t>
  </si>
  <si>
    <t>BlueGrass\Walker Town Tie</t>
  </si>
  <si>
    <t>Hagler Hill TS Tele Modernizat</t>
  </si>
  <si>
    <t>Oakland TS Telecom Modernizati</t>
  </si>
  <si>
    <t>Ds-Kp-Small Wire Repl Ovhd</t>
  </si>
  <si>
    <t>Allen Remote End</t>
  </si>
  <si>
    <t>Stanville DLINE Components</t>
  </si>
  <si>
    <t>KPSectionalizing Program</t>
  </si>
  <si>
    <t>S Neal - Leach: Hdware &amp; Gnd</t>
  </si>
  <si>
    <t>T/KY/Non-Specific Work - Stati</t>
  </si>
  <si>
    <t>Stanville Ext ROW KPCo</t>
  </si>
  <si>
    <t>T/KP/Hazard - Jackson 69kV ROW</t>
  </si>
  <si>
    <t>Hazard - Wooton ROW KPCo</t>
  </si>
  <si>
    <t>Cannonsburg-SNeal ROW (KY)</t>
  </si>
  <si>
    <t>Beaver Creek - Fleming Cut in</t>
  </si>
  <si>
    <t>Pikeville Stn RepBank#1</t>
  </si>
  <si>
    <t>Daisy Station TTMP</t>
  </si>
  <si>
    <t>KP/Princess Station DStation</t>
  </si>
  <si>
    <t>Pikeville DA 2019 - D line</t>
  </si>
  <si>
    <t>ML2 LONGER O2 PROBE REPLACEMN</t>
  </si>
  <si>
    <t>U2 SLAG BLOWER PLC UPGRADE</t>
  </si>
  <si>
    <t>ML U2 COOL TOWER VALVE REPL</t>
  </si>
  <si>
    <t>BS Repurpose BAP</t>
  </si>
  <si>
    <t>ML E PUMP REPLACEMENT DR 10 HP</t>
  </si>
  <si>
    <t>ML MH COAL CHUTE REPLACEMENT</t>
  </si>
  <si>
    <t>ML MH CONVEYOR BELT REPLACE</t>
  </si>
  <si>
    <t>RPL 6" HSO-AUX STEAM-CHEM STA</t>
  </si>
  <si>
    <t>ML U2 CT SHELL MONITORING SYST</t>
  </si>
  <si>
    <t>T Kp D Anda</t>
  </si>
  <si>
    <t>2018 Gen Plt Cap Blkt - KYPC-G</t>
  </si>
  <si>
    <t>ML1 E PHASE 1 GSU TRANSFORMER</t>
  </si>
  <si>
    <t>Fords Br. Shelby Circuit.</t>
  </si>
  <si>
    <t>B.Layne-S.Pikeville 69kV KPCo</t>
  </si>
  <si>
    <t>Cancelled - DO NOT USE</t>
  </si>
  <si>
    <t>Hazard CB/XF Replacements</t>
  </si>
  <si>
    <t>Leslie 161/69kV XF Replacement</t>
  </si>
  <si>
    <t>KY CATS Monthly Unvouch Liab</t>
  </si>
  <si>
    <t>Stinnett Station &amp; Telecom</t>
  </si>
  <si>
    <t>Pikeville TTMP</t>
  </si>
  <si>
    <t>TKYHazard Station Improvemen</t>
  </si>
  <si>
    <t>Beaver Creek TTMP</t>
  </si>
  <si>
    <t>Kewanee Station - Baseline Wor</t>
  </si>
  <si>
    <t>KP/Raccoon Sta - 30 MVA 138-34</t>
  </si>
  <si>
    <t>Forestry KP D Base R W</t>
  </si>
  <si>
    <t>Pikeville Sta - Trans upgrade</t>
  </si>
  <si>
    <t>Myra Station</t>
  </si>
  <si>
    <t>Johns Creek 138/34 kV XF</t>
  </si>
  <si>
    <t>Dorton 138/46 XF Replacement</t>
  </si>
  <si>
    <t>Hazard-Jackson Str Rep Part 2</t>
  </si>
  <si>
    <t>Leon KY Remote End Work</t>
  </si>
  <si>
    <t>T/KP/Transmission Region Tools</t>
  </si>
  <si>
    <t>KP/Raccoon Sta - T line in &amp; o</t>
  </si>
  <si>
    <t>Sprigg-Beaver Creek-Tower Rplc</t>
  </si>
  <si>
    <t>ML WASTE TANK CATHODIC PROTECT</t>
  </si>
  <si>
    <t>ML HVAC REPLACEMENT</t>
  </si>
  <si>
    <t>ML1 RPL FEEDWATER CHEM  PUMPS</t>
  </si>
  <si>
    <t>ML U1 1st RH EXH PIPING SPRING</t>
  </si>
  <si>
    <t>ML E MOTORS GREATER THAN 10 HP</t>
  </si>
  <si>
    <t>D/KY/Non-Specific Work - Sta</t>
  </si>
  <si>
    <t>Elwood Sta - Repl Brkr R</t>
  </si>
  <si>
    <t>REPLACE 15 BREAKERS "A" BUS</t>
  </si>
  <si>
    <t>REPLACE 15 BREAKERS "B" BUS</t>
  </si>
  <si>
    <t>ML- UNIT 0 INSTRUMENTATION PPB</t>
  </si>
  <si>
    <t>REPLACE COALCONVEYOR SAMPLERS</t>
  </si>
  <si>
    <t>ML BARGE UNLOADER NETWORK UPGR</t>
  </si>
  <si>
    <t>ML CAPITAL TOOLS</t>
  </si>
  <si>
    <t>ML FIRE HOUSE UPGRADES</t>
  </si>
  <si>
    <t>Big Sandy Remote End Relaying</t>
  </si>
  <si>
    <t>Pikeville Transmission SC</t>
  </si>
  <si>
    <t>Bellefonte: 69kV SUPP Work</t>
  </si>
  <si>
    <t>Big Sandy-Baker 138kV Tie</t>
  </si>
  <si>
    <t>ML U1 ECON PARTITION WALL RPL</t>
  </si>
  <si>
    <t>ML U1 ESP Project</t>
  </si>
  <si>
    <t>ML MH TOWBOAT UPGRADE REPLACE</t>
  </si>
  <si>
    <t>MLP E POWER CABLE REPLACEMENT</t>
  </si>
  <si>
    <t>ML STOREROOM SECURITY SYSTEM</t>
  </si>
  <si>
    <t>ML GATE 3 EMPLOYEE STAIRS</t>
  </si>
  <si>
    <t>ML SERVICE BUILDING ROOF</t>
  </si>
  <si>
    <t>ML NEW GATE FOR GATE 3</t>
  </si>
  <si>
    <t>ML TURNSTILE ROOFS AND GRATING</t>
  </si>
  <si>
    <t>REP U1 BFPT Rotor with Spare</t>
  </si>
  <si>
    <t>ML HIGH WIND WARNING LIGHTS</t>
  </si>
  <si>
    <t>ML R3 TRANSFORMER REPLACEMENT</t>
  </si>
  <si>
    <t>ML HIGH SULFUR STAMLER REBUILD</t>
  </si>
  <si>
    <t>ML U1 555 LEAK DECTECT HP HEAT</t>
  </si>
  <si>
    <t>MLU1 LP TURBINE ROTOR REPAIR</t>
  </si>
  <si>
    <t>ML U2 555 LEAK DECTECT HP HEAT</t>
  </si>
  <si>
    <t>MLP E LIGHTING PANEL REPLACE</t>
  </si>
  <si>
    <t>Baker 765 kV PK Removals</t>
  </si>
  <si>
    <t>Chadwick Spare Purchase XF</t>
  </si>
  <si>
    <t>KY CR Bellefonte Sta</t>
  </si>
  <si>
    <t>Chadwick - Tri State #1 Reloca</t>
  </si>
  <si>
    <t>Chadwick - Tri State #2 Reloca</t>
  </si>
  <si>
    <t>Kewanee 138 Ext TLINE</t>
  </si>
  <si>
    <t>Ashland DA 2019 - D line</t>
  </si>
  <si>
    <t>Tygart Sta - Dist Station</t>
  </si>
  <si>
    <t>Breaker Rpl - S Pikeville</t>
  </si>
  <si>
    <t>Betsy Layne- Allen 138kV Slide</t>
  </si>
  <si>
    <t>Morehead: Replace CB B</t>
  </si>
  <si>
    <t>Johns Creek Change to KPCo</t>
  </si>
  <si>
    <t>Hazard - Pineville 161kV Fail</t>
  </si>
  <si>
    <t>Ashland-Kenova69kV-Relocate</t>
  </si>
  <si>
    <t>T/KP/Inez: replace 138kV Bus #</t>
  </si>
  <si>
    <t>Johns Creek 69kV Breaker Failu</t>
  </si>
  <si>
    <t>Morgan Fork Remote End</t>
  </si>
  <si>
    <t>RPL AUMA TEMPER AIR DAMPER DRV</t>
  </si>
  <si>
    <t>Jackson - Helech Str. Replace</t>
  </si>
  <si>
    <t>Second Fork Sta - add SCADA</t>
  </si>
  <si>
    <t>ML S Lime Inj Load Cell U1</t>
  </si>
  <si>
    <t>KY Next Generation Radio Sys</t>
  </si>
  <si>
    <t>Hazard DA 2019 - D line</t>
  </si>
  <si>
    <t>West Paintsville Telecom Moder</t>
  </si>
  <si>
    <t>Cancel Mid Crk Station (KP D)</t>
  </si>
  <si>
    <t>2018 Gen Plt Cap Blkt - KYPC-D</t>
  </si>
  <si>
    <t>Kentucky Power State Office</t>
  </si>
  <si>
    <t>Cancel Middle Creek Stn Land</t>
  </si>
  <si>
    <t>Ashland (KY) Telecom Pilot Wir</t>
  </si>
  <si>
    <t>T/KY/Line: Conxt: Bonnyman-Sof</t>
  </si>
  <si>
    <t>ML  MITCHELL DSI PROJECT</t>
  </si>
  <si>
    <t>ML U1 BOILER CAMERA  UPGRADE</t>
  </si>
  <si>
    <t>ML UNIT1 ACID LINE REPLACEMENT</t>
  </si>
  <si>
    <t>ML- UNIT 1 INSTRUMENTATION PPB</t>
  </si>
  <si>
    <t>REPL DFA FILTER SEPARTOR BAGS</t>
  </si>
  <si>
    <t>REPLACE U1 PULVERIZER YOKE</t>
  </si>
  <si>
    <t>ML U1 Purge Air Heater Pnchlst</t>
  </si>
  <si>
    <t>ML U1 Lime Inj Rig and Pig Buy</t>
  </si>
  <si>
    <t>ML U1 ID Fan Capital Work</t>
  </si>
  <si>
    <t>ML INTERTEK HIGH ENERGY PIPING</t>
  </si>
  <si>
    <t>ML UNIT2 ACID LINE REPLACEMENT</t>
  </si>
  <si>
    <t>ML219 21 CIRC MTR DIODE RING</t>
  </si>
  <si>
    <t>ML219 22 CIRC MTR DIODE RING</t>
  </si>
  <si>
    <t>MLU2 22B CIRC WTR PMP EJ</t>
  </si>
  <si>
    <t>MLU2 EXCITER BRUSH RIGGING</t>
  </si>
  <si>
    <t>REPL DFA FILTER SEPARATOR BAGS</t>
  </si>
  <si>
    <t>MLU2 PRECIP ROOF BAY BOX3ROW7</t>
  </si>
  <si>
    <t>MLU2 PRECIP ROOF BAY BOX4ROW7</t>
  </si>
  <si>
    <t>MLU2 21 PULVERIZER REBUILD</t>
  </si>
  <si>
    <t>MLU2 PRECIP EXP JOINT #1</t>
  </si>
  <si>
    <t>21 ID FAN DISCHARGE EJ REPLACE</t>
  </si>
  <si>
    <t>ML 21 ID FAN DE HUB REPLACE</t>
  </si>
  <si>
    <t>ML 22 ID FAN DE HUB REPLACEMEN</t>
  </si>
  <si>
    <t>ML 22 ID FAN DCHG VLV EJ</t>
  </si>
  <si>
    <t>ML2 STACK FLUE EJ @ ELE 250</t>
  </si>
  <si>
    <t>ML U2 ID Fan Hub Shell Replace</t>
  </si>
  <si>
    <t>ML E MOTOR REWIND / REPL +10HP</t>
  </si>
  <si>
    <t>ML SAFETY VALVES  ( 4 )</t>
  </si>
  <si>
    <t>ML E MOTOR REWINDSOVER 10HP</t>
  </si>
  <si>
    <t>LP E VALVE REPLACEMENT 6 IN +</t>
  </si>
  <si>
    <t>MLP MH COAL CHUTE REPLACEMENT</t>
  </si>
  <si>
    <t>ML U0 ELG Compliance</t>
  </si>
  <si>
    <t>Gen Plt Blkt KY-G Mitchell117</t>
  </si>
  <si>
    <t>Replace Auto Voltage Regulator</t>
  </si>
  <si>
    <t>BS1 BFPT (SPARE) BLADE REPLACE</t>
  </si>
  <si>
    <t>Corp Prgrm Billing - KYPCO Gen</t>
  </si>
  <si>
    <t>MLU0 CCR COMPLIANCE</t>
  </si>
  <si>
    <t>ML-NON OUTAGE PPB FGD</t>
  </si>
  <si>
    <t>ML SEWAGE TREATMNT PLANT COVER</t>
  </si>
  <si>
    <t>ML MH BARGE UNLDR AUTO GREASE</t>
  </si>
  <si>
    <t>ML HAUL ROAD RELOCATION PRELIM</t>
  </si>
  <si>
    <t>ML  SILICON CARBIDE AR PUMP</t>
  </si>
  <si>
    <t>ML  REPLACEMENT OF TRANSMITTER</t>
  </si>
  <si>
    <t>ML TRANSFORMER REPLACEMENT</t>
  </si>
  <si>
    <t>ML E HVAC UNIT REPLACEMENTS</t>
  </si>
  <si>
    <t>SULFURIC ACID LEAK DETECTION</t>
  </si>
  <si>
    <t>KP-PQ-QOS Mitigation</t>
  </si>
  <si>
    <t>T/KP/Hazard - Jackson 69kV Lin</t>
  </si>
  <si>
    <t>T/KP Line Work Betsy-Dewey</t>
  </si>
  <si>
    <t>Hazard-Bonnyman Str. Replace</t>
  </si>
  <si>
    <t>Hazard - Fleming Str. Replace</t>
  </si>
  <si>
    <t>Hazard-Wooton Change to KPCo</t>
  </si>
  <si>
    <t>KP/Pre Valid Major Event 8</t>
  </si>
  <si>
    <t>TKYVicco Station Improvement</t>
  </si>
  <si>
    <t>Cancel: DO NOT USE</t>
  </si>
  <si>
    <t>Fleming XF/CB Replacements</t>
  </si>
  <si>
    <t>Cancel</t>
  </si>
  <si>
    <t>Bellefonte Remote end Work</t>
  </si>
  <si>
    <t>Kewanee 138 Ext ROW</t>
  </si>
  <si>
    <t>Beaver Creek Remote End Work</t>
  </si>
  <si>
    <t>Bonnyman SEL/GE Relay Upgrade</t>
  </si>
  <si>
    <t>Lovely\Lovely Sectionalizing</t>
  </si>
  <si>
    <t>D Line Work</t>
  </si>
  <si>
    <t>KY D 2017-00179</t>
  </si>
  <si>
    <t>Hazard 2018 DA Plan</t>
  </si>
  <si>
    <t>Hazard DA 2019 - Engle</t>
  </si>
  <si>
    <t>Allen -East Prestonsburg ROW</t>
  </si>
  <si>
    <t>McKinney - Allen ROW</t>
  </si>
  <si>
    <t>Allen - Prestonsburg ROW</t>
  </si>
  <si>
    <t>TKPJohns Creek-RetRem MOABs</t>
  </si>
  <si>
    <t>Inez Change to KPCo</t>
  </si>
  <si>
    <t>Hazard DA 2019 - Hazard Sta</t>
  </si>
  <si>
    <t>Pikeville Fiber TelModFib</t>
  </si>
  <si>
    <t>Moore Hollow 138kV Extension</t>
  </si>
  <si>
    <t>Bellefonte 34kV - RTU Replacem</t>
  </si>
  <si>
    <t>Grayson Meter Mod</t>
  </si>
  <si>
    <t>ML M Pump Replacements MH Cap</t>
  </si>
  <si>
    <t>Hazard DA 2019 - Slemp</t>
  </si>
  <si>
    <t>Coleman Station TTMP</t>
  </si>
  <si>
    <t>Customer Meter/Kp</t>
  </si>
  <si>
    <t>ML - 2016 FGD NON OUTAGE PPB</t>
  </si>
  <si>
    <t>ML1 ID FAN GUILLOTINE DAMPER</t>
  </si>
  <si>
    <t>TKPStone-RetRem Switches</t>
  </si>
  <si>
    <t>Johns Creek Station TTMP</t>
  </si>
  <si>
    <t>KY/DOP/Copper Theft</t>
  </si>
  <si>
    <t>Ds Kp Ai Support Cs C I</t>
  </si>
  <si>
    <t>Ds Kp Ai   Support Cs Res</t>
  </si>
  <si>
    <t>Tygart Sta - Purchase property</t>
  </si>
  <si>
    <t>Beckham Station TTMP</t>
  </si>
  <si>
    <t>Bellefonte SEL/GE Relay Upgrad</t>
  </si>
  <si>
    <t>Hazard Station TTMP</t>
  </si>
  <si>
    <t>Ashland DA 2019 - Busseyville</t>
  </si>
  <si>
    <t>CANCELLED</t>
  </si>
  <si>
    <t>INSTALL R3/R4 FIRE HEADER CTIE</t>
  </si>
  <si>
    <t>Falcon Station TTMP</t>
  </si>
  <si>
    <t>KPCo Storm - Transmission</t>
  </si>
  <si>
    <t>ML0 V   BALL MILL REBUILD</t>
  </si>
  <si>
    <t>REPLACE  #11 RDV to NASH PUMP</t>
  </si>
  <si>
    <t>Jeff Station TTMP</t>
  </si>
  <si>
    <t>KY/ME/Wind Storm 01/11/2020</t>
  </si>
  <si>
    <t>KY Pre\Valid Major Storm 02</t>
  </si>
  <si>
    <t>Hayward RTU Replacement</t>
  </si>
  <si>
    <t>Kentucky Power - Gen-Miitchell</t>
  </si>
  <si>
    <t>ML U1 RPL PLANT CONTRL BATTERY</t>
  </si>
  <si>
    <t>ML U2 #26 PA DUCT EJ REPLACEMT</t>
  </si>
  <si>
    <t>ML #22 CLINKER GRINDER REPLACE</t>
  </si>
  <si>
    <t>ML  REPLACE U2 PULVERIZER YOKE</t>
  </si>
  <si>
    <t>ML U2 #25 PA DUCT EJ REPLACEMT</t>
  </si>
  <si>
    <t>Replacement of Transmitters</t>
  </si>
  <si>
    <t>REPLACE AMMONIA TANK</t>
  </si>
  <si>
    <t>ML  2017 PLANT CAPITAL PAVING</t>
  </si>
  <si>
    <t>REDUNDANT HDR SLURRY FEED TNK</t>
  </si>
  <si>
    <t>ML U2 FOAM SYSTEM DELUGE VALVE</t>
  </si>
  <si>
    <t>Replace Bushings on 102 Transf</t>
  </si>
  <si>
    <t>2BCXL Topmost 138 TelModFib</t>
  </si>
  <si>
    <t>Soft Shell Station Work (KPCo)</t>
  </si>
  <si>
    <t>KY Purch. Cap Tools</t>
  </si>
  <si>
    <t>Cedar Creek add D trans</t>
  </si>
  <si>
    <t>Hazard DA 2019 - Shamrock</t>
  </si>
  <si>
    <t>Lilly Cornett Woods SH</t>
  </si>
  <si>
    <t>KyPCo-G Capital Software Dev</t>
  </si>
  <si>
    <t>ML U0 Gate 4 Automatic Gate</t>
  </si>
  <si>
    <t>ML PULVERIZER REBUILD CAP(#YY</t>
  </si>
  <si>
    <t>KY/ME/Snow Storm 3/12/18</t>
  </si>
  <si>
    <t>Morgan Fork Fiber TelModFib</t>
  </si>
  <si>
    <t>KP/ME/Wind Storm 02/24/19</t>
  </si>
  <si>
    <t>Add Two D circuits-Cedar Ck</t>
  </si>
  <si>
    <t>KY Pre/Valid Major Storm 6</t>
  </si>
  <si>
    <t>T/KP/Bellefonte 138kV Remote R</t>
  </si>
  <si>
    <t>KyPCo-D Capital Software Dev</t>
  </si>
  <si>
    <t>Prestonsburg Rpl OCB C</t>
  </si>
  <si>
    <t>KY CR Wurtland Sta</t>
  </si>
  <si>
    <t>KY CR Russell Sta</t>
  </si>
  <si>
    <t>ML S Pump Replacements (Cap)</t>
  </si>
  <si>
    <t>ML V FGD Non Outage Capital</t>
  </si>
  <si>
    <t>Leach RE Work</t>
  </si>
  <si>
    <t>South Neal - Leach KPCo PQ</t>
  </si>
  <si>
    <t>ML #12 CIRCULATOR PUMP ELEMENT</t>
  </si>
  <si>
    <t>U2 PRECIPITATOR PLC UPGRADE</t>
  </si>
  <si>
    <t>McKinney Station Work</t>
  </si>
  <si>
    <t>Allen -East Prestonsburg TLINE</t>
  </si>
  <si>
    <t>Allen - Prestonsburg TLINE</t>
  </si>
  <si>
    <t>Breaker Repl - Lovely</t>
  </si>
  <si>
    <t>Dewey SEL/GE Relay Upgrade</t>
  </si>
  <si>
    <t>Hazard SEL/GE Relay Upgrade</t>
  </si>
  <si>
    <t>KY CR Stinnett Sta</t>
  </si>
  <si>
    <t>Forestry KP T non-NERC</t>
  </si>
  <si>
    <t>Cannonsburg - S.NEAL TL KPCo</t>
  </si>
  <si>
    <t>Myra 138kV Extension TLINE</t>
  </si>
  <si>
    <t>Bellefonte Ext (KY) Line work</t>
  </si>
  <si>
    <t>Chadwick - England Hill TLINE</t>
  </si>
  <si>
    <t>Chadwick - Leach TLINE</t>
  </si>
  <si>
    <t>Leslie Station Spare Purchase</t>
  </si>
  <si>
    <t>ML U0 Conveyor Belt Rplcmts</t>
  </si>
  <si>
    <t>ML-E-MOTOR REWINDS/REPLACEMENT</t>
  </si>
  <si>
    <t>ML U0 Limestone Stamler Cap</t>
  </si>
  <si>
    <t>ML M Control Upgrades Matl Han</t>
  </si>
  <si>
    <t>ML V Oxidation Air Blower Cap</t>
  </si>
  <si>
    <t>ML V FGD and CPS Pumps Capital</t>
  </si>
  <si>
    <t>Effluent WW Treating PPB&lt;100k</t>
  </si>
  <si>
    <t>Moore Hollow 138kV Ext ROW</t>
  </si>
  <si>
    <t>Princess Station</t>
  </si>
  <si>
    <t>T/KP/Leslie Station Work</t>
  </si>
  <si>
    <t>Bonnyman Sta - Add DRTU</t>
  </si>
  <si>
    <t>Leslie Sta - breaker control</t>
  </si>
  <si>
    <t>Chadwick Station Work</t>
  </si>
  <si>
    <t>Moore Hollow 138kV Station</t>
  </si>
  <si>
    <t>Cancel - DO NOT USE</t>
  </si>
  <si>
    <t>Bonnyman-Softshell St 88 Failr</t>
  </si>
  <si>
    <t>KPCO-Trans-Security AccSys-Est</t>
  </si>
  <si>
    <t>Daisy-Clover Fork Str. Replace</t>
  </si>
  <si>
    <t>ML U1 FOAM SYSTEM DELUGE VALVE</t>
  </si>
  <si>
    <t>ML RPL #12 ID FAN OUTLET EJ</t>
  </si>
  <si>
    <t>ML #12 ID FAN HUBS PPB PORTION</t>
  </si>
  <si>
    <t>REPLACE 26E BURNERTUBE OPENING</t>
  </si>
  <si>
    <t>REPLACE 26F BURNERTUBE OPENING</t>
  </si>
  <si>
    <t>Vicco Station TTMP</t>
  </si>
  <si>
    <t>Keyser Station TTMP</t>
  </si>
  <si>
    <t>Spring Fork Tap Str 2 Failure</t>
  </si>
  <si>
    <t>Grayson Fiber Ext TelModFib</t>
  </si>
  <si>
    <t>2BCXLD Sprigg-Cinderella KY Te</t>
  </si>
  <si>
    <t>Big Sandy 138KV RTU Replacemen</t>
  </si>
  <si>
    <t>Betsy Layne - Allen ROW</t>
  </si>
  <si>
    <t>Cancel - Dwale Extension ROW</t>
  </si>
  <si>
    <t>Hays Branch S.S</t>
  </si>
  <si>
    <t>Breaker Repl - Bellefonte</t>
  </si>
  <si>
    <t>REPLACE DEMINERALIZER HMI</t>
  </si>
  <si>
    <t>ML E Pump Replacements (Cap)</t>
  </si>
  <si>
    <t>Garrett-Soft Shell 138kV TLINE</t>
  </si>
  <si>
    <t>Garrett Station (Distribution)</t>
  </si>
  <si>
    <t>Pikeville DA 2019 - Beaver Ck</t>
  </si>
  <si>
    <t>Pikeville DA 2019 - Stanville</t>
  </si>
  <si>
    <t>Wooton-2018Geupgrade</t>
  </si>
  <si>
    <t>Beaver Creek CB AB replace</t>
  </si>
  <si>
    <t>Coalton-Leon Fiber TelModFib</t>
  </si>
  <si>
    <t>Highland-Raceland FC ADSS</t>
  </si>
  <si>
    <t>Jackson-Helech Str Rplc ROW</t>
  </si>
  <si>
    <t>Hazard-Jackson Str. Replc ROW</t>
  </si>
  <si>
    <t>Maximo Imp - KYP - G</t>
  </si>
  <si>
    <t>Lovely RTU Reliability</t>
  </si>
  <si>
    <t>Maximo Imp - KYP - D</t>
  </si>
  <si>
    <t>ML UNIT 1 HIGH ENERGY PIPING</t>
  </si>
  <si>
    <t>ML1 S BREECHING DUCT RPL</t>
  </si>
  <si>
    <t>ML #51 SAFETY VALVE REPLACEMNT</t>
  </si>
  <si>
    <t>ML N Security Gates</t>
  </si>
  <si>
    <t>JohnsC - LeslieN1 69 Needs Asm</t>
  </si>
  <si>
    <t>TKPStone Tap - Retire</t>
  </si>
  <si>
    <t>Forestry KY T NERC</t>
  </si>
  <si>
    <t>Feds Cr. Exit Relocation</t>
  </si>
  <si>
    <t>B Sandy - Broadf KP 765 Slide</t>
  </si>
  <si>
    <t>Prestonsburg-Thelma 69kV Slide</t>
  </si>
  <si>
    <t>Prestonsburg-Mid Creek46kVSlid</t>
  </si>
  <si>
    <t>Garrett - Soft Shell 138kV ROW</t>
  </si>
  <si>
    <t>Garrett Switch (Removal)</t>
  </si>
  <si>
    <t>T/KPCO/SEL GE Relay</t>
  </si>
  <si>
    <t>Garrett - Eastern 138 ROW</t>
  </si>
  <si>
    <t>Hays Br. Morgan Frk. 138 ROW</t>
  </si>
  <si>
    <t>Leslie - Wooton TL to KPCo</t>
  </si>
  <si>
    <t>Leslie - Stinnett TL to KPCo</t>
  </si>
  <si>
    <t>Belfry - Stone TLINE</t>
  </si>
  <si>
    <t>Chadwick - England Hill ROW</t>
  </si>
  <si>
    <t>Middle Creek BESS</t>
  </si>
  <si>
    <t>Breaker Repl - Sidney</t>
  </si>
  <si>
    <t>Topmost Station TTMP</t>
  </si>
  <si>
    <t>Kenwood Extension TLINE</t>
  </si>
  <si>
    <t>Stone Station Work</t>
  </si>
  <si>
    <t>Hatfield Station Work</t>
  </si>
  <si>
    <t>Bellefonte Ext (KY) ROW</t>
  </si>
  <si>
    <t>McKinney -Allen reconfigure</t>
  </si>
  <si>
    <t>ML U1&amp;2 WATER CANNON UPGRADE</t>
  </si>
  <si>
    <t>REPLACE 26D BURNERTUBE OPENING</t>
  </si>
  <si>
    <t>Hoods Creek Land Purchase</t>
  </si>
  <si>
    <t>ML E Transmitter Replcmts Cap</t>
  </si>
  <si>
    <t>ML E Battery Charger Replace</t>
  </si>
  <si>
    <t>Beaver Cr - Betsy L TLINE KPCo</t>
  </si>
  <si>
    <t>Bellefonte 69 BUS TIE REMOVE</t>
  </si>
  <si>
    <t>Bellefonte Rem/Rep XF (KPCo)</t>
  </si>
  <si>
    <t>Bellefonte Remote for Chadwick</t>
  </si>
  <si>
    <t>Stinnett Loop Install OPGW</t>
  </si>
  <si>
    <t>Cannonsburg-SNeal KY Remove</t>
  </si>
  <si>
    <t>Prestonsburg - Thelma 69kV</t>
  </si>
  <si>
    <t>Beaver Creek - Fremont Cut in</t>
  </si>
  <si>
    <t>Elwood - Cedar Cr. Reconfig.</t>
  </si>
  <si>
    <t>Bellefonte - Grangston Cut in</t>
  </si>
  <si>
    <t>Chadwick - Leach Relocation</t>
  </si>
  <si>
    <t>Chadwick - England Hill PQ Mit</t>
  </si>
  <si>
    <t>Chadwick-Leach PQ Mit</t>
  </si>
  <si>
    <t>Kenova-Eng. Hill KY PQ Mit</t>
  </si>
  <si>
    <t>ASFI Tap PQ Mitigations</t>
  </si>
  <si>
    <t>Cancel -Dwale Extension T Line</t>
  </si>
  <si>
    <t>Middle Creek- Prestonsburg ROW</t>
  </si>
  <si>
    <t>ML PULVERIZER REBUILD CAP (#xx</t>
  </si>
  <si>
    <t>ML E Valve Replacements Cptl</t>
  </si>
  <si>
    <t>UPS ON FGD</t>
  </si>
  <si>
    <t>Hays Branch TTMP</t>
  </si>
  <si>
    <t>ML SAFETY  VALVES ( 4 )</t>
  </si>
  <si>
    <t>Baker-Big Sandy Fiber Cable</t>
  </si>
  <si>
    <t>Coleman-Stone 69kV reconfig</t>
  </si>
  <si>
    <t>Stone-Sprigg 46kV Reconfig</t>
  </si>
  <si>
    <t>T/KY/BigSandy-Inez138kv:Lights</t>
  </si>
  <si>
    <t>Inez Station - UPFC Retirement</t>
  </si>
  <si>
    <t>T/KP/Leach:S.Neal pilot wire</t>
  </si>
  <si>
    <t>Stone TF Failre Rplcment</t>
  </si>
  <si>
    <t>Hazard Stn Rplc Fld Bnk #4</t>
  </si>
  <si>
    <t>Fleming-2018Geupgrade</t>
  </si>
  <si>
    <t>Johnscreek-2018Geupgrade</t>
  </si>
  <si>
    <t>Baker Station: Purchase 69/13k</t>
  </si>
  <si>
    <t>T/KY/Hazard-Jackson69kv:Reloc</t>
  </si>
  <si>
    <t>KPCO/StormRcvry/BarrensheCole</t>
  </si>
  <si>
    <t>KY CR Leslie Sta</t>
  </si>
  <si>
    <t>KY CR Johns Creek Sta</t>
  </si>
  <si>
    <t>Maximo Imp - KYP - T</t>
  </si>
  <si>
    <t>KyPCo-T Capital Software Dev</t>
  </si>
  <si>
    <t>Catalpa TS Shelter upgradeTTMP</t>
  </si>
  <si>
    <t>Ashland Srvc Purch Sp Transf</t>
  </si>
  <si>
    <t>Breaker Repl - Grayson</t>
  </si>
  <si>
    <t>Betsy Layne - Allen ROW KPCo</t>
  </si>
  <si>
    <t>Wooton SEL/GE Relay Upgrade</t>
  </si>
  <si>
    <t>Daisy-Cloverfork Failure</t>
  </si>
  <si>
    <t>Prestonburg Station TTMP</t>
  </si>
  <si>
    <t>RPL CHEMICAL INJ SKID CPS CLAR</t>
  </si>
  <si>
    <t>Bellefonte 138KV Tele. Moderni</t>
  </si>
  <si>
    <t>Beaver Creek Remote End</t>
  </si>
  <si>
    <t>Grayson TTMP</t>
  </si>
  <si>
    <t>Morehead Station: Stn Entrnce</t>
  </si>
  <si>
    <t>Allen-Prestonsburg Fld sliding</t>
  </si>
  <si>
    <t>Big Sandy SEL/GE Relay Upgrade</t>
  </si>
  <si>
    <t>Middle Creek-Falcon 46kV Remvl</t>
  </si>
  <si>
    <t>Middle Creek-Prestonsburg Rebu</t>
  </si>
  <si>
    <t>Distribution work at Kenwood</t>
  </si>
  <si>
    <t>Arc Flash Protection Swi KYPCo</t>
  </si>
  <si>
    <t>ML U2 #21 PA DUCT EJ REPLACEMT</t>
  </si>
  <si>
    <t>ML U2 #22 PA DUCT EJ REPLACEMT</t>
  </si>
  <si>
    <t>ML U2 #23 PA DUCT EJ REPLACEMT</t>
  </si>
  <si>
    <t>ML U2 #24 PA DUCT EJ REPLACEMT</t>
  </si>
  <si>
    <t>Cancel Prestonsburg Remote End</t>
  </si>
  <si>
    <t>MLP E PUMP REPLACEMENT DR 10 H</t>
  </si>
  <si>
    <t>ML  MH CONVEYOR BELT REPLACE</t>
  </si>
  <si>
    <t>Wooton Relaying Work &amp; Telecom</t>
  </si>
  <si>
    <t>Leslie - Clover Fork Line Work</t>
  </si>
  <si>
    <t>Leslie Ext Install to KPCo</t>
  </si>
  <si>
    <t>Kenwood Extension ROW</t>
  </si>
  <si>
    <t>Garrett - Eastern 138 TLN</t>
  </si>
  <si>
    <t>Dorton Remote End</t>
  </si>
  <si>
    <t>Dorton - Fleming 138kV</t>
  </si>
  <si>
    <t>Hazard - Fleming 69kV</t>
  </si>
  <si>
    <t>Fleming - Fremont 69kV</t>
  </si>
  <si>
    <t>Beaver Creek - Fleming 69kV</t>
  </si>
  <si>
    <t>Middle Creek- Prestonsburg</t>
  </si>
  <si>
    <t>Leach Station Work</t>
  </si>
  <si>
    <t>Kenwood Station</t>
  </si>
  <si>
    <t>Prestonsburg Remote End Work</t>
  </si>
  <si>
    <t>Burton Station Retirement</t>
  </si>
  <si>
    <t>Elwood Station Retirement</t>
  </si>
  <si>
    <t>D/KPCO/SEL GE Relay</t>
  </si>
  <si>
    <t>Princess Tele. Moderniz. Stati</t>
  </si>
  <si>
    <t>Allen Station TTMP</t>
  </si>
  <si>
    <t>Coalton Station TTMP</t>
  </si>
  <si>
    <t>ML #12 RIVER WATER MU PUMP RPL</t>
  </si>
  <si>
    <t>South PIkeville TTMP</t>
  </si>
  <si>
    <t>KY/Pre Valid Major Event</t>
  </si>
  <si>
    <t>Hayward Station TTMP</t>
  </si>
  <si>
    <t>KY Pre/Valid Major Storm 2</t>
  </si>
  <si>
    <t>Kewanee Station Land Purchase</t>
  </si>
  <si>
    <t>Jenkins Station TTMP</t>
  </si>
  <si>
    <t>Second Fork - Telecom Legacy</t>
  </si>
  <si>
    <t>Elwood (KP) - Telecom Legacy</t>
  </si>
  <si>
    <t>Cannonsburg Telecom Modernizat</t>
  </si>
  <si>
    <t>Inez Station Pre-Eng</t>
  </si>
  <si>
    <t>Tygart Sta - T line work</t>
  </si>
  <si>
    <t>Eastern-Hays Branch SS TLINE</t>
  </si>
  <si>
    <t>Kewanee Fiber Termination</t>
  </si>
  <si>
    <t>ML #22 RECEIVING HOPPER REPLAC</t>
  </si>
  <si>
    <t>TBSIKyP-KENTUCKY SYS REHAB</t>
  </si>
  <si>
    <t>Bellefonte - Coalton 138kV ROW</t>
  </si>
  <si>
    <t>TB/SI/KyP/KY - LINE REHAB</t>
  </si>
  <si>
    <t>East Park - Princess 138kV ROW</t>
  </si>
  <si>
    <t>Ramey 138 kV Extension TLINE</t>
  </si>
  <si>
    <t>East Park - Princess 138kV TL</t>
  </si>
  <si>
    <t>Pikeville Purchase Spare</t>
  </si>
  <si>
    <t>D/KY/Customer Service</t>
  </si>
  <si>
    <t>Ramey Station</t>
  </si>
  <si>
    <t>KYPCo-D General Plt Cap Blkt</t>
  </si>
  <si>
    <t>Bishop Knobb SH</t>
  </si>
  <si>
    <t>Belfry - New Camp TLINE</t>
  </si>
  <si>
    <t>Morgan Fork TTMP</t>
  </si>
  <si>
    <t>MLU1 COOL TOWER VALVE REPL</t>
  </si>
  <si>
    <t>Henry Clay Station Retirement</t>
  </si>
  <si>
    <t>Cancel Allen Station (Dist)</t>
  </si>
  <si>
    <t>South Portsmouth Telecom Legac</t>
  </si>
  <si>
    <t>Stinnett - Pineville ROW KPCo</t>
  </si>
  <si>
    <t>Mayking Milstone SH</t>
  </si>
  <si>
    <t>KP/Pre Valid Major Event 6</t>
  </si>
  <si>
    <t>Leslie - Stinnett ROW (KPCo)</t>
  </si>
  <si>
    <t>Ramey 138 kV Extension ROW</t>
  </si>
  <si>
    <t>Bellefonte - Coalton 138 kV TL</t>
  </si>
  <si>
    <t>Leon TTMP</t>
  </si>
  <si>
    <t>ML RPL#12 ID FAN HYDRAULIC CYL</t>
  </si>
  <si>
    <t>RPL AUMA HOT AIR DAMPER DRIVES</t>
  </si>
  <si>
    <t>Corp Prgrm Billing-KYPCO Trans</t>
  </si>
  <si>
    <t>Chadwick - Leach ROW</t>
  </si>
  <si>
    <t>Falcon Station 46kV removal</t>
  </si>
  <si>
    <t>KY Pre/Valid Major Storm 5</t>
  </si>
  <si>
    <t>Inez Proactive Rehab Work</t>
  </si>
  <si>
    <t>Ashland SC Tele Modernization</t>
  </si>
  <si>
    <t>KY CR Highland Sta</t>
  </si>
  <si>
    <t>KY CR Belhaven Sta</t>
  </si>
  <si>
    <t>KY CR Fords Branch Sta</t>
  </si>
  <si>
    <t>T/KP/BECKHAM-(KPCo)</t>
  </si>
  <si>
    <t>ML #12F BURNER LINE SLIP JOINT</t>
  </si>
  <si>
    <t>Lesile - Stinnett Removal</t>
  </si>
  <si>
    <t>Stinnett - Pineville Removal</t>
  </si>
  <si>
    <t>Henry Clay - Dorton Reconfig.</t>
  </si>
  <si>
    <t>Henry Clay - Elk. City Reconfi</t>
  </si>
  <si>
    <t>ML U1 STATOR DO &amp; CONDUCTIVITY</t>
  </si>
  <si>
    <t>ML REPLACE#24 NASH VACUUM PUMP</t>
  </si>
  <si>
    <t>Hazard 161/138 Spare KPCo</t>
  </si>
  <si>
    <t>Ds-Kp-Ai Pole Reinforcement</t>
  </si>
  <si>
    <t>KYPCo BAT HCP</t>
  </si>
  <si>
    <t>Ashland to Coalton Fiber Build</t>
  </si>
  <si>
    <t>Turb &amp; Support Sys PPB&lt;100k</t>
  </si>
  <si>
    <t>TKPBreaks 69kV Extension - C</t>
  </si>
  <si>
    <t>New Henry Clay Extension</t>
  </si>
  <si>
    <t>Breaker Repl - E Prestonsburg</t>
  </si>
  <si>
    <t>Breaker Repl - Jenkins</t>
  </si>
  <si>
    <t>Tenth St.-Transformer 2 Failur</t>
  </si>
  <si>
    <t>Cannonsburg Failed TR1</t>
  </si>
  <si>
    <t>Corp Prgrm Billing - KP Distri</t>
  </si>
  <si>
    <t>ML REPLACE #22 ECH PUMP</t>
  </si>
  <si>
    <t>KP-UG Cable Repl Failure</t>
  </si>
  <si>
    <t>Cedar Creek Remote End</t>
  </si>
  <si>
    <t>Betsy Layne - Allen Reconfigur</t>
  </si>
  <si>
    <t>New Camp Tap TLINE</t>
  </si>
  <si>
    <t>Sprigg-StoneKP 46kV  KY</t>
  </si>
  <si>
    <t>LeslieNo1-Hatfield69 NeedsAsm</t>
  </si>
  <si>
    <t>VOLT VAR PROJECT</t>
  </si>
  <si>
    <t>ML U1/U2 VOLT / VAR COMPLIANCE</t>
  </si>
  <si>
    <t>Breaker Repl - Ashland</t>
  </si>
  <si>
    <t>Condenser &amp; Aux. PPB&lt;100k</t>
  </si>
  <si>
    <t>Baker 765 Firewall Install</t>
  </si>
  <si>
    <t>ML1 2nd RH TURBINE REPLACEMENT</t>
  </si>
  <si>
    <t>MLU1 LPB TURBINE REPLACEMENT</t>
  </si>
  <si>
    <t>INSTALL 2nd RH BLADES 3rd ROW</t>
  </si>
  <si>
    <t>ML RPL#22 ID FAN HYDRAULIC CYL</t>
  </si>
  <si>
    <t>REPLACE FD INLET VANE DRIVES</t>
  </si>
  <si>
    <t>MLP E MOTORS GREATER THAN 10 H</t>
  </si>
  <si>
    <t>Generator &amp; Support PPB&lt;100k</t>
  </si>
  <si>
    <t>ML #12 CIRCULATOR PUMP MOTOR</t>
  </si>
  <si>
    <t>ML  2018 PLANT CAPITAL PAVING</t>
  </si>
  <si>
    <t>Breaker Repl - 47th St</t>
  </si>
  <si>
    <t>2018 Gen Plt Cap Blkt - KYPC-T</t>
  </si>
  <si>
    <t>KY/ME/Wind Storm 7/20/18</t>
  </si>
  <si>
    <t>Middle Creek Station Land</t>
  </si>
  <si>
    <t>ML UNIT 1 ECONOMIZER EJ</t>
  </si>
  <si>
    <t>Turb Valves &amp; Ctrls PPB&lt;100k</t>
  </si>
  <si>
    <t>ML ID FAN DRIVE END HUB PURCHA</t>
  </si>
  <si>
    <t>KENTUCKY POWER - GEN</t>
  </si>
  <si>
    <t>Cedar Creek Fiber Extension</t>
  </si>
  <si>
    <t>Cedar Creek - Elwood TLINE Wor</t>
  </si>
  <si>
    <t>Sprigg - Beaver Cr. TLINE Work</t>
  </si>
  <si>
    <t>Prestonsburg-Thelma69kVSlidROW</t>
  </si>
  <si>
    <t>Hazard-Bonnyman Str Replce ROW</t>
  </si>
  <si>
    <t>Hazard-Fleming Str. Replc ROW</t>
  </si>
  <si>
    <t>Daisy - Clover Fork ROW</t>
  </si>
  <si>
    <t>Long Span Rehab 2018</t>
  </si>
  <si>
    <t>Morganfork-2018Geupgrade</t>
  </si>
  <si>
    <t>Reimbursable-DOP-180 Kentucky</t>
  </si>
  <si>
    <t>RTU Repl - Bonnyman</t>
  </si>
  <si>
    <t>KENTUCKY POWER - TRANSM</t>
  </si>
  <si>
    <t>Van Lear - Kenwood Str Replace</t>
  </si>
  <si>
    <t>Hays Br. - Morgan Frk. 138 TLN</t>
  </si>
  <si>
    <t>Hays Br-Soft Shell Trans Fiber</t>
  </si>
  <si>
    <t>ML U0 New Landfill</t>
  </si>
  <si>
    <t>Belfry Needs Assessment</t>
  </si>
  <si>
    <t>Tom Watkins Station Needs Asmt</t>
  </si>
  <si>
    <t>D/KP/McKinney - Telecom Legacy</t>
  </si>
  <si>
    <t>Mobile KPCo 118 Purchase</t>
  </si>
  <si>
    <t>CANCEL-Frost Station</t>
  </si>
  <si>
    <t>Millbrook - Siloam Cut in</t>
  </si>
  <si>
    <t>CANCEL-Millbrook Frost TL KPCo</t>
  </si>
  <si>
    <t>Henry Clay S.S Retirement</t>
  </si>
  <si>
    <t>Beaver Creek - Elwood Retire</t>
  </si>
  <si>
    <t>Elwood - Henry Cl. Recon. @ EL</t>
  </si>
  <si>
    <t>INEZ 2017 GE Upgrade</t>
  </si>
  <si>
    <t>McInness SW Needs Assessment</t>
  </si>
  <si>
    <t>T/KY/Customer Service</t>
  </si>
  <si>
    <t>ML1 E PRECIPITATOR EJ REPLACE</t>
  </si>
  <si>
    <t>ML U1 SCR INLET EXP JOINT</t>
  </si>
  <si>
    <t>ML PENTHOUSE ROOF INSULATION</t>
  </si>
  <si>
    <t>ML1 INSULATION &amp; LAGGING RPL</t>
  </si>
  <si>
    <t>DB/SI/KyP-KENTUCKY SYS REHAB</t>
  </si>
  <si>
    <t>ML #11B CIRC WATER PUMP REPLMT</t>
  </si>
  <si>
    <t>Ramey Station - Distribution</t>
  </si>
  <si>
    <t>Thelma-2017GEUpgrade</t>
  </si>
  <si>
    <t>BeaverCreek-2017GEUpgrade</t>
  </si>
  <si>
    <t>Dewey-2017GEUpgrade</t>
  </si>
  <si>
    <t>TB SI KYPCO - KENTUCKY UNCAT</t>
  </si>
  <si>
    <t>Morehead Station TTMP</t>
  </si>
  <si>
    <t>SCADA - SERVERS - KPCO</t>
  </si>
  <si>
    <t>CANCELMillbrook Frost ROW KPCo</t>
  </si>
  <si>
    <t>Tenth Street Station TTMP</t>
  </si>
  <si>
    <t>Collier Remote End</t>
  </si>
  <si>
    <t>Prestonsburg Remote End</t>
  </si>
  <si>
    <t>McKinney Remote End Work</t>
  </si>
  <si>
    <t>ML0  V BALL MILL REBUILD</t>
  </si>
  <si>
    <t>Belhaven Station TTMP</t>
  </si>
  <si>
    <t>Russell Station TTMP</t>
  </si>
  <si>
    <t>ML MH  R4 COAL CHUTE REPLACEMT</t>
  </si>
  <si>
    <t>REP RFL9300 PILOT WIRE SYSTEM</t>
  </si>
  <si>
    <t>RPL PULVERIZER CLASSIFIER ASBY</t>
  </si>
  <si>
    <t>KY Pre/Valid Major Storm 3</t>
  </si>
  <si>
    <t>ML #21A CIRC WATER PUMP REPLAC</t>
  </si>
  <si>
    <t>ML  MH DFA  SCALE UPGRADES</t>
  </si>
  <si>
    <t>Canceled</t>
  </si>
  <si>
    <t>RFP9300 PILOT to GE190 SEL411L</t>
  </si>
  <si>
    <t>ML U1 DEMINERALIZER RESIN RPL</t>
  </si>
  <si>
    <t>T/KY/Betsy Layne: Retirement</t>
  </si>
  <si>
    <t>Hitchins Station TTMP</t>
  </si>
  <si>
    <t>Olive Hill Station TTMP</t>
  </si>
  <si>
    <t>Barrenshe Station Pre-Eng</t>
  </si>
  <si>
    <t>ML CPS POTABLE WATER PUMP</t>
  </si>
  <si>
    <t>ML E POWER CABLE REPLACEMENT</t>
  </si>
  <si>
    <t>ML UNIT 1 &amp; UNIT 2  PI SERVERS</t>
  </si>
  <si>
    <t>ML CIRCULATING WATERPMP MOTORS</t>
  </si>
  <si>
    <t>ML CEMS HG SORBENT BU SYSTEM</t>
  </si>
  <si>
    <t>Purchase Hazard Service Center</t>
  </si>
  <si>
    <t>ML AMMONIA TANK N2 BLANKETING</t>
  </si>
  <si>
    <t>ML MH UPGRADE SCALE ELECTRONIC</t>
  </si>
  <si>
    <t>RPL MAIN TURB OIL TANK  VALVE</t>
  </si>
  <si>
    <t>ML #12 RECEIVING HOPPER REPLAC</t>
  </si>
  <si>
    <t>ML1  2019 HIGH ENERGY PIPE MAT</t>
  </si>
  <si>
    <t>Coleman - Stone 69kV Pre Eng</t>
  </si>
  <si>
    <t>Replace 4KV Brkr Racking Mech</t>
  </si>
  <si>
    <t>Boiler MU Water Supply PPB&lt;100</t>
  </si>
  <si>
    <t>KP/Pre Valid Major Event 7</t>
  </si>
  <si>
    <t>Raccoon Station  site purchase</t>
  </si>
  <si>
    <t>KP/Raccoon Sta - T ROW</t>
  </si>
  <si>
    <t>TLKYPHazard-Pineville 161kV</t>
  </si>
  <si>
    <t>ML1 CONVEYOR 7 FIREDELUGE VALV</t>
  </si>
  <si>
    <t>KP/Pre Valid Major Event 9</t>
  </si>
  <si>
    <t>ML219 21B CIRC WTR PMP REBUILD</t>
  </si>
  <si>
    <t>ML CIRCULATING WATER PUMP</t>
  </si>
  <si>
    <t>ML GUARD RAIL UPGRADES</t>
  </si>
  <si>
    <t>ML  HVAC CFB BLUE BUILDING REP</t>
  </si>
  <si>
    <t>ML OUTFALL HEATED SAMPLERS</t>
  </si>
  <si>
    <t>ML  MT HANDLING MOBILE HEATERS</t>
  </si>
  <si>
    <t>DFA EXHAUST BLOWER REPLACEMENT</t>
  </si>
  <si>
    <t>MLP CAPITAL TOOLS</t>
  </si>
  <si>
    <t>ML U1 TURBINE BASEMENT FIRE SY</t>
  </si>
  <si>
    <t>Raccoon Station TTMP</t>
  </si>
  <si>
    <t>Coleman Stn Needs Assessment</t>
  </si>
  <si>
    <t>ML U2 TURBINE BASEMENT FIRE SY</t>
  </si>
  <si>
    <t>DKPLOVELY Station SCADA Upgr</t>
  </si>
  <si>
    <t>Jackhorn Distribution work</t>
  </si>
  <si>
    <t>Sprigg-Barrenshe 69kV Pre Eng</t>
  </si>
  <si>
    <t>Barrenshe-Coleman Pre Eng</t>
  </si>
  <si>
    <t>Big Sandy - Thelma Pre Eng</t>
  </si>
  <si>
    <t>Big Sandy Station Pre Eng</t>
  </si>
  <si>
    <t>McInnessMet69kV Needs Asm</t>
  </si>
  <si>
    <t>Sidney 69kV Loop Needs Asm</t>
  </si>
  <si>
    <t>Bevins 69kV Tap Needs Asm</t>
  </si>
  <si>
    <t>Bellefonte138kV&amp;69kV Needs Asm</t>
  </si>
  <si>
    <t>Bellefonte 34.5kV St Needs Asm</t>
  </si>
  <si>
    <t>2BCXLD Falcon - West Paintsvil</t>
  </si>
  <si>
    <t>Fleming (Jackhorn) 138KV  ADSS</t>
  </si>
  <si>
    <t>KY Pre/Valid Major Storm 4</t>
  </si>
  <si>
    <t>2BCXLD Topmost 138 - Beckham 1</t>
  </si>
  <si>
    <t>2 BCXLD Beckham - Vicco TelMod</t>
  </si>
  <si>
    <t>2BCXLD Vicco - Jeff TelModFib</t>
  </si>
  <si>
    <t>2BCXLD Jeff - Hazard TelModFib</t>
  </si>
  <si>
    <t>2BCXLD Jeff - Daisy TelModFib</t>
  </si>
  <si>
    <t>KP Cust Serv Eng Support</t>
  </si>
  <si>
    <t>B Sandy - Broadf 765 Slide ROW</t>
  </si>
  <si>
    <t>ML #12 CLINKER GRINDER REPLACE</t>
  </si>
  <si>
    <t>2BCXLD Pikesville SC-Johns Cr</t>
  </si>
  <si>
    <t>2BCXLD Johns Creek - Coleman T</t>
  </si>
  <si>
    <t>Lloyd Sta - Purchase property</t>
  </si>
  <si>
    <t>Garrett Land Purchase</t>
  </si>
  <si>
    <t>Pikeville DA 2019 - Stanv. D</t>
  </si>
  <si>
    <t>Pikesville SC TTMP</t>
  </si>
  <si>
    <t>Jackhorn Land Purchase</t>
  </si>
  <si>
    <t>Belfry - Stone ROW</t>
  </si>
  <si>
    <t>Belfry - New Camp ROW</t>
  </si>
  <si>
    <t>2BCXLD Pikeville SC extension</t>
  </si>
  <si>
    <t>Construction Amount</t>
  </si>
  <si>
    <t>Indirect Costs Other</t>
  </si>
  <si>
    <t>Total Cost</t>
  </si>
  <si>
    <t>(C)</t>
  </si>
  <si>
    <t>(B)</t>
  </si>
  <si>
    <t>(A)</t>
  </si>
  <si>
    <t>Project No.</t>
  </si>
  <si>
    <t>Description of Project</t>
  </si>
  <si>
    <t>Line No.</t>
  </si>
  <si>
    <t>AFUDC Capitalized</t>
  </si>
  <si>
    <t>Total GLBU 110 (Distribution)</t>
  </si>
  <si>
    <t>Total GLBU 117 (Generation)</t>
  </si>
  <si>
    <t>Total GLBU 180 (Transmission)</t>
  </si>
  <si>
    <t>Total Kentucky Power CWIP Additions</t>
  </si>
  <si>
    <t>Total Kentucky Power Transfers to 101/106</t>
  </si>
  <si>
    <t>Total Kentucky Power CWIP Activity
12 Months Preceding the Historical Test Year
April 2018 - March 2019</t>
  </si>
  <si>
    <t>For Property Acctg Use Only - GLBU 110</t>
  </si>
  <si>
    <t>For Property Acctg Use Only - GLBU 117</t>
  </si>
  <si>
    <t>For Property Acctg Use Only - GLBU 180</t>
  </si>
  <si>
    <t>GLBU 110 (Distribution)</t>
  </si>
  <si>
    <t>GLBU 117 (Generation)</t>
  </si>
  <si>
    <t>GLBU 180 (Transmission)</t>
  </si>
  <si>
    <t xml:space="preserve">Kentucky Power Company
</t>
  </si>
  <si>
    <t>Case No. 2020-00174</t>
  </si>
  <si>
    <t xml:space="preserve">Construction Projects for the 12 Months Preceding the Historical Test Year
</t>
  </si>
  <si>
    <t>April 2018 - March 2019</t>
  </si>
  <si>
    <t>April 2019 - March 2020</t>
  </si>
  <si>
    <t xml:space="preserve">Construction Projects for the Historical Test Year
</t>
  </si>
  <si>
    <t>Most Recent Budget Estimate</t>
  </si>
  <si>
    <t>Estimated Physical Percent Completed 
April 2018 Through March 2019</t>
  </si>
  <si>
    <t>Definitions:</t>
  </si>
  <si>
    <t>Property Acctg</t>
  </si>
  <si>
    <t>Property Accounting perpetual administrative projects used to transfer plant in service or hold temporary charges later cleared to other work orders, e.g., construction overheads, suspense, labor accrual, etc.</t>
  </si>
  <si>
    <t>Estimated Physical Percent Completed 
April 2019 Through March 2020</t>
  </si>
  <si>
    <t>Represents allocated construction overheads (Cost Component 020)</t>
  </si>
  <si>
    <t>Represents AFUDC Debt and AFUDC Equity (Cost Components 023 and 024, respectively)</t>
  </si>
  <si>
    <t>Other Budgeted Projects</t>
  </si>
  <si>
    <t>n.m.</t>
  </si>
  <si>
    <t>Other</t>
  </si>
  <si>
    <t>Not meaningful</t>
  </si>
  <si>
    <t>AFUDC Capitalized per Property Subledger Reported in Section V, Schedule 8, Line 13</t>
  </si>
  <si>
    <t>Reconciling Item:  Other Manual Credits to AFUDC Recorded in General Ledger</t>
  </si>
  <si>
    <t>AFUDC Capitalized per General Ledger Reported on Line 625</t>
  </si>
  <si>
    <t>Reconciliation of AFUDC Capitalized to Section V, Schedule 8, Line 13 of the Company's Application</t>
  </si>
  <si>
    <t>(D)</t>
  </si>
  <si>
    <t>(E)*</t>
  </si>
  <si>
    <t>(F)*</t>
  </si>
  <si>
    <t>(G=D+E+F)</t>
  </si>
  <si>
    <t>(H) = (G)/(I)</t>
  </si>
  <si>
    <t>(I)</t>
  </si>
  <si>
    <t>Baker 765kV Improvement</t>
  </si>
  <si>
    <t>Actual Accumulated Costs - April 2019 through March 2020</t>
  </si>
  <si>
    <t>Actual Accumulated Costs - April 2018 through March 2019</t>
  </si>
  <si>
    <t>Total Kentucky Power CWIP Activity
12 Months Preceding the Historical Test Year
April 2019 - March 2020</t>
  </si>
  <si>
    <t>Schedule D (Historical Test Year)</t>
  </si>
  <si>
    <t>Schedule D (12 Months Preceding the Historical Test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</si>
</sst>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43" fontId="2" fillId="0" borderId="0" xfId="1" applyFont="1"/>
    <xf numFmtId="0" fontId="3" fillId="0" borderId="0" xfId="0" applyFont="1" applyFill="1"/>
    <xf numFmtId="0" fontId="0" fillId="0" borderId="1" xfId="0" applyBorder="1"/>
    <xf numFmtId="0" fontId="2" fillId="0" borderId="1" xfId="0" applyFont="1" applyBorder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Fill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/>
    <xf numFmtId="43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2" fillId="2" borderId="0" xfId="1" applyFont="1" applyFill="1"/>
    <xf numFmtId="0" fontId="0" fillId="2" borderId="0" xfId="0" applyFill="1"/>
    <xf numFmtId="0" fontId="0" fillId="0" borderId="0" xfId="0" applyBorder="1"/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43" fontId="0" fillId="0" borderId="0" xfId="1" applyFont="1" applyBorder="1"/>
    <xf numFmtId="165" fontId="0" fillId="0" borderId="0" xfId="2" applyNumberFormat="1" applyFont="1" applyAlignment="1">
      <alignment horizontal="center"/>
    </xf>
    <xf numFmtId="165" fontId="1" fillId="2" borderId="0" xfId="2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1" fillId="2" borderId="0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1" applyNumberFormat="1" applyFont="1"/>
    <xf numFmtId="0" fontId="0" fillId="0" borderId="0" xfId="0" applyFont="1" applyFill="1" applyBorder="1"/>
    <xf numFmtId="165" fontId="0" fillId="0" borderId="0" xfId="2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0" fillId="0" borderId="0" xfId="1" applyNumberFormat="1" applyFont="1" applyAlignment="1"/>
    <xf numFmtId="164" fontId="0" fillId="0" borderId="0" xfId="1" applyNumberFormat="1" applyFont="1" applyBorder="1"/>
    <xf numFmtId="164" fontId="2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2" fillId="0" borderId="0" xfId="1" applyNumberFormat="1" applyFont="1" applyFill="1"/>
    <xf numFmtId="0" fontId="0" fillId="0" borderId="1" xfId="0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164" fontId="3" fillId="0" borderId="0" xfId="1" applyNumberFormat="1" applyFont="1" applyFill="1"/>
    <xf numFmtId="164" fontId="0" fillId="0" borderId="1" xfId="1" applyNumberFormat="1" applyFont="1" applyBorder="1" applyAlignment="1"/>
    <xf numFmtId="164" fontId="2" fillId="0" borderId="1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165" fontId="2" fillId="0" borderId="4" xfId="2" applyNumberFormat="1" applyFont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 vertical="center"/>
    </xf>
    <xf numFmtId="164" fontId="2" fillId="2" borderId="0" xfId="1" applyNumberFormat="1" applyFont="1" applyFill="1"/>
    <xf numFmtId="164" fontId="2" fillId="0" borderId="0" xfId="1" applyNumberFormat="1" applyFont="1" applyBorder="1"/>
    <xf numFmtId="164" fontId="0" fillId="2" borderId="0" xfId="1" applyNumberFormat="1" applyFont="1" applyFill="1"/>
    <xf numFmtId="164" fontId="2" fillId="0" borderId="2" xfId="1" applyNumberFormat="1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164" fontId="0" fillId="0" borderId="0" xfId="1" applyNumberFormat="1" applyFont="1" applyAlignment="1">
      <alignment vertical="top"/>
    </xf>
    <xf numFmtId="164" fontId="0" fillId="0" borderId="2" xfId="0" applyNumberFormat="1" applyFont="1" applyBorder="1" applyAlignment="1">
      <alignment vertical="top"/>
    </xf>
    <xf numFmtId="0" fontId="4" fillId="0" borderId="0" xfId="0" applyFont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1"/>
  <sheetViews>
    <sheetView tabSelected="1" view="pageLayout" topLeftCell="A580" zoomScaleNormal="75" workbookViewId="0">
      <selection activeCell="D642" sqref="D642"/>
    </sheetView>
  </sheetViews>
  <sheetFormatPr defaultRowHeight="15" x14ac:dyDescent="0.25"/>
  <cols>
    <col min="1" max="1" width="8.28515625" style="8" bestFit="1" customWidth="1"/>
    <col min="2" max="2" width="17.42578125" style="8" customWidth="1"/>
    <col min="3" max="3" width="40.140625" style="8" customWidth="1"/>
    <col min="4" max="8" width="17.85546875" style="8" customWidth="1"/>
    <col min="9" max="9" width="25.7109375" style="8" customWidth="1"/>
    <col min="10" max="10" width="23.5703125" style="8" customWidth="1"/>
    <col min="11" max="16384" width="9.140625" style="8"/>
  </cols>
  <sheetData>
    <row r="1" spans="1:11" x14ac:dyDescent="0.25">
      <c r="A1"/>
      <c r="B1"/>
      <c r="C1"/>
      <c r="D1"/>
      <c r="E1"/>
      <c r="F1"/>
      <c r="G1"/>
      <c r="H1"/>
      <c r="I1" s="70" t="s">
        <v>1594</v>
      </c>
    </row>
    <row r="2" spans="1:11" x14ac:dyDescent="0.25">
      <c r="A2" s="76" t="s">
        <v>1562</v>
      </c>
      <c r="B2" s="76"/>
      <c r="C2" s="76"/>
      <c r="D2" s="76"/>
      <c r="E2" s="76"/>
      <c r="F2" s="76"/>
      <c r="G2" s="76"/>
      <c r="H2" s="76"/>
      <c r="I2" s="76"/>
    </row>
    <row r="3" spans="1:11" x14ac:dyDescent="0.25">
      <c r="A3" s="76" t="s">
        <v>1563</v>
      </c>
      <c r="B3" s="76"/>
      <c r="C3" s="76"/>
      <c r="D3" s="76"/>
      <c r="E3" s="76"/>
      <c r="F3" s="76"/>
      <c r="G3" s="76"/>
      <c r="H3" s="76"/>
      <c r="I3" s="76"/>
    </row>
    <row r="4" spans="1:11" ht="15" customHeight="1" x14ac:dyDescent="0.25">
      <c r="A4" s="77" t="s">
        <v>1567</v>
      </c>
      <c r="B4" s="77"/>
      <c r="C4" s="77"/>
      <c r="D4" s="77"/>
      <c r="E4" s="77"/>
      <c r="F4" s="77"/>
      <c r="G4" s="77"/>
      <c r="H4" s="77"/>
      <c r="I4" s="77"/>
    </row>
    <row r="5" spans="1:11" x14ac:dyDescent="0.25">
      <c r="A5" s="76" t="s">
        <v>1566</v>
      </c>
      <c r="B5" s="76"/>
      <c r="C5" s="76"/>
      <c r="D5" s="76"/>
      <c r="E5" s="76"/>
      <c r="F5" s="76"/>
      <c r="G5" s="76"/>
      <c r="H5" s="76"/>
      <c r="I5" s="76"/>
    </row>
    <row r="6" spans="1:11" x14ac:dyDescent="0.25">
      <c r="A6" s="9"/>
      <c r="B6" s="9"/>
      <c r="C6" s="9"/>
      <c r="D6" s="9"/>
      <c r="E6" s="10"/>
      <c r="F6" s="10"/>
      <c r="G6" s="10"/>
      <c r="H6" s="10"/>
    </row>
    <row r="7" spans="1:11" ht="15" customHeight="1" x14ac:dyDescent="0.25">
      <c r="A7" s="67"/>
      <c r="B7" s="67"/>
      <c r="C7" s="67"/>
      <c r="D7" s="67"/>
      <c r="E7" s="79" t="s">
        <v>1591</v>
      </c>
      <c r="F7" s="79"/>
      <c r="G7" s="79"/>
      <c r="H7" s="79"/>
      <c r="I7" s="11"/>
    </row>
    <row r="8" spans="1:11" ht="60" x14ac:dyDescent="0.25">
      <c r="A8" s="31" t="s">
        <v>1548</v>
      </c>
      <c r="B8" s="65" t="s">
        <v>1546</v>
      </c>
      <c r="C8" s="65" t="s">
        <v>1547</v>
      </c>
      <c r="D8" s="66" t="s">
        <v>1568</v>
      </c>
      <c r="E8" s="66" t="s">
        <v>1540</v>
      </c>
      <c r="F8" s="66" t="s">
        <v>1549</v>
      </c>
      <c r="G8" s="66" t="s">
        <v>1541</v>
      </c>
      <c r="H8" s="66" t="s">
        <v>1542</v>
      </c>
      <c r="I8" s="66" t="s">
        <v>1573</v>
      </c>
    </row>
    <row r="9" spans="1:11" x14ac:dyDescent="0.25">
      <c r="A9" s="31" t="s">
        <v>1545</v>
      </c>
      <c r="B9" s="65" t="s">
        <v>1544</v>
      </c>
      <c r="C9" s="65" t="s">
        <v>1543</v>
      </c>
      <c r="D9" s="65" t="s">
        <v>1589</v>
      </c>
      <c r="E9" s="65" t="s">
        <v>1584</v>
      </c>
      <c r="F9" s="65" t="s">
        <v>1585</v>
      </c>
      <c r="G9" s="65" t="s">
        <v>1586</v>
      </c>
      <c r="H9" s="65" t="s">
        <v>1587</v>
      </c>
      <c r="I9" s="65" t="s">
        <v>1588</v>
      </c>
    </row>
    <row r="10" spans="1:11" x14ac:dyDescent="0.25">
      <c r="A10" s="13">
        <v>1</v>
      </c>
      <c r="B10" s="17" t="s">
        <v>1559</v>
      </c>
      <c r="C10" s="33"/>
      <c r="D10" s="24"/>
      <c r="E10" s="24"/>
      <c r="F10" s="25"/>
      <c r="G10" s="25"/>
      <c r="H10" s="19"/>
      <c r="I10" s="22"/>
      <c r="J10" s="34"/>
      <c r="K10" s="34"/>
    </row>
    <row r="11" spans="1:11" x14ac:dyDescent="0.25">
      <c r="A11" s="13">
        <f>A10+1</f>
        <v>2</v>
      </c>
      <c r="B11" s="8" t="s">
        <v>283</v>
      </c>
      <c r="C11" s="8" t="s">
        <v>794</v>
      </c>
      <c r="D11" s="35">
        <v>13148865.013000004</v>
      </c>
      <c r="E11" s="35">
        <v>9908102.7600000035</v>
      </c>
      <c r="F11" s="35"/>
      <c r="G11" s="35"/>
      <c r="H11" s="35">
        <f>SUM(E11:G11)</f>
        <v>9908102.7600000035</v>
      </c>
      <c r="I11" s="27">
        <f>H11/D11</f>
        <v>0.75353292852303777</v>
      </c>
    </row>
    <row r="12" spans="1:11" x14ac:dyDescent="0.25">
      <c r="A12" s="13">
        <f t="shared" ref="A12:A75" si="0">A11+1</f>
        <v>3</v>
      </c>
      <c r="B12" s="8" t="s">
        <v>19</v>
      </c>
      <c r="C12" s="8" t="s">
        <v>810</v>
      </c>
      <c r="D12" s="35">
        <v>6463660.0040000025</v>
      </c>
      <c r="E12" s="35">
        <v>7346577.4499999983</v>
      </c>
      <c r="F12" s="35">
        <v>47879.35</v>
      </c>
      <c r="G12" s="35">
        <v>1816063.08</v>
      </c>
      <c r="H12" s="35">
        <f t="shared" ref="H12:H75" si="1">SUM(E12:G12)</f>
        <v>9210519.879999999</v>
      </c>
      <c r="I12" s="27">
        <f t="shared" ref="I12:I74" si="2">H12/D12</f>
        <v>1.424969734531228</v>
      </c>
    </row>
    <row r="13" spans="1:11" x14ac:dyDescent="0.25">
      <c r="A13" s="13">
        <f t="shared" si="0"/>
        <v>4</v>
      </c>
      <c r="B13" s="8" t="s">
        <v>203</v>
      </c>
      <c r="C13" s="8" t="s">
        <v>987</v>
      </c>
      <c r="D13" s="35">
        <v>2018167.9589999996</v>
      </c>
      <c r="E13" s="35">
        <v>6457896.75</v>
      </c>
      <c r="F13" s="35">
        <v>44896.979999999996</v>
      </c>
      <c r="G13" s="35"/>
      <c r="H13" s="35">
        <f t="shared" si="1"/>
        <v>6502793.7300000004</v>
      </c>
      <c r="I13" s="27">
        <f t="shared" si="2"/>
        <v>3.222127128220849</v>
      </c>
    </row>
    <row r="14" spans="1:11" x14ac:dyDescent="0.25">
      <c r="A14" s="13">
        <f t="shared" si="0"/>
        <v>5</v>
      </c>
      <c r="B14" s="8" t="s">
        <v>106</v>
      </c>
      <c r="C14" s="8" t="s">
        <v>895</v>
      </c>
      <c r="D14" s="35">
        <v>0</v>
      </c>
      <c r="E14" s="35">
        <v>3923302.0259999982</v>
      </c>
      <c r="F14" s="35">
        <v>96834.26</v>
      </c>
      <c r="G14" s="35">
        <v>901457.34000000008</v>
      </c>
      <c r="H14" s="35">
        <f t="shared" si="1"/>
        <v>4921593.6259999983</v>
      </c>
      <c r="I14" s="27" t="s">
        <v>1577</v>
      </c>
    </row>
    <row r="15" spans="1:11" x14ac:dyDescent="0.25">
      <c r="A15" s="13">
        <f t="shared" si="0"/>
        <v>6</v>
      </c>
      <c r="B15" s="8" t="s">
        <v>5</v>
      </c>
      <c r="C15" s="8" t="s">
        <v>796</v>
      </c>
      <c r="D15" s="35">
        <v>2927501.2689999994</v>
      </c>
      <c r="E15" s="35">
        <v>3945029.4999999977</v>
      </c>
      <c r="F15" s="35">
        <v>921.26000000000045</v>
      </c>
      <c r="G15" s="35">
        <v>920318.91999999958</v>
      </c>
      <c r="H15" s="35">
        <f t="shared" si="1"/>
        <v>4866269.6799999969</v>
      </c>
      <c r="I15" s="27">
        <f t="shared" si="2"/>
        <v>1.6622604852575378</v>
      </c>
    </row>
    <row r="16" spans="1:11" x14ac:dyDescent="0.25">
      <c r="A16" s="13">
        <f t="shared" si="0"/>
        <v>7</v>
      </c>
      <c r="B16" s="8" t="s">
        <v>350</v>
      </c>
      <c r="C16" s="8" t="s">
        <v>1125</v>
      </c>
      <c r="D16" s="35">
        <v>0</v>
      </c>
      <c r="E16" s="35">
        <v>4482702.32</v>
      </c>
      <c r="F16" s="35"/>
      <c r="G16" s="35"/>
      <c r="H16" s="35">
        <f t="shared" si="1"/>
        <v>4482702.32</v>
      </c>
      <c r="I16" s="27" t="s">
        <v>1577</v>
      </c>
    </row>
    <row r="17" spans="1:9" x14ac:dyDescent="0.25">
      <c r="A17" s="13">
        <f t="shared" si="0"/>
        <v>8</v>
      </c>
      <c r="B17" s="8" t="s">
        <v>78</v>
      </c>
      <c r="C17" s="8" t="s">
        <v>868</v>
      </c>
      <c r="D17" s="35">
        <v>2495554.0839999998</v>
      </c>
      <c r="E17" s="35">
        <v>3102841.14</v>
      </c>
      <c r="F17" s="35"/>
      <c r="G17" s="35">
        <v>769522.54999999993</v>
      </c>
      <c r="H17" s="35">
        <f t="shared" si="1"/>
        <v>3872363.69</v>
      </c>
      <c r="I17" s="27">
        <f t="shared" si="2"/>
        <v>1.5517049759920172</v>
      </c>
    </row>
    <row r="18" spans="1:9" x14ac:dyDescent="0.25">
      <c r="A18" s="13">
        <f t="shared" si="0"/>
        <v>9</v>
      </c>
      <c r="B18" s="8" t="s">
        <v>1</v>
      </c>
      <c r="C18" s="8" t="s">
        <v>792</v>
      </c>
      <c r="D18" s="35">
        <v>2974637.412</v>
      </c>
      <c r="E18" s="35">
        <v>2755140.9899999965</v>
      </c>
      <c r="F18" s="35">
        <v>1306.9699999999984</v>
      </c>
      <c r="G18" s="35">
        <v>693359.55</v>
      </c>
      <c r="H18" s="35">
        <f t="shared" si="1"/>
        <v>3449807.509999997</v>
      </c>
      <c r="I18" s="27">
        <f t="shared" si="2"/>
        <v>1.1597405102494545</v>
      </c>
    </row>
    <row r="19" spans="1:9" x14ac:dyDescent="0.25">
      <c r="A19" s="13">
        <f t="shared" si="0"/>
        <v>10</v>
      </c>
      <c r="B19" s="8" t="s">
        <v>7</v>
      </c>
      <c r="C19" s="8" t="s">
        <v>798</v>
      </c>
      <c r="D19" s="35">
        <v>2670590.4040000052</v>
      </c>
      <c r="E19" s="35">
        <v>2694441.9100000011</v>
      </c>
      <c r="F19" s="35">
        <v>4970.3</v>
      </c>
      <c r="G19" s="35">
        <v>686073.91</v>
      </c>
      <c r="H19" s="35">
        <f t="shared" si="1"/>
        <v>3385486.120000001</v>
      </c>
      <c r="I19" s="27">
        <f t="shared" si="2"/>
        <v>1.2676920110733665</v>
      </c>
    </row>
    <row r="20" spans="1:9" x14ac:dyDescent="0.25">
      <c r="A20" s="13">
        <f t="shared" si="0"/>
        <v>11</v>
      </c>
      <c r="B20" s="8" t="s">
        <v>285</v>
      </c>
      <c r="C20" s="8" t="s">
        <v>1059</v>
      </c>
      <c r="D20" s="35">
        <v>3638799.1479999954</v>
      </c>
      <c r="E20" s="35">
        <v>3161984.6799999997</v>
      </c>
      <c r="F20" s="35">
        <v>410.58000000000004</v>
      </c>
      <c r="G20" s="35">
        <v>63969.49</v>
      </c>
      <c r="H20" s="35">
        <f t="shared" si="1"/>
        <v>3226364.75</v>
      </c>
      <c r="I20" s="27">
        <f t="shared" si="2"/>
        <v>0.88665645416931493</v>
      </c>
    </row>
    <row r="21" spans="1:9" x14ac:dyDescent="0.25">
      <c r="A21" s="13">
        <f t="shared" si="0"/>
        <v>12</v>
      </c>
      <c r="B21" s="8" t="s">
        <v>17</v>
      </c>
      <c r="C21" s="8" t="s">
        <v>808</v>
      </c>
      <c r="D21" s="35">
        <v>1936272.5489999999</v>
      </c>
      <c r="E21" s="35">
        <v>2138011.29</v>
      </c>
      <c r="F21" s="35">
        <v>1714.649999999999</v>
      </c>
      <c r="G21" s="35">
        <v>528417.42000000004</v>
      </c>
      <c r="H21" s="35">
        <f t="shared" si="1"/>
        <v>2668143.36</v>
      </c>
      <c r="I21" s="27">
        <f t="shared" si="2"/>
        <v>1.3779792319929234</v>
      </c>
    </row>
    <row r="22" spans="1:9" x14ac:dyDescent="0.25">
      <c r="A22" s="13">
        <f t="shared" si="0"/>
        <v>13</v>
      </c>
      <c r="B22" s="11" t="s">
        <v>134</v>
      </c>
      <c r="C22" s="11" t="s">
        <v>919</v>
      </c>
      <c r="D22" s="35">
        <v>-2920954.0749999988</v>
      </c>
      <c r="E22" s="44">
        <v>2201759.3699999996</v>
      </c>
      <c r="F22" s="44"/>
      <c r="G22" s="44">
        <v>374806.29000000004</v>
      </c>
      <c r="H22" s="35">
        <f t="shared" si="1"/>
        <v>2576565.6599999997</v>
      </c>
      <c r="I22" s="27">
        <f t="shared" si="2"/>
        <v>-0.88209728528511722</v>
      </c>
    </row>
    <row r="23" spans="1:9" x14ac:dyDescent="0.25">
      <c r="A23" s="13">
        <f t="shared" si="0"/>
        <v>14</v>
      </c>
      <c r="B23" s="11" t="s">
        <v>284</v>
      </c>
      <c r="C23" s="11" t="s">
        <v>794</v>
      </c>
      <c r="D23" s="35">
        <v>1843344.0089999998</v>
      </c>
      <c r="E23" s="44">
        <v>2279705.7300000004</v>
      </c>
      <c r="F23" s="44"/>
      <c r="G23" s="44"/>
      <c r="H23" s="35">
        <f t="shared" si="1"/>
        <v>2279705.7300000004</v>
      </c>
      <c r="I23" s="27">
        <f t="shared" si="2"/>
        <v>1.2367228899594946</v>
      </c>
    </row>
    <row r="24" spans="1:9" x14ac:dyDescent="0.25">
      <c r="A24" s="13">
        <f t="shared" si="0"/>
        <v>15</v>
      </c>
      <c r="B24" s="11" t="s">
        <v>135</v>
      </c>
      <c r="C24" s="11" t="s">
        <v>920</v>
      </c>
      <c r="D24" s="35">
        <v>0</v>
      </c>
      <c r="E24" s="44">
        <v>1762110.3899999997</v>
      </c>
      <c r="F24" s="44">
        <v>13406.000000000002</v>
      </c>
      <c r="G24" s="44">
        <v>372593.09000000008</v>
      </c>
      <c r="H24" s="35">
        <f t="shared" si="1"/>
        <v>2148109.4799999995</v>
      </c>
      <c r="I24" s="27" t="s">
        <v>1577</v>
      </c>
    </row>
    <row r="25" spans="1:9" x14ac:dyDescent="0.25">
      <c r="A25" s="13">
        <f t="shared" si="0"/>
        <v>16</v>
      </c>
      <c r="B25" s="11" t="s">
        <v>208</v>
      </c>
      <c r="C25" s="11" t="s">
        <v>992</v>
      </c>
      <c r="D25" s="35">
        <v>923799.65800000005</v>
      </c>
      <c r="E25" s="44">
        <v>1972847.2999999996</v>
      </c>
      <c r="F25" s="44">
        <v>6590</v>
      </c>
      <c r="G25" s="44"/>
      <c r="H25" s="35">
        <f t="shared" si="1"/>
        <v>1979437.2999999996</v>
      </c>
      <c r="I25" s="27">
        <f t="shared" si="2"/>
        <v>2.1427127438923552</v>
      </c>
    </row>
    <row r="26" spans="1:9" x14ac:dyDescent="0.25">
      <c r="A26" s="13">
        <f t="shared" si="0"/>
        <v>17</v>
      </c>
      <c r="B26" s="11" t="s">
        <v>207</v>
      </c>
      <c r="C26" s="11" t="s">
        <v>991</v>
      </c>
      <c r="D26" s="35">
        <v>1423388.0069999998</v>
      </c>
      <c r="E26" s="44">
        <v>1953609.9099999992</v>
      </c>
      <c r="F26" s="44">
        <v>9612.0799999999981</v>
      </c>
      <c r="G26" s="44"/>
      <c r="H26" s="35">
        <f t="shared" si="1"/>
        <v>1963221.9899999993</v>
      </c>
      <c r="I26" s="27">
        <f t="shared" si="2"/>
        <v>1.3792598928367954</v>
      </c>
    </row>
    <row r="27" spans="1:9" x14ac:dyDescent="0.25">
      <c r="A27" s="13">
        <f t="shared" si="0"/>
        <v>18</v>
      </c>
      <c r="B27" s="11" t="s">
        <v>21</v>
      </c>
      <c r="C27" s="11" t="s">
        <v>812</v>
      </c>
      <c r="D27" s="35">
        <v>3123792.5950000002</v>
      </c>
      <c r="E27" s="44">
        <v>1337498.7400000019</v>
      </c>
      <c r="F27" s="44">
        <v>825.79000000000087</v>
      </c>
      <c r="G27" s="44">
        <v>322225.84000000003</v>
      </c>
      <c r="H27" s="35">
        <f t="shared" si="1"/>
        <v>1660550.370000002</v>
      </c>
      <c r="I27" s="27">
        <f t="shared" si="2"/>
        <v>0.53158150533358373</v>
      </c>
    </row>
    <row r="28" spans="1:9" x14ac:dyDescent="0.25">
      <c r="A28" s="13">
        <f t="shared" si="0"/>
        <v>19</v>
      </c>
      <c r="B28" s="11" t="s">
        <v>20</v>
      </c>
      <c r="C28" s="11" t="s">
        <v>811</v>
      </c>
      <c r="D28" s="35">
        <v>1692472.3169999984</v>
      </c>
      <c r="E28" s="44">
        <v>1333574.6500000011</v>
      </c>
      <c r="F28" s="44">
        <v>6031.4099999999989</v>
      </c>
      <c r="G28" s="44">
        <v>315080.93000000011</v>
      </c>
      <c r="H28" s="35">
        <f t="shared" si="1"/>
        <v>1654686.9900000012</v>
      </c>
      <c r="I28" s="27">
        <f t="shared" si="2"/>
        <v>0.97767447855987755</v>
      </c>
    </row>
    <row r="29" spans="1:9" x14ac:dyDescent="0.25">
      <c r="A29" s="13">
        <f t="shared" si="0"/>
        <v>20</v>
      </c>
      <c r="B29" s="11" t="s">
        <v>26</v>
      </c>
      <c r="C29" s="11" t="s">
        <v>817</v>
      </c>
      <c r="D29" s="35">
        <v>1227349.9940000016</v>
      </c>
      <c r="E29" s="44">
        <v>1248798.570000001</v>
      </c>
      <c r="F29" s="44">
        <v>2379.7900000000004</v>
      </c>
      <c r="G29" s="44">
        <v>324785.60000000009</v>
      </c>
      <c r="H29" s="35">
        <f t="shared" si="1"/>
        <v>1575963.9600000011</v>
      </c>
      <c r="I29" s="27">
        <f t="shared" si="2"/>
        <v>1.2840379416663761</v>
      </c>
    </row>
    <row r="30" spans="1:9" x14ac:dyDescent="0.25">
      <c r="A30" s="13">
        <f t="shared" si="0"/>
        <v>21</v>
      </c>
      <c r="B30" s="11" t="s">
        <v>188</v>
      </c>
      <c r="C30" s="11" t="s">
        <v>972</v>
      </c>
      <c r="D30" s="35">
        <v>0</v>
      </c>
      <c r="E30" s="44">
        <v>856699.22999999975</v>
      </c>
      <c r="F30" s="44">
        <v>3015.3599999999969</v>
      </c>
      <c r="G30" s="44">
        <v>173011.25999999995</v>
      </c>
      <c r="H30" s="35">
        <f t="shared" si="1"/>
        <v>1032725.8499999996</v>
      </c>
      <c r="I30" s="27" t="s">
        <v>1577</v>
      </c>
    </row>
    <row r="31" spans="1:9" x14ac:dyDescent="0.25">
      <c r="A31" s="13">
        <f t="shared" si="0"/>
        <v>22</v>
      </c>
      <c r="B31" s="11" t="s">
        <v>286</v>
      </c>
      <c r="C31" s="11" t="s">
        <v>1060</v>
      </c>
      <c r="D31" s="35">
        <v>0</v>
      </c>
      <c r="E31" s="44">
        <v>860979.98000000033</v>
      </c>
      <c r="F31" s="44">
        <v>5982.25</v>
      </c>
      <c r="G31" s="44">
        <v>110425.37999999999</v>
      </c>
      <c r="H31" s="35">
        <f t="shared" si="1"/>
        <v>977387.61000000034</v>
      </c>
      <c r="I31" s="27" t="s">
        <v>1577</v>
      </c>
    </row>
    <row r="32" spans="1:9" x14ac:dyDescent="0.25">
      <c r="A32" s="13">
        <f t="shared" si="0"/>
        <v>23</v>
      </c>
      <c r="B32" s="11" t="s">
        <v>129</v>
      </c>
      <c r="C32" s="11" t="s">
        <v>914</v>
      </c>
      <c r="D32" s="35">
        <v>0</v>
      </c>
      <c r="E32" s="44">
        <v>865613.19999999518</v>
      </c>
      <c r="F32" s="44"/>
      <c r="G32" s="44"/>
      <c r="H32" s="35">
        <f t="shared" si="1"/>
        <v>865613.19999999518</v>
      </c>
      <c r="I32" s="27" t="s">
        <v>1577</v>
      </c>
    </row>
    <row r="33" spans="1:9" x14ac:dyDescent="0.25">
      <c r="A33" s="13">
        <f t="shared" si="0"/>
        <v>24</v>
      </c>
      <c r="B33" s="11" t="s">
        <v>24</v>
      </c>
      <c r="C33" s="11" t="s">
        <v>815</v>
      </c>
      <c r="D33" s="35">
        <v>1193184.6630000023</v>
      </c>
      <c r="E33" s="44">
        <v>637391.46999999974</v>
      </c>
      <c r="F33" s="44">
        <v>5205.2900000000009</v>
      </c>
      <c r="G33" s="44">
        <v>160800.10999999999</v>
      </c>
      <c r="H33" s="35">
        <f t="shared" si="1"/>
        <v>803396.86999999976</v>
      </c>
      <c r="I33" s="27">
        <f t="shared" si="2"/>
        <v>0.6733214856952936</v>
      </c>
    </row>
    <row r="34" spans="1:9" x14ac:dyDescent="0.25">
      <c r="A34" s="13">
        <f t="shared" si="0"/>
        <v>25</v>
      </c>
      <c r="B34" s="11" t="s">
        <v>152</v>
      </c>
      <c r="C34" s="11" t="s">
        <v>936</v>
      </c>
      <c r="D34" s="35">
        <v>647009.11999999988</v>
      </c>
      <c r="E34" s="44">
        <v>657500.40999999968</v>
      </c>
      <c r="F34" s="44">
        <v>-14193.399999999994</v>
      </c>
      <c r="G34" s="44">
        <v>159176.23999999993</v>
      </c>
      <c r="H34" s="35">
        <f t="shared" si="1"/>
        <v>802483.24999999953</v>
      </c>
      <c r="I34" s="27">
        <f t="shared" si="2"/>
        <v>1.2402966591877402</v>
      </c>
    </row>
    <row r="35" spans="1:9" x14ac:dyDescent="0.25">
      <c r="A35" s="13">
        <f t="shared" si="0"/>
        <v>26</v>
      </c>
      <c r="B35" s="11" t="s">
        <v>107</v>
      </c>
      <c r="C35" s="11" t="s">
        <v>896</v>
      </c>
      <c r="D35" s="35">
        <v>0</v>
      </c>
      <c r="E35" s="44">
        <v>604914.53999999992</v>
      </c>
      <c r="F35" s="44">
        <v>2273.2800000000007</v>
      </c>
      <c r="G35" s="44">
        <v>134577.27000000002</v>
      </c>
      <c r="H35" s="35">
        <f t="shared" si="1"/>
        <v>741765.09</v>
      </c>
      <c r="I35" s="27" t="s">
        <v>1577</v>
      </c>
    </row>
    <row r="36" spans="1:9" x14ac:dyDescent="0.25">
      <c r="A36" s="13">
        <f t="shared" si="0"/>
        <v>27</v>
      </c>
      <c r="B36" s="11" t="s">
        <v>204</v>
      </c>
      <c r="C36" s="11" t="s">
        <v>988</v>
      </c>
      <c r="D36" s="35">
        <v>906290.56599999999</v>
      </c>
      <c r="E36" s="44">
        <v>587555.16000000038</v>
      </c>
      <c r="F36" s="44">
        <v>471.79999999999973</v>
      </c>
      <c r="G36" s="44">
        <v>136064.91</v>
      </c>
      <c r="H36" s="35">
        <f t="shared" si="1"/>
        <v>724091.87000000046</v>
      </c>
      <c r="I36" s="27">
        <f t="shared" si="2"/>
        <v>0.79896216198724113</v>
      </c>
    </row>
    <row r="37" spans="1:9" x14ac:dyDescent="0.25">
      <c r="A37" s="13">
        <f t="shared" si="0"/>
        <v>28</v>
      </c>
      <c r="B37" s="11" t="s">
        <v>96</v>
      </c>
      <c r="C37" s="11" t="s">
        <v>885</v>
      </c>
      <c r="D37" s="35">
        <v>644802.44199999957</v>
      </c>
      <c r="E37" s="44">
        <v>558489.29000000074</v>
      </c>
      <c r="F37" s="44">
        <v>4011.2400000000002</v>
      </c>
      <c r="G37" s="44">
        <v>139581.10999999993</v>
      </c>
      <c r="H37" s="35">
        <f t="shared" si="1"/>
        <v>702081.6400000006</v>
      </c>
      <c r="I37" s="27">
        <f t="shared" si="2"/>
        <v>1.0888321666747054</v>
      </c>
    </row>
    <row r="38" spans="1:9" x14ac:dyDescent="0.25">
      <c r="A38" s="13">
        <f t="shared" si="0"/>
        <v>29</v>
      </c>
      <c r="B38" s="11" t="s">
        <v>93</v>
      </c>
      <c r="C38" s="11" t="s">
        <v>882</v>
      </c>
      <c r="D38" s="35">
        <v>452100.22499999986</v>
      </c>
      <c r="E38" s="44">
        <v>563885.10000000009</v>
      </c>
      <c r="F38" s="44">
        <v>4062.0899999999997</v>
      </c>
      <c r="G38" s="44">
        <v>126395.22000000002</v>
      </c>
      <c r="H38" s="35">
        <f t="shared" si="1"/>
        <v>694342.41</v>
      </c>
      <c r="I38" s="27">
        <f t="shared" si="2"/>
        <v>1.5358152276964698</v>
      </c>
    </row>
    <row r="39" spans="1:9" x14ac:dyDescent="0.25">
      <c r="A39" s="13">
        <f t="shared" si="0"/>
        <v>30</v>
      </c>
      <c r="B39" s="11" t="s">
        <v>16</v>
      </c>
      <c r="C39" s="11" t="s">
        <v>807</v>
      </c>
      <c r="D39" s="35">
        <v>643830.80799999984</v>
      </c>
      <c r="E39" s="44">
        <v>661764.00000000035</v>
      </c>
      <c r="F39" s="44">
        <v>16392.429999999986</v>
      </c>
      <c r="G39" s="44">
        <v>1914.74</v>
      </c>
      <c r="H39" s="35">
        <f t="shared" si="1"/>
        <v>680071.17000000027</v>
      </c>
      <c r="I39" s="27">
        <f t="shared" si="2"/>
        <v>1.0562886422173206</v>
      </c>
    </row>
    <row r="40" spans="1:9" x14ac:dyDescent="0.25">
      <c r="A40" s="13">
        <f t="shared" si="0"/>
        <v>31</v>
      </c>
      <c r="B40" s="11" t="s">
        <v>322</v>
      </c>
      <c r="C40" s="11" t="s">
        <v>1097</v>
      </c>
      <c r="D40" s="35">
        <v>189893.53899999999</v>
      </c>
      <c r="E40" s="44">
        <v>485499.37999999977</v>
      </c>
      <c r="F40" s="44">
        <v>2245.9599999999987</v>
      </c>
      <c r="G40" s="44">
        <v>146249.64000000001</v>
      </c>
      <c r="H40" s="35">
        <f t="shared" si="1"/>
        <v>633994.97999999975</v>
      </c>
      <c r="I40" s="27">
        <f t="shared" si="2"/>
        <v>3.3386864205000664</v>
      </c>
    </row>
    <row r="41" spans="1:9" x14ac:dyDescent="0.25">
      <c r="A41" s="13">
        <f t="shared" si="0"/>
        <v>32</v>
      </c>
      <c r="B41" s="11" t="s">
        <v>301</v>
      </c>
      <c r="C41" s="11" t="s">
        <v>1075</v>
      </c>
      <c r="D41" s="35">
        <v>792770.68700000015</v>
      </c>
      <c r="E41" s="44">
        <v>475575.39</v>
      </c>
      <c r="F41" s="44"/>
      <c r="G41" s="44">
        <v>139841.09</v>
      </c>
      <c r="H41" s="35">
        <f t="shared" si="1"/>
        <v>615416.48</v>
      </c>
      <c r="I41" s="27">
        <f t="shared" si="2"/>
        <v>0.77628561460673662</v>
      </c>
    </row>
    <row r="42" spans="1:9" x14ac:dyDescent="0.25">
      <c r="A42" s="13">
        <f t="shared" si="0"/>
        <v>33</v>
      </c>
      <c r="B42" s="11" t="s">
        <v>619</v>
      </c>
      <c r="C42" s="11" t="s">
        <v>1383</v>
      </c>
      <c r="D42" s="35">
        <v>0</v>
      </c>
      <c r="E42" s="44">
        <v>510990.13</v>
      </c>
      <c r="F42" s="44">
        <v>34397.909999999996</v>
      </c>
      <c r="G42" s="44"/>
      <c r="H42" s="35">
        <f t="shared" si="1"/>
        <v>545388.04</v>
      </c>
      <c r="I42" s="27" t="s">
        <v>1577</v>
      </c>
    </row>
    <row r="43" spans="1:9" x14ac:dyDescent="0.25">
      <c r="A43" s="13">
        <f t="shared" si="0"/>
        <v>34</v>
      </c>
      <c r="B43" s="11" t="s">
        <v>104</v>
      </c>
      <c r="C43" s="11" t="s">
        <v>893</v>
      </c>
      <c r="D43" s="35">
        <v>0</v>
      </c>
      <c r="E43" s="44">
        <v>392330.09999999986</v>
      </c>
      <c r="F43" s="44">
        <v>25481.250000000004</v>
      </c>
      <c r="G43" s="44">
        <v>90001.690000000017</v>
      </c>
      <c r="H43" s="35">
        <f t="shared" si="1"/>
        <v>507813.03999999986</v>
      </c>
      <c r="I43" s="27" t="s">
        <v>1577</v>
      </c>
    </row>
    <row r="44" spans="1:9" x14ac:dyDescent="0.25">
      <c r="A44" s="13">
        <f t="shared" si="0"/>
        <v>35</v>
      </c>
      <c r="B44" s="11" t="s">
        <v>424</v>
      </c>
      <c r="C44" s="11" t="s">
        <v>1196</v>
      </c>
      <c r="D44" s="35">
        <v>0</v>
      </c>
      <c r="E44" s="44">
        <v>449335.96999999974</v>
      </c>
      <c r="F44" s="44">
        <v>44010.53</v>
      </c>
      <c r="G44" s="44"/>
      <c r="H44" s="35">
        <f t="shared" si="1"/>
        <v>493346.49999999977</v>
      </c>
      <c r="I44" s="27" t="s">
        <v>1577</v>
      </c>
    </row>
    <row r="45" spans="1:9" x14ac:dyDescent="0.25">
      <c r="A45" s="13">
        <f t="shared" si="0"/>
        <v>36</v>
      </c>
      <c r="B45" s="11" t="s">
        <v>629</v>
      </c>
      <c r="C45" s="11" t="s">
        <v>1393</v>
      </c>
      <c r="D45" s="35">
        <v>0</v>
      </c>
      <c r="E45" s="44">
        <v>395688.11999999988</v>
      </c>
      <c r="F45" s="44">
        <v>4985.7000000000007</v>
      </c>
      <c r="G45" s="44">
        <v>90791</v>
      </c>
      <c r="H45" s="35">
        <f t="shared" si="1"/>
        <v>491464.81999999989</v>
      </c>
      <c r="I45" s="27" t="s">
        <v>1577</v>
      </c>
    </row>
    <row r="46" spans="1:9" x14ac:dyDescent="0.25">
      <c r="A46" s="13">
        <f t="shared" si="0"/>
        <v>37</v>
      </c>
      <c r="B46" s="11" t="s">
        <v>84</v>
      </c>
      <c r="C46" s="11" t="s">
        <v>874</v>
      </c>
      <c r="D46" s="35">
        <v>0</v>
      </c>
      <c r="E46" s="44">
        <v>388188.57999999978</v>
      </c>
      <c r="F46" s="44">
        <v>2051.3199999999997</v>
      </c>
      <c r="G46" s="44">
        <v>92558.279999999984</v>
      </c>
      <c r="H46" s="35">
        <f t="shared" si="1"/>
        <v>482798.17999999976</v>
      </c>
      <c r="I46" s="27" t="s">
        <v>1577</v>
      </c>
    </row>
    <row r="47" spans="1:9" x14ac:dyDescent="0.25">
      <c r="A47" s="13">
        <f t="shared" si="0"/>
        <v>38</v>
      </c>
      <c r="B47" s="11" t="s">
        <v>137</v>
      </c>
      <c r="C47" s="11" t="s">
        <v>922</v>
      </c>
      <c r="D47" s="35">
        <v>0</v>
      </c>
      <c r="E47" s="44">
        <v>346284.06000000023</v>
      </c>
      <c r="F47" s="44">
        <v>12456.1</v>
      </c>
      <c r="G47" s="44">
        <v>117256.14</v>
      </c>
      <c r="H47" s="35">
        <f t="shared" si="1"/>
        <v>475996.30000000022</v>
      </c>
      <c r="I47" s="27" t="s">
        <v>1577</v>
      </c>
    </row>
    <row r="48" spans="1:9" x14ac:dyDescent="0.25">
      <c r="A48" s="13">
        <f t="shared" si="0"/>
        <v>39</v>
      </c>
      <c r="B48" s="11" t="s">
        <v>363</v>
      </c>
      <c r="C48" s="11" t="s">
        <v>1138</v>
      </c>
      <c r="D48" s="35">
        <v>0</v>
      </c>
      <c r="E48" s="44">
        <v>376291.14999999991</v>
      </c>
      <c r="F48" s="44">
        <v>2218.56</v>
      </c>
      <c r="G48" s="44">
        <v>94112.210000000021</v>
      </c>
      <c r="H48" s="35">
        <f t="shared" si="1"/>
        <v>472621.91999999993</v>
      </c>
      <c r="I48" s="27" t="s">
        <v>1577</v>
      </c>
    </row>
    <row r="49" spans="1:9" x14ac:dyDescent="0.25">
      <c r="A49" s="13">
        <f t="shared" si="0"/>
        <v>40</v>
      </c>
      <c r="B49" s="11" t="s">
        <v>309</v>
      </c>
      <c r="C49" s="11" t="s">
        <v>1083</v>
      </c>
      <c r="D49" s="35">
        <v>0</v>
      </c>
      <c r="E49" s="44">
        <v>448650.77000000014</v>
      </c>
      <c r="F49" s="44"/>
      <c r="G49" s="44"/>
      <c r="H49" s="35">
        <f t="shared" si="1"/>
        <v>448650.77000000014</v>
      </c>
      <c r="I49" s="27" t="s">
        <v>1577</v>
      </c>
    </row>
    <row r="50" spans="1:9" x14ac:dyDescent="0.25">
      <c r="A50" s="13">
        <f t="shared" si="0"/>
        <v>41</v>
      </c>
      <c r="B50" s="11" t="s">
        <v>73</v>
      </c>
      <c r="C50" s="11" t="s">
        <v>863</v>
      </c>
      <c r="D50" s="35">
        <v>1925873.5869999987</v>
      </c>
      <c r="E50" s="44">
        <v>284461.76</v>
      </c>
      <c r="F50" s="44">
        <v>788.23999999999978</v>
      </c>
      <c r="G50" s="44">
        <v>135077.36999999994</v>
      </c>
      <c r="H50" s="35">
        <f t="shared" si="1"/>
        <v>420327.36999999994</v>
      </c>
      <c r="I50" s="27">
        <f t="shared" si="2"/>
        <v>0.21825283488869004</v>
      </c>
    </row>
    <row r="51" spans="1:9" x14ac:dyDescent="0.25">
      <c r="A51" s="13">
        <f t="shared" si="0"/>
        <v>42</v>
      </c>
      <c r="B51" s="11" t="s">
        <v>313</v>
      </c>
      <c r="C51" s="11" t="s">
        <v>1087</v>
      </c>
      <c r="D51" s="35">
        <v>0</v>
      </c>
      <c r="E51" s="44">
        <v>321477.91999999987</v>
      </c>
      <c r="F51" s="44">
        <v>1131.7000000000003</v>
      </c>
      <c r="G51" s="44">
        <v>83675.62</v>
      </c>
      <c r="H51" s="35">
        <f t="shared" si="1"/>
        <v>406285.23999999987</v>
      </c>
      <c r="I51" s="27" t="s">
        <v>1577</v>
      </c>
    </row>
    <row r="52" spans="1:9" x14ac:dyDescent="0.25">
      <c r="A52" s="13">
        <f t="shared" si="0"/>
        <v>43</v>
      </c>
      <c r="B52" s="11" t="s">
        <v>23</v>
      </c>
      <c r="C52" s="11" t="s">
        <v>814</v>
      </c>
      <c r="D52" s="35">
        <v>420637.80999999959</v>
      </c>
      <c r="E52" s="44">
        <v>207076.23</v>
      </c>
      <c r="F52" s="44">
        <v>405.45</v>
      </c>
      <c r="G52" s="44">
        <v>175264.46000000008</v>
      </c>
      <c r="H52" s="35">
        <f t="shared" si="1"/>
        <v>382746.14000000013</v>
      </c>
      <c r="I52" s="27">
        <f t="shared" si="2"/>
        <v>0.90991853537845424</v>
      </c>
    </row>
    <row r="53" spans="1:9" x14ac:dyDescent="0.25">
      <c r="A53" s="13">
        <f t="shared" si="0"/>
        <v>44</v>
      </c>
      <c r="B53" s="11" t="s">
        <v>347</v>
      </c>
      <c r="C53" s="11" t="s">
        <v>1122</v>
      </c>
      <c r="D53" s="35">
        <v>186568.00100000002</v>
      </c>
      <c r="E53" s="44">
        <v>289356.7900000001</v>
      </c>
      <c r="F53" s="44">
        <v>2725.9199999999996</v>
      </c>
      <c r="G53" s="44">
        <v>72684.210000000006</v>
      </c>
      <c r="H53" s="35">
        <f t="shared" si="1"/>
        <v>364766.9200000001</v>
      </c>
      <c r="I53" s="27">
        <f t="shared" si="2"/>
        <v>1.9551419216846304</v>
      </c>
    </row>
    <row r="54" spans="1:9" x14ac:dyDescent="0.25">
      <c r="A54" s="13">
        <f t="shared" si="0"/>
        <v>45</v>
      </c>
      <c r="B54" s="11" t="s">
        <v>320</v>
      </c>
      <c r="C54" s="11" t="s">
        <v>1095</v>
      </c>
      <c r="D54" s="35">
        <v>0</v>
      </c>
      <c r="E54" s="44">
        <v>278412.5</v>
      </c>
      <c r="F54" s="44">
        <v>63.46</v>
      </c>
      <c r="G54" s="44">
        <v>80774.23000000001</v>
      </c>
      <c r="H54" s="35">
        <f t="shared" si="1"/>
        <v>359250.19000000006</v>
      </c>
      <c r="I54" s="27" t="s">
        <v>1577</v>
      </c>
    </row>
    <row r="55" spans="1:9" x14ac:dyDescent="0.25">
      <c r="A55" s="13">
        <f t="shared" si="0"/>
        <v>46</v>
      </c>
      <c r="B55" s="11" t="s">
        <v>281</v>
      </c>
      <c r="C55" s="11" t="s">
        <v>1057</v>
      </c>
      <c r="D55" s="35">
        <v>0</v>
      </c>
      <c r="E55" s="44">
        <v>256084.32</v>
      </c>
      <c r="F55" s="44">
        <v>3314.7200000000003</v>
      </c>
      <c r="G55" s="44">
        <v>57088.789999999994</v>
      </c>
      <c r="H55" s="35">
        <f t="shared" si="1"/>
        <v>316487.83</v>
      </c>
      <c r="I55" s="27" t="s">
        <v>1577</v>
      </c>
    </row>
    <row r="56" spans="1:9" x14ac:dyDescent="0.25">
      <c r="A56" s="13">
        <f t="shared" si="0"/>
        <v>47</v>
      </c>
      <c r="B56" s="11" t="s">
        <v>0</v>
      </c>
      <c r="C56" s="11" t="s">
        <v>791</v>
      </c>
      <c r="D56" s="35">
        <v>89795.493999999992</v>
      </c>
      <c r="E56" s="44">
        <v>232796.57</v>
      </c>
      <c r="F56" s="44">
        <v>940.4399999999996</v>
      </c>
      <c r="G56" s="44">
        <v>74299.660000000018</v>
      </c>
      <c r="H56" s="35">
        <f t="shared" si="1"/>
        <v>308036.67000000004</v>
      </c>
      <c r="I56" s="27">
        <f t="shared" si="2"/>
        <v>3.4304245823292656</v>
      </c>
    </row>
    <row r="57" spans="1:9" x14ac:dyDescent="0.25">
      <c r="A57" s="13">
        <f t="shared" si="0"/>
        <v>48</v>
      </c>
      <c r="B57" s="11" t="s">
        <v>337</v>
      </c>
      <c r="C57" s="11" t="s">
        <v>1112</v>
      </c>
      <c r="D57" s="35">
        <v>141004.79699999999</v>
      </c>
      <c r="E57" s="44">
        <v>262298.16000000009</v>
      </c>
      <c r="F57" s="44">
        <v>11.379999999999997</v>
      </c>
      <c r="G57" s="44">
        <v>9930.34</v>
      </c>
      <c r="H57" s="35">
        <f t="shared" si="1"/>
        <v>272239.88000000012</v>
      </c>
      <c r="I57" s="27">
        <f t="shared" si="2"/>
        <v>1.930713605438545</v>
      </c>
    </row>
    <row r="58" spans="1:9" x14ac:dyDescent="0.25">
      <c r="A58" s="13">
        <f t="shared" si="0"/>
        <v>49</v>
      </c>
      <c r="B58" s="11" t="s">
        <v>423</v>
      </c>
      <c r="C58" s="11" t="s">
        <v>1195</v>
      </c>
      <c r="D58" s="35">
        <v>106221.34600000001</v>
      </c>
      <c r="E58" s="44">
        <v>200670.71000000005</v>
      </c>
      <c r="F58" s="44">
        <v>1467.35</v>
      </c>
      <c r="G58" s="44">
        <v>59911.01</v>
      </c>
      <c r="H58" s="35">
        <f t="shared" si="1"/>
        <v>262049.07000000007</v>
      </c>
      <c r="I58" s="27">
        <f t="shared" si="2"/>
        <v>2.4670095029675112</v>
      </c>
    </row>
    <row r="59" spans="1:9" x14ac:dyDescent="0.25">
      <c r="A59" s="13">
        <f t="shared" si="0"/>
        <v>50</v>
      </c>
      <c r="B59" s="11" t="s">
        <v>4</v>
      </c>
      <c r="C59" s="11" t="s">
        <v>795</v>
      </c>
      <c r="D59" s="35">
        <v>164759.717</v>
      </c>
      <c r="E59" s="44">
        <v>202302.64000000013</v>
      </c>
      <c r="F59" s="44">
        <v>182.08</v>
      </c>
      <c r="G59" s="44">
        <v>53672.349999999977</v>
      </c>
      <c r="H59" s="35">
        <f t="shared" si="1"/>
        <v>256157.07000000009</v>
      </c>
      <c r="I59" s="27">
        <f t="shared" si="2"/>
        <v>1.5547311846863641</v>
      </c>
    </row>
    <row r="60" spans="1:9" x14ac:dyDescent="0.25">
      <c r="A60" s="13">
        <f t="shared" si="0"/>
        <v>51</v>
      </c>
      <c r="B60" s="11" t="s">
        <v>13</v>
      </c>
      <c r="C60" s="11" t="s">
        <v>804</v>
      </c>
      <c r="D60" s="35">
        <v>0</v>
      </c>
      <c r="E60" s="44">
        <v>155962.42999999996</v>
      </c>
      <c r="F60" s="44">
        <v>1861.7200000000003</v>
      </c>
      <c r="G60" s="44">
        <v>40114.890000000007</v>
      </c>
      <c r="H60" s="35">
        <f t="shared" si="1"/>
        <v>197939.03999999998</v>
      </c>
      <c r="I60" s="27" t="s">
        <v>1577</v>
      </c>
    </row>
    <row r="61" spans="1:9" x14ac:dyDescent="0.25">
      <c r="A61" s="13">
        <f t="shared" si="0"/>
        <v>52</v>
      </c>
      <c r="B61" s="11" t="s">
        <v>75</v>
      </c>
      <c r="C61" s="11" t="s">
        <v>865</v>
      </c>
      <c r="D61" s="35">
        <v>25958.120000000014</v>
      </c>
      <c r="E61" s="44">
        <v>149375.92000000004</v>
      </c>
      <c r="F61" s="44">
        <v>7441.16</v>
      </c>
      <c r="G61" s="44">
        <v>40917.44999999999</v>
      </c>
      <c r="H61" s="35">
        <f t="shared" si="1"/>
        <v>197734.53000000003</v>
      </c>
      <c r="I61" s="27">
        <f t="shared" si="2"/>
        <v>7.6174441754641675</v>
      </c>
    </row>
    <row r="62" spans="1:9" x14ac:dyDescent="0.25">
      <c r="A62" s="13">
        <f t="shared" si="0"/>
        <v>53</v>
      </c>
      <c r="B62" s="11" t="s">
        <v>594</v>
      </c>
      <c r="C62" s="11" t="s">
        <v>1358</v>
      </c>
      <c r="D62" s="35">
        <v>0</v>
      </c>
      <c r="E62" s="44">
        <v>152976.07</v>
      </c>
      <c r="F62" s="44">
        <v>55.24</v>
      </c>
      <c r="G62" s="44">
        <v>39185.35</v>
      </c>
      <c r="H62" s="35">
        <f t="shared" si="1"/>
        <v>192216.66</v>
      </c>
      <c r="I62" s="27" t="s">
        <v>1577</v>
      </c>
    </row>
    <row r="63" spans="1:9" x14ac:dyDescent="0.25">
      <c r="A63" s="13">
        <f t="shared" si="0"/>
        <v>54</v>
      </c>
      <c r="B63" s="11" t="s">
        <v>14</v>
      </c>
      <c r="C63" s="11" t="s">
        <v>805</v>
      </c>
      <c r="D63" s="35">
        <v>0</v>
      </c>
      <c r="E63" s="44">
        <v>147679.20999999988</v>
      </c>
      <c r="F63" s="44">
        <v>5270.94</v>
      </c>
      <c r="G63" s="44">
        <v>34268.65</v>
      </c>
      <c r="H63" s="35">
        <f t="shared" si="1"/>
        <v>187218.79999999987</v>
      </c>
      <c r="I63" s="27" t="s">
        <v>1577</v>
      </c>
    </row>
    <row r="64" spans="1:9" x14ac:dyDescent="0.25">
      <c r="A64" s="13">
        <f t="shared" si="0"/>
        <v>55</v>
      </c>
      <c r="B64" s="11" t="s">
        <v>553</v>
      </c>
      <c r="C64" s="11" t="s">
        <v>1318</v>
      </c>
      <c r="D64" s="35">
        <v>0</v>
      </c>
      <c r="E64" s="44">
        <v>145052.16999999998</v>
      </c>
      <c r="F64" s="44">
        <v>7.25</v>
      </c>
      <c r="G64" s="44">
        <v>35198.399999999994</v>
      </c>
      <c r="H64" s="35">
        <f t="shared" si="1"/>
        <v>180257.81999999998</v>
      </c>
      <c r="I64" s="27" t="s">
        <v>1577</v>
      </c>
    </row>
    <row r="65" spans="1:9" x14ac:dyDescent="0.25">
      <c r="A65" s="13">
        <f t="shared" si="0"/>
        <v>56</v>
      </c>
      <c r="B65" s="11" t="s">
        <v>348</v>
      </c>
      <c r="C65" s="11" t="s">
        <v>1123</v>
      </c>
      <c r="D65" s="35">
        <v>0</v>
      </c>
      <c r="E65" s="44">
        <v>131776.18</v>
      </c>
      <c r="F65" s="44">
        <v>4.93</v>
      </c>
      <c r="G65" s="44">
        <v>42659.85</v>
      </c>
      <c r="H65" s="35">
        <f t="shared" si="1"/>
        <v>174440.95999999999</v>
      </c>
      <c r="I65" s="27" t="s">
        <v>1577</v>
      </c>
    </row>
    <row r="66" spans="1:9" x14ac:dyDescent="0.25">
      <c r="A66" s="13">
        <f t="shared" si="0"/>
        <v>57</v>
      </c>
      <c r="B66" s="11" t="s">
        <v>456</v>
      </c>
      <c r="C66" s="11" t="s">
        <v>1227</v>
      </c>
      <c r="D66" s="35">
        <v>0</v>
      </c>
      <c r="E66" s="44">
        <v>166553.69999999995</v>
      </c>
      <c r="F66" s="44"/>
      <c r="G66" s="44"/>
      <c r="H66" s="35">
        <f t="shared" si="1"/>
        <v>166553.69999999995</v>
      </c>
      <c r="I66" s="27" t="s">
        <v>1577</v>
      </c>
    </row>
    <row r="67" spans="1:9" x14ac:dyDescent="0.25">
      <c r="A67" s="13">
        <f t="shared" si="0"/>
        <v>58</v>
      </c>
      <c r="B67" s="11" t="s">
        <v>641</v>
      </c>
      <c r="C67" s="11" t="s">
        <v>1405</v>
      </c>
      <c r="D67" s="35">
        <v>0</v>
      </c>
      <c r="E67" s="44">
        <v>116303.63599999997</v>
      </c>
      <c r="F67" s="44">
        <v>1487.2300000000002</v>
      </c>
      <c r="G67" s="44">
        <v>28084.47</v>
      </c>
      <c r="H67" s="35">
        <f t="shared" si="1"/>
        <v>145875.33599999995</v>
      </c>
      <c r="I67" s="27" t="s">
        <v>1577</v>
      </c>
    </row>
    <row r="68" spans="1:9" x14ac:dyDescent="0.25">
      <c r="A68" s="13">
        <f t="shared" si="0"/>
        <v>59</v>
      </c>
      <c r="B68" s="11" t="s">
        <v>543</v>
      </c>
      <c r="C68" s="11" t="s">
        <v>1310</v>
      </c>
      <c r="D68" s="35">
        <v>0</v>
      </c>
      <c r="E68" s="44">
        <v>119382.45200000002</v>
      </c>
      <c r="F68" s="44">
        <v>1168.4199999999998</v>
      </c>
      <c r="G68" s="44">
        <v>25206.880000000005</v>
      </c>
      <c r="H68" s="35">
        <f t="shared" si="1"/>
        <v>145757.75200000004</v>
      </c>
      <c r="I68" s="27" t="s">
        <v>1577</v>
      </c>
    </row>
    <row r="69" spans="1:9" x14ac:dyDescent="0.25">
      <c r="A69" s="13">
        <f t="shared" si="0"/>
        <v>60</v>
      </c>
      <c r="B69" s="11" t="s">
        <v>18</v>
      </c>
      <c r="C69" s="11" t="s">
        <v>809</v>
      </c>
      <c r="D69" s="35">
        <v>214913.69999999998</v>
      </c>
      <c r="E69" s="44">
        <v>101823.61999999998</v>
      </c>
      <c r="F69" s="44">
        <v>86.129999999999981</v>
      </c>
      <c r="G69" s="44">
        <v>41360.710000000006</v>
      </c>
      <c r="H69" s="35">
        <f t="shared" si="1"/>
        <v>143270.46</v>
      </c>
      <c r="I69" s="27">
        <f t="shared" si="2"/>
        <v>0.66664181948382073</v>
      </c>
    </row>
    <row r="70" spans="1:9" x14ac:dyDescent="0.25">
      <c r="A70" s="13">
        <f t="shared" si="0"/>
        <v>61</v>
      </c>
      <c r="B70" s="11" t="s">
        <v>12</v>
      </c>
      <c r="C70" s="11" t="s">
        <v>803</v>
      </c>
      <c r="D70" s="35">
        <v>0</v>
      </c>
      <c r="E70" s="44">
        <v>99835.189999999959</v>
      </c>
      <c r="F70" s="44">
        <v>15426.710000000003</v>
      </c>
      <c r="G70" s="44">
        <v>25520.78</v>
      </c>
      <c r="H70" s="35">
        <f t="shared" si="1"/>
        <v>140782.67999999996</v>
      </c>
      <c r="I70" s="27" t="s">
        <v>1577</v>
      </c>
    </row>
    <row r="71" spans="1:9" x14ac:dyDescent="0.25">
      <c r="A71" s="13">
        <f t="shared" si="0"/>
        <v>62</v>
      </c>
      <c r="B71" s="11" t="s">
        <v>189</v>
      </c>
      <c r="C71" s="11" t="s">
        <v>973</v>
      </c>
      <c r="D71" s="35">
        <v>0</v>
      </c>
      <c r="E71" s="44">
        <v>96915.41</v>
      </c>
      <c r="F71" s="44">
        <v>429.33</v>
      </c>
      <c r="G71" s="44">
        <v>23683.32</v>
      </c>
      <c r="H71" s="35">
        <f t="shared" si="1"/>
        <v>121028.06</v>
      </c>
      <c r="I71" s="27" t="s">
        <v>1577</v>
      </c>
    </row>
    <row r="72" spans="1:9" x14ac:dyDescent="0.25">
      <c r="A72" s="13">
        <f t="shared" si="0"/>
        <v>63</v>
      </c>
      <c r="B72" s="11" t="s">
        <v>15</v>
      </c>
      <c r="C72" s="11" t="s">
        <v>806</v>
      </c>
      <c r="D72" s="35">
        <v>-3.4000001076521583E-2</v>
      </c>
      <c r="E72" s="44">
        <v>11430311.93</v>
      </c>
      <c r="F72" s="44"/>
      <c r="G72" s="44">
        <v>-11310988.189999999</v>
      </c>
      <c r="H72" s="35">
        <f t="shared" si="1"/>
        <v>119323.74000000022</v>
      </c>
      <c r="I72" s="27">
        <f t="shared" si="2"/>
        <v>-3509521.6535860123</v>
      </c>
    </row>
    <row r="73" spans="1:9" x14ac:dyDescent="0.25">
      <c r="A73" s="13">
        <f t="shared" si="0"/>
        <v>64</v>
      </c>
      <c r="B73" s="11" t="s">
        <v>77</v>
      </c>
      <c r="C73" s="11" t="s">
        <v>867</v>
      </c>
      <c r="D73" s="35">
        <v>0</v>
      </c>
      <c r="E73" s="44">
        <v>54596.08</v>
      </c>
      <c r="F73" s="44">
        <v>42400.800000000003</v>
      </c>
      <c r="G73" s="44">
        <v>13612.500000000002</v>
      </c>
      <c r="H73" s="35">
        <f t="shared" si="1"/>
        <v>110609.38</v>
      </c>
      <c r="I73" s="27" t="s">
        <v>1577</v>
      </c>
    </row>
    <row r="74" spans="1:9" x14ac:dyDescent="0.25">
      <c r="A74" s="13">
        <f t="shared" si="0"/>
        <v>65</v>
      </c>
      <c r="B74" s="11" t="s">
        <v>266</v>
      </c>
      <c r="C74" s="11" t="s">
        <v>1042</v>
      </c>
      <c r="D74" s="35">
        <v>456088.81000000006</v>
      </c>
      <c r="E74" s="44">
        <v>93405.10000000002</v>
      </c>
      <c r="F74" s="44">
        <v>76.67</v>
      </c>
      <c r="G74" s="44">
        <v>10000.460000000001</v>
      </c>
      <c r="H74" s="35">
        <f t="shared" si="1"/>
        <v>103482.23000000003</v>
      </c>
      <c r="I74" s="27">
        <f t="shared" si="2"/>
        <v>0.22689052599207599</v>
      </c>
    </row>
    <row r="75" spans="1:9" x14ac:dyDescent="0.25">
      <c r="A75" s="13">
        <f t="shared" si="0"/>
        <v>66</v>
      </c>
      <c r="B75" s="11" t="s">
        <v>95</v>
      </c>
      <c r="C75" s="11" t="s">
        <v>884</v>
      </c>
      <c r="D75" s="35">
        <v>0</v>
      </c>
      <c r="E75" s="44">
        <v>81694.97</v>
      </c>
      <c r="F75" s="44">
        <v>130.07</v>
      </c>
      <c r="G75" s="44">
        <v>20836.429999999997</v>
      </c>
      <c r="H75" s="35">
        <f t="shared" si="1"/>
        <v>102661.47</v>
      </c>
      <c r="I75" s="27" t="s">
        <v>1577</v>
      </c>
    </row>
    <row r="76" spans="1:9" x14ac:dyDescent="0.25">
      <c r="A76" s="13">
        <f t="shared" ref="A76:A139" si="3">A75+1</f>
        <v>67</v>
      </c>
      <c r="B76" s="11" t="s">
        <v>28</v>
      </c>
      <c r="C76" s="11" t="s">
        <v>819</v>
      </c>
      <c r="D76" s="35">
        <v>0</v>
      </c>
      <c r="E76" s="44">
        <v>40339.969999999994</v>
      </c>
      <c r="F76" s="44">
        <v>16207.989999999998</v>
      </c>
      <c r="G76" s="44">
        <v>10782.779999999999</v>
      </c>
      <c r="H76" s="35">
        <f t="shared" ref="H76:H139" si="4">SUM(E76:G76)</f>
        <v>67330.739999999991</v>
      </c>
      <c r="I76" s="27" t="s">
        <v>1577</v>
      </c>
    </row>
    <row r="77" spans="1:9" x14ac:dyDescent="0.25">
      <c r="A77" s="13">
        <f t="shared" si="3"/>
        <v>68</v>
      </c>
      <c r="B77" s="11" t="s">
        <v>306</v>
      </c>
      <c r="C77" s="11" t="s">
        <v>1080</v>
      </c>
      <c r="D77" s="35">
        <v>138762.19300000014</v>
      </c>
      <c r="E77" s="44">
        <v>53470.989999999983</v>
      </c>
      <c r="F77" s="44">
        <v>56.24</v>
      </c>
      <c r="G77" s="44">
        <v>12907.029999999999</v>
      </c>
      <c r="H77" s="35">
        <f t="shared" si="4"/>
        <v>66434.25999999998</v>
      </c>
      <c r="I77" s="27">
        <f t="shared" ref="I77:I138" si="5">H77/D77</f>
        <v>0.47876340495714065</v>
      </c>
    </row>
    <row r="78" spans="1:9" x14ac:dyDescent="0.25">
      <c r="A78" s="13">
        <f t="shared" si="3"/>
        <v>69</v>
      </c>
      <c r="B78" s="11" t="s">
        <v>209</v>
      </c>
      <c r="C78" s="11" t="s">
        <v>993</v>
      </c>
      <c r="D78" s="35">
        <v>0</v>
      </c>
      <c r="E78" s="44">
        <v>50825.250000000007</v>
      </c>
      <c r="F78" s="44">
        <v>646.18999999999994</v>
      </c>
      <c r="G78" s="44">
        <v>12451.46</v>
      </c>
      <c r="H78" s="35">
        <f t="shared" si="4"/>
        <v>63922.900000000009</v>
      </c>
      <c r="I78" s="27" t="s">
        <v>1577</v>
      </c>
    </row>
    <row r="79" spans="1:9" x14ac:dyDescent="0.25">
      <c r="A79" s="13">
        <f t="shared" si="3"/>
        <v>70</v>
      </c>
      <c r="B79" s="11" t="s">
        <v>2</v>
      </c>
      <c r="C79" s="11" t="s">
        <v>793</v>
      </c>
      <c r="D79" s="35">
        <v>0</v>
      </c>
      <c r="E79" s="44">
        <v>59663.879999999976</v>
      </c>
      <c r="F79" s="44">
        <v>3626.3600000000006</v>
      </c>
      <c r="G79" s="44">
        <v>-2211.5300000000002</v>
      </c>
      <c r="H79" s="35">
        <f t="shared" si="4"/>
        <v>61078.709999999977</v>
      </c>
      <c r="I79" s="27" t="s">
        <v>1577</v>
      </c>
    </row>
    <row r="80" spans="1:9" x14ac:dyDescent="0.25">
      <c r="A80" s="13">
        <f t="shared" si="3"/>
        <v>71</v>
      </c>
      <c r="B80" s="11" t="s">
        <v>25</v>
      </c>
      <c r="C80" s="11" t="s">
        <v>816</v>
      </c>
      <c r="D80" s="35">
        <v>89730.028999999908</v>
      </c>
      <c r="E80" s="44">
        <v>30162.329999999969</v>
      </c>
      <c r="F80" s="44">
        <v>138.07999999999996</v>
      </c>
      <c r="G80" s="44">
        <v>30713.060000000016</v>
      </c>
      <c r="H80" s="35">
        <f t="shared" si="4"/>
        <v>61013.469999999987</v>
      </c>
      <c r="I80" s="27">
        <f t="shared" si="5"/>
        <v>0.67996712672409865</v>
      </c>
    </row>
    <row r="81" spans="1:9" x14ac:dyDescent="0.25">
      <c r="A81" s="13">
        <f t="shared" si="3"/>
        <v>72</v>
      </c>
      <c r="B81" s="11" t="s">
        <v>621</v>
      </c>
      <c r="C81" s="11" t="s">
        <v>1385</v>
      </c>
      <c r="D81" s="35">
        <v>34365.09399999999</v>
      </c>
      <c r="E81" s="44">
        <v>44318.700000000012</v>
      </c>
      <c r="F81" s="44">
        <v>-119.1</v>
      </c>
      <c r="G81" s="44">
        <v>14890.74</v>
      </c>
      <c r="H81" s="35">
        <f t="shared" si="4"/>
        <v>59090.340000000011</v>
      </c>
      <c r="I81" s="27">
        <f t="shared" si="5"/>
        <v>1.7194872215393919</v>
      </c>
    </row>
    <row r="82" spans="1:9" x14ac:dyDescent="0.25">
      <c r="A82" s="13">
        <f t="shared" si="3"/>
        <v>73</v>
      </c>
      <c r="B82" s="11" t="s">
        <v>711</v>
      </c>
      <c r="C82" s="11" t="s">
        <v>1466</v>
      </c>
      <c r="D82" s="35">
        <v>0</v>
      </c>
      <c r="E82" s="44">
        <v>49446.310000000005</v>
      </c>
      <c r="F82" s="44">
        <v>1.56</v>
      </c>
      <c r="G82" s="44">
        <v>8439.92</v>
      </c>
      <c r="H82" s="35">
        <f t="shared" si="4"/>
        <v>57887.79</v>
      </c>
      <c r="I82" s="27" t="s">
        <v>1577</v>
      </c>
    </row>
    <row r="83" spans="1:9" x14ac:dyDescent="0.25">
      <c r="A83" s="13">
        <f t="shared" si="3"/>
        <v>74</v>
      </c>
      <c r="B83" s="11" t="s">
        <v>205</v>
      </c>
      <c r="C83" s="11" t="s">
        <v>989</v>
      </c>
      <c r="D83" s="35">
        <v>0</v>
      </c>
      <c r="E83" s="44">
        <v>43502.480000000025</v>
      </c>
      <c r="F83" s="44">
        <v>2489.48</v>
      </c>
      <c r="G83" s="44">
        <v>11758.989999999998</v>
      </c>
      <c r="H83" s="35">
        <f t="shared" si="4"/>
        <v>57750.950000000026</v>
      </c>
      <c r="I83" s="27" t="s">
        <v>1577</v>
      </c>
    </row>
    <row r="84" spans="1:9" x14ac:dyDescent="0.25">
      <c r="A84" s="13">
        <f t="shared" si="3"/>
        <v>75</v>
      </c>
      <c r="B84" s="11" t="s">
        <v>287</v>
      </c>
      <c r="C84" s="11" t="s">
        <v>1061</v>
      </c>
      <c r="D84" s="35">
        <v>178234.91899999999</v>
      </c>
      <c r="E84" s="44">
        <v>46719.070000000007</v>
      </c>
      <c r="F84" s="44">
        <v>399.10999999999996</v>
      </c>
      <c r="G84" s="44">
        <v>8870.6899999999987</v>
      </c>
      <c r="H84" s="35">
        <f t="shared" si="4"/>
        <v>55988.87000000001</v>
      </c>
      <c r="I84" s="27">
        <f t="shared" si="5"/>
        <v>0.31412963472101679</v>
      </c>
    </row>
    <row r="85" spans="1:9" x14ac:dyDescent="0.25">
      <c r="A85" s="13">
        <f t="shared" si="3"/>
        <v>76</v>
      </c>
      <c r="B85" s="11" t="s">
        <v>339</v>
      </c>
      <c r="C85" s="11" t="s">
        <v>1114</v>
      </c>
      <c r="D85" s="35">
        <v>217853.48800000001</v>
      </c>
      <c r="E85" s="44">
        <v>44638.409999999989</v>
      </c>
      <c r="F85" s="44">
        <v>476.26</v>
      </c>
      <c r="G85" s="44">
        <v>10808.26</v>
      </c>
      <c r="H85" s="35">
        <f t="shared" si="4"/>
        <v>55922.929999999993</v>
      </c>
      <c r="I85" s="27">
        <f t="shared" si="5"/>
        <v>0.2566997228889904</v>
      </c>
    </row>
    <row r="86" spans="1:9" x14ac:dyDescent="0.25">
      <c r="A86" s="13">
        <f t="shared" si="3"/>
        <v>77</v>
      </c>
      <c r="B86" s="11" t="s">
        <v>299</v>
      </c>
      <c r="C86" s="11" t="s">
        <v>1073</v>
      </c>
      <c r="D86" s="35">
        <v>262287.43699999998</v>
      </c>
      <c r="E86" s="44">
        <v>44561.599999999977</v>
      </c>
      <c r="F86" s="44">
        <v>449.68</v>
      </c>
      <c r="G86" s="44">
        <v>8840.42</v>
      </c>
      <c r="H86" s="35">
        <f t="shared" si="4"/>
        <v>53851.699999999975</v>
      </c>
      <c r="I86" s="27">
        <f t="shared" si="5"/>
        <v>0.20531559046802528</v>
      </c>
    </row>
    <row r="87" spans="1:9" x14ac:dyDescent="0.25">
      <c r="A87" s="13">
        <f t="shared" si="3"/>
        <v>78</v>
      </c>
      <c r="B87" s="11" t="s">
        <v>321</v>
      </c>
      <c r="C87" s="11" t="s">
        <v>1096</v>
      </c>
      <c r="D87" s="35">
        <v>0</v>
      </c>
      <c r="E87" s="44">
        <v>46454.87</v>
      </c>
      <c r="F87" s="44">
        <v>1.1499999999999999</v>
      </c>
      <c r="G87" s="44">
        <v>841.2</v>
      </c>
      <c r="H87" s="35">
        <f t="shared" si="4"/>
        <v>47297.22</v>
      </c>
      <c r="I87" s="27" t="s">
        <v>1577</v>
      </c>
    </row>
    <row r="88" spans="1:9" x14ac:dyDescent="0.25">
      <c r="A88" s="13">
        <f t="shared" si="3"/>
        <v>79</v>
      </c>
      <c r="B88" s="11" t="s">
        <v>131</v>
      </c>
      <c r="C88" s="11" t="s">
        <v>916</v>
      </c>
      <c r="D88" s="35">
        <v>28288.448000000033</v>
      </c>
      <c r="E88" s="44">
        <v>35205.25</v>
      </c>
      <c r="F88" s="44">
        <v>1790.8000000000002</v>
      </c>
      <c r="G88" s="44">
        <v>7875.0599999999986</v>
      </c>
      <c r="H88" s="35">
        <f t="shared" si="4"/>
        <v>44871.11</v>
      </c>
      <c r="I88" s="27">
        <f t="shared" si="5"/>
        <v>1.5861990732047211</v>
      </c>
    </row>
    <row r="89" spans="1:9" x14ac:dyDescent="0.25">
      <c r="A89" s="13">
        <f t="shared" si="3"/>
        <v>80</v>
      </c>
      <c r="B89" s="11" t="s">
        <v>297</v>
      </c>
      <c r="C89" s="11" t="s">
        <v>1071</v>
      </c>
      <c r="D89" s="35">
        <v>38521.46</v>
      </c>
      <c r="E89" s="44">
        <v>30721.86</v>
      </c>
      <c r="F89" s="44">
        <v>175.54000000000002</v>
      </c>
      <c r="G89" s="44">
        <v>8612.08</v>
      </c>
      <c r="H89" s="35">
        <f t="shared" si="4"/>
        <v>39509.480000000003</v>
      </c>
      <c r="I89" s="27">
        <f t="shared" si="5"/>
        <v>1.0256485605685768</v>
      </c>
    </row>
    <row r="90" spans="1:9" x14ac:dyDescent="0.25">
      <c r="A90" s="13">
        <f t="shared" si="3"/>
        <v>81</v>
      </c>
      <c r="B90" s="11" t="s">
        <v>282</v>
      </c>
      <c r="C90" s="11" t="s">
        <v>1058</v>
      </c>
      <c r="D90" s="35">
        <v>0</v>
      </c>
      <c r="E90" s="44">
        <v>25658.090000000011</v>
      </c>
      <c r="F90" s="44">
        <v>11.160000000000002</v>
      </c>
      <c r="G90" s="44">
        <v>7090.7999999999993</v>
      </c>
      <c r="H90" s="35">
        <f t="shared" si="4"/>
        <v>32760.05000000001</v>
      </c>
      <c r="I90" s="27" t="s">
        <v>1577</v>
      </c>
    </row>
    <row r="91" spans="1:9" x14ac:dyDescent="0.25">
      <c r="A91" s="13">
        <f t="shared" si="3"/>
        <v>82</v>
      </c>
      <c r="B91" s="11" t="s">
        <v>548</v>
      </c>
      <c r="C91" s="11" t="s">
        <v>1315</v>
      </c>
      <c r="D91" s="35">
        <v>28288.448000000019</v>
      </c>
      <c r="E91" s="44">
        <v>24013.450000000004</v>
      </c>
      <c r="F91" s="44">
        <v>1864.33</v>
      </c>
      <c r="G91" s="44">
        <v>6260.8000000000011</v>
      </c>
      <c r="H91" s="35">
        <f t="shared" si="4"/>
        <v>32138.580000000009</v>
      </c>
      <c r="I91" s="27">
        <f t="shared" si="5"/>
        <v>1.1361026239403444</v>
      </c>
    </row>
    <row r="92" spans="1:9" x14ac:dyDescent="0.25">
      <c r="A92" s="13">
        <f t="shared" si="3"/>
        <v>83</v>
      </c>
      <c r="B92" s="11" t="s">
        <v>206</v>
      </c>
      <c r="C92" s="11" t="s">
        <v>990</v>
      </c>
      <c r="D92" s="35">
        <v>0</v>
      </c>
      <c r="E92" s="44">
        <v>32545.510000000002</v>
      </c>
      <c r="F92" s="44">
        <v>87.389999999999986</v>
      </c>
      <c r="G92" s="44">
        <v>-2334.4700000000012</v>
      </c>
      <c r="H92" s="35">
        <f t="shared" si="4"/>
        <v>30298.43</v>
      </c>
      <c r="I92" s="27" t="s">
        <v>1577</v>
      </c>
    </row>
    <row r="93" spans="1:9" x14ac:dyDescent="0.25">
      <c r="A93" s="13">
        <f t="shared" si="3"/>
        <v>84</v>
      </c>
      <c r="B93" s="11" t="s">
        <v>580</v>
      </c>
      <c r="C93" s="11" t="s">
        <v>1344</v>
      </c>
      <c r="D93" s="35">
        <v>0</v>
      </c>
      <c r="E93" s="44">
        <v>18075.07</v>
      </c>
      <c r="F93" s="44">
        <v>116.46</v>
      </c>
      <c r="G93" s="44">
        <v>5009.82</v>
      </c>
      <c r="H93" s="35">
        <f t="shared" si="4"/>
        <v>23201.35</v>
      </c>
      <c r="I93" s="27" t="s">
        <v>1577</v>
      </c>
    </row>
    <row r="94" spans="1:9" x14ac:dyDescent="0.25">
      <c r="A94" s="13">
        <f t="shared" si="3"/>
        <v>85</v>
      </c>
      <c r="B94" s="11" t="s">
        <v>138</v>
      </c>
      <c r="C94" s="11" t="s">
        <v>923</v>
      </c>
      <c r="D94" s="35">
        <v>563294.48300000001</v>
      </c>
      <c r="E94" s="44">
        <v>16695.249999999996</v>
      </c>
      <c r="F94" s="44">
        <v>1098.7700000000002</v>
      </c>
      <c r="G94" s="44">
        <v>4498.8100000000004</v>
      </c>
      <c r="H94" s="35">
        <f t="shared" si="4"/>
        <v>22292.829999999998</v>
      </c>
      <c r="I94" s="27">
        <f t="shared" si="5"/>
        <v>3.9575800354501249E-2</v>
      </c>
    </row>
    <row r="95" spans="1:9" x14ac:dyDescent="0.25">
      <c r="A95" s="13">
        <f t="shared" si="3"/>
        <v>86</v>
      </c>
      <c r="B95" s="11" t="s">
        <v>76</v>
      </c>
      <c r="C95" s="11" t="s">
        <v>866</v>
      </c>
      <c r="D95" s="35">
        <v>0</v>
      </c>
      <c r="E95" s="44">
        <v>15863.439999999999</v>
      </c>
      <c r="F95" s="44">
        <v>1360.49</v>
      </c>
      <c r="G95" s="44">
        <v>4875.24</v>
      </c>
      <c r="H95" s="35">
        <f t="shared" si="4"/>
        <v>22099.17</v>
      </c>
      <c r="I95" s="27" t="s">
        <v>1577</v>
      </c>
    </row>
    <row r="96" spans="1:9" x14ac:dyDescent="0.25">
      <c r="A96" s="13">
        <f t="shared" si="3"/>
        <v>87</v>
      </c>
      <c r="B96" s="11" t="s">
        <v>413</v>
      </c>
      <c r="C96" s="11" t="s">
        <v>1185</v>
      </c>
      <c r="D96" s="35">
        <v>9063.2810000000136</v>
      </c>
      <c r="E96" s="44">
        <v>19241.380000000005</v>
      </c>
      <c r="F96" s="44">
        <v>202.12</v>
      </c>
      <c r="G96" s="44">
        <v>2208.1800000000003</v>
      </c>
      <c r="H96" s="35">
        <f t="shared" si="4"/>
        <v>21651.680000000004</v>
      </c>
      <c r="I96" s="27">
        <f t="shared" si="5"/>
        <v>2.3889450189175387</v>
      </c>
    </row>
    <row r="97" spans="1:9" x14ac:dyDescent="0.25">
      <c r="A97" s="13">
        <f t="shared" si="3"/>
        <v>88</v>
      </c>
      <c r="B97" s="11" t="s">
        <v>360</v>
      </c>
      <c r="C97" s="11" t="s">
        <v>1135</v>
      </c>
      <c r="D97" s="35">
        <v>23473.404000000002</v>
      </c>
      <c r="E97" s="44">
        <v>17146.669999999998</v>
      </c>
      <c r="F97" s="44">
        <v>276.28000000000003</v>
      </c>
      <c r="G97" s="44">
        <v>3316.6600000000003</v>
      </c>
      <c r="H97" s="35">
        <f t="shared" si="4"/>
        <v>20739.609999999997</v>
      </c>
      <c r="I97" s="27">
        <f t="shared" si="5"/>
        <v>0.88353653351682593</v>
      </c>
    </row>
    <row r="98" spans="1:9" x14ac:dyDescent="0.25">
      <c r="A98" s="13">
        <f t="shared" si="3"/>
        <v>89</v>
      </c>
      <c r="B98" s="11" t="s">
        <v>27</v>
      </c>
      <c r="C98" s="11" t="s">
        <v>818</v>
      </c>
      <c r="D98" s="35">
        <v>0</v>
      </c>
      <c r="E98" s="44">
        <v>10892.14</v>
      </c>
      <c r="F98" s="44">
        <v>6073.5799999999972</v>
      </c>
      <c r="G98" s="44">
        <v>2748.9300000000003</v>
      </c>
      <c r="H98" s="35">
        <f t="shared" si="4"/>
        <v>19714.649999999998</v>
      </c>
      <c r="I98" s="27" t="s">
        <v>1577</v>
      </c>
    </row>
    <row r="99" spans="1:9" x14ac:dyDescent="0.25">
      <c r="A99" s="13">
        <f t="shared" si="3"/>
        <v>90</v>
      </c>
      <c r="B99" s="11" t="s">
        <v>153</v>
      </c>
      <c r="C99" s="11" t="s">
        <v>937</v>
      </c>
      <c r="D99" s="35">
        <v>0</v>
      </c>
      <c r="E99" s="44">
        <v>8702.1899999999987</v>
      </c>
      <c r="F99" s="44">
        <v>6841.9400000000005</v>
      </c>
      <c r="G99" s="44">
        <v>2576.61</v>
      </c>
      <c r="H99" s="35">
        <f t="shared" si="4"/>
        <v>18120.739999999998</v>
      </c>
      <c r="I99" s="27" t="s">
        <v>1577</v>
      </c>
    </row>
    <row r="100" spans="1:9" x14ac:dyDescent="0.25">
      <c r="A100" s="13">
        <f t="shared" si="3"/>
        <v>91</v>
      </c>
      <c r="B100" s="11" t="s">
        <v>10</v>
      </c>
      <c r="C100" s="11" t="s">
        <v>801</v>
      </c>
      <c r="D100" s="35">
        <v>0</v>
      </c>
      <c r="E100" s="44">
        <v>17929.400000000001</v>
      </c>
      <c r="F100" s="44"/>
      <c r="G100" s="44"/>
      <c r="H100" s="35">
        <f t="shared" si="4"/>
        <v>17929.400000000001</v>
      </c>
      <c r="I100" s="27" t="s">
        <v>1577</v>
      </c>
    </row>
    <row r="101" spans="1:9" x14ac:dyDescent="0.25">
      <c r="A101" s="13">
        <f t="shared" si="3"/>
        <v>92</v>
      </c>
      <c r="B101" s="11" t="s">
        <v>772</v>
      </c>
      <c r="C101" s="11" t="s">
        <v>1521</v>
      </c>
      <c r="D101" s="35">
        <v>0</v>
      </c>
      <c r="E101" s="44">
        <v>14563.1</v>
      </c>
      <c r="F101" s="44">
        <v>8.01</v>
      </c>
      <c r="G101" s="44">
        <v>2707.31</v>
      </c>
      <c r="H101" s="35">
        <f t="shared" si="4"/>
        <v>17278.420000000002</v>
      </c>
      <c r="I101" s="27" t="s">
        <v>1577</v>
      </c>
    </row>
    <row r="102" spans="1:9" x14ac:dyDescent="0.25">
      <c r="A102" s="13">
        <f t="shared" si="3"/>
        <v>93</v>
      </c>
      <c r="B102" s="11" t="s">
        <v>720</v>
      </c>
      <c r="C102" s="11" t="s">
        <v>1475</v>
      </c>
      <c r="D102" s="35">
        <v>0</v>
      </c>
      <c r="E102" s="44">
        <v>14419.72</v>
      </c>
      <c r="F102" s="44">
        <v>230.93000000000004</v>
      </c>
      <c r="G102" s="44">
        <v>2544.34</v>
      </c>
      <c r="H102" s="35">
        <f t="shared" si="4"/>
        <v>17194.989999999998</v>
      </c>
      <c r="I102" s="27" t="s">
        <v>1577</v>
      </c>
    </row>
    <row r="103" spans="1:9" x14ac:dyDescent="0.25">
      <c r="A103" s="13">
        <f t="shared" si="3"/>
        <v>94</v>
      </c>
      <c r="B103" s="11" t="s">
        <v>593</v>
      </c>
      <c r="C103" s="11" t="s">
        <v>1357</v>
      </c>
      <c r="D103" s="35">
        <v>0</v>
      </c>
      <c r="E103" s="44">
        <v>12439.78</v>
      </c>
      <c r="F103" s="44">
        <v>136.99</v>
      </c>
      <c r="G103" s="44">
        <v>3399.84</v>
      </c>
      <c r="H103" s="35">
        <f t="shared" si="4"/>
        <v>15976.61</v>
      </c>
      <c r="I103" s="27" t="s">
        <v>1577</v>
      </c>
    </row>
    <row r="104" spans="1:9" x14ac:dyDescent="0.25">
      <c r="A104" s="13">
        <f t="shared" si="3"/>
        <v>95</v>
      </c>
      <c r="B104" s="11" t="s">
        <v>300</v>
      </c>
      <c r="C104" s="11" t="s">
        <v>1074</v>
      </c>
      <c r="D104" s="35">
        <v>8385.8979999999992</v>
      </c>
      <c r="E104" s="44">
        <v>11722.259999999997</v>
      </c>
      <c r="F104" s="44"/>
      <c r="G104" s="44">
        <v>2882.98</v>
      </c>
      <c r="H104" s="35">
        <f t="shared" si="4"/>
        <v>14605.239999999996</v>
      </c>
      <c r="I104" s="27">
        <f t="shared" si="5"/>
        <v>1.7416429343643338</v>
      </c>
    </row>
    <row r="105" spans="1:9" x14ac:dyDescent="0.25">
      <c r="A105" s="13">
        <f t="shared" si="3"/>
        <v>96</v>
      </c>
      <c r="B105" s="11" t="s">
        <v>738</v>
      </c>
      <c r="C105" s="11" t="s">
        <v>1491</v>
      </c>
      <c r="D105" s="35">
        <v>0</v>
      </c>
      <c r="E105" s="44">
        <v>10867.16</v>
      </c>
      <c r="F105" s="44">
        <v>3387.37</v>
      </c>
      <c r="G105" s="44"/>
      <c r="H105" s="35">
        <f t="shared" si="4"/>
        <v>14254.529999999999</v>
      </c>
      <c r="I105" s="27" t="s">
        <v>1577</v>
      </c>
    </row>
    <row r="106" spans="1:9" x14ac:dyDescent="0.25">
      <c r="A106" s="13">
        <f t="shared" si="3"/>
        <v>97</v>
      </c>
      <c r="B106" s="11" t="s">
        <v>545</v>
      </c>
      <c r="C106" s="11" t="s">
        <v>1312</v>
      </c>
      <c r="D106" s="35">
        <v>0</v>
      </c>
      <c r="E106" s="44">
        <v>8644.4799999999977</v>
      </c>
      <c r="F106" s="44">
        <v>1009.8000000000002</v>
      </c>
      <c r="G106" s="44">
        <v>2376.66</v>
      </c>
      <c r="H106" s="35">
        <f t="shared" si="4"/>
        <v>12030.939999999999</v>
      </c>
      <c r="I106" s="27" t="s">
        <v>1577</v>
      </c>
    </row>
    <row r="107" spans="1:9" x14ac:dyDescent="0.25">
      <c r="A107" s="13">
        <f t="shared" si="3"/>
        <v>98</v>
      </c>
      <c r="B107" s="11" t="s">
        <v>308</v>
      </c>
      <c r="C107" s="11" t="s">
        <v>1082</v>
      </c>
      <c r="D107" s="35">
        <v>21582.861000000008</v>
      </c>
      <c r="E107" s="44">
        <v>8638.7300000000032</v>
      </c>
      <c r="F107" s="44">
        <v>5.9000000000000012</v>
      </c>
      <c r="G107" s="44">
        <v>2384.2500000000005</v>
      </c>
      <c r="H107" s="35">
        <f t="shared" si="4"/>
        <v>11028.880000000003</v>
      </c>
      <c r="I107" s="27">
        <f t="shared" si="5"/>
        <v>0.51100176199994984</v>
      </c>
    </row>
    <row r="108" spans="1:9" x14ac:dyDescent="0.25">
      <c r="A108" s="13">
        <f t="shared" si="3"/>
        <v>99</v>
      </c>
      <c r="B108" s="11" t="s">
        <v>506</v>
      </c>
      <c r="C108" s="11" t="s">
        <v>1275</v>
      </c>
      <c r="D108" s="35">
        <v>0</v>
      </c>
      <c r="E108" s="44">
        <v>8082.7199999999993</v>
      </c>
      <c r="F108" s="44">
        <v>828.02</v>
      </c>
      <c r="G108" s="44">
        <v>2001.66</v>
      </c>
      <c r="H108" s="35">
        <f t="shared" si="4"/>
        <v>10912.4</v>
      </c>
      <c r="I108" s="27" t="s">
        <v>1577</v>
      </c>
    </row>
    <row r="109" spans="1:9" x14ac:dyDescent="0.25">
      <c r="A109" s="13">
        <f t="shared" si="3"/>
        <v>100</v>
      </c>
      <c r="B109" s="11" t="s">
        <v>9</v>
      </c>
      <c r="C109" s="11" t="s">
        <v>800</v>
      </c>
      <c r="D109" s="35">
        <v>0</v>
      </c>
      <c r="E109" s="44">
        <v>6926.0899999999983</v>
      </c>
      <c r="F109" s="44">
        <v>1497.3600000000001</v>
      </c>
      <c r="G109" s="44">
        <v>2136.64</v>
      </c>
      <c r="H109" s="35">
        <f t="shared" si="4"/>
        <v>10560.089999999998</v>
      </c>
      <c r="I109" s="27" t="s">
        <v>1577</v>
      </c>
    </row>
    <row r="110" spans="1:9" x14ac:dyDescent="0.25">
      <c r="A110" s="13">
        <f t="shared" si="3"/>
        <v>101</v>
      </c>
      <c r="B110" s="11" t="s">
        <v>539</v>
      </c>
      <c r="C110" s="11" t="s">
        <v>1306</v>
      </c>
      <c r="D110" s="35">
        <v>76403.478000000003</v>
      </c>
      <c r="E110" s="44">
        <v>4759.7299999999996</v>
      </c>
      <c r="F110" s="44">
        <v>4605.7199999999993</v>
      </c>
      <c r="G110" s="44">
        <v>1188.3699999999999</v>
      </c>
      <c r="H110" s="35">
        <f t="shared" si="4"/>
        <v>10553.82</v>
      </c>
      <c r="I110" s="27">
        <f t="shared" si="5"/>
        <v>0.13813271694254545</v>
      </c>
    </row>
    <row r="111" spans="1:9" x14ac:dyDescent="0.25">
      <c r="A111" s="13">
        <f t="shared" si="3"/>
        <v>102</v>
      </c>
      <c r="B111" s="11" t="s">
        <v>555</v>
      </c>
      <c r="C111" s="11" t="s">
        <v>1320</v>
      </c>
      <c r="D111" s="35">
        <v>0</v>
      </c>
      <c r="E111" s="44">
        <v>8288.5199999999986</v>
      </c>
      <c r="F111" s="44"/>
      <c r="G111" s="44">
        <v>1988.03</v>
      </c>
      <c r="H111" s="35">
        <f t="shared" si="4"/>
        <v>10276.549999999999</v>
      </c>
      <c r="I111" s="27" t="s">
        <v>1577</v>
      </c>
    </row>
    <row r="112" spans="1:9" x14ac:dyDescent="0.25">
      <c r="A112" s="13">
        <f t="shared" si="3"/>
        <v>103</v>
      </c>
      <c r="B112" s="11" t="s">
        <v>201</v>
      </c>
      <c r="C112" s="11" t="s">
        <v>985</v>
      </c>
      <c r="D112" s="35">
        <v>0</v>
      </c>
      <c r="E112" s="44">
        <v>4523.59</v>
      </c>
      <c r="F112" s="44">
        <v>4165.8899999999994</v>
      </c>
      <c r="G112" s="44">
        <v>1345.64</v>
      </c>
      <c r="H112" s="35">
        <f t="shared" si="4"/>
        <v>10035.119999999999</v>
      </c>
      <c r="I112" s="27" t="s">
        <v>1577</v>
      </c>
    </row>
    <row r="113" spans="1:9" x14ac:dyDescent="0.25">
      <c r="A113" s="13">
        <f t="shared" si="3"/>
        <v>104</v>
      </c>
      <c r="B113" s="11" t="s">
        <v>511</v>
      </c>
      <c r="C113" s="11" t="s">
        <v>1279</v>
      </c>
      <c r="D113" s="35">
        <v>17687.725000000017</v>
      </c>
      <c r="E113" s="44">
        <v>7565.2900000000009</v>
      </c>
      <c r="F113" s="44">
        <v>483.12</v>
      </c>
      <c r="G113" s="44">
        <v>1853.83</v>
      </c>
      <c r="H113" s="35">
        <f t="shared" si="4"/>
        <v>9902.2400000000016</v>
      </c>
      <c r="I113" s="27">
        <f t="shared" si="5"/>
        <v>0.55983683599784551</v>
      </c>
    </row>
    <row r="114" spans="1:9" x14ac:dyDescent="0.25">
      <c r="A114" s="13">
        <f t="shared" si="3"/>
        <v>105</v>
      </c>
      <c r="B114" s="11" t="s">
        <v>319</v>
      </c>
      <c r="C114" s="11" t="s">
        <v>1094</v>
      </c>
      <c r="D114" s="35">
        <v>8385.898000000001</v>
      </c>
      <c r="E114" s="44">
        <v>7352.7700000000013</v>
      </c>
      <c r="F114" s="44"/>
      <c r="G114" s="44">
        <v>1918.51</v>
      </c>
      <c r="H114" s="35">
        <f t="shared" si="4"/>
        <v>9271.2800000000007</v>
      </c>
      <c r="I114" s="27">
        <f t="shared" si="5"/>
        <v>1.1055798675347588</v>
      </c>
    </row>
    <row r="115" spans="1:9" x14ac:dyDescent="0.25">
      <c r="A115" s="13">
        <f t="shared" si="3"/>
        <v>106</v>
      </c>
      <c r="B115" s="11" t="s">
        <v>757</v>
      </c>
      <c r="C115" s="11" t="s">
        <v>1506</v>
      </c>
      <c r="D115" s="35">
        <v>0</v>
      </c>
      <c r="E115" s="44">
        <v>7491.0499999999993</v>
      </c>
      <c r="F115" s="44">
        <v>63.170000000000009</v>
      </c>
      <c r="G115" s="44">
        <v>1713.5200000000002</v>
      </c>
      <c r="H115" s="35">
        <f t="shared" si="4"/>
        <v>9267.74</v>
      </c>
      <c r="I115" s="27" t="s">
        <v>1577</v>
      </c>
    </row>
    <row r="116" spans="1:9" x14ac:dyDescent="0.25">
      <c r="A116" s="13">
        <f t="shared" si="3"/>
        <v>107</v>
      </c>
      <c r="B116" s="11" t="s">
        <v>669</v>
      </c>
      <c r="C116" s="11" t="s">
        <v>1429</v>
      </c>
      <c r="D116" s="35">
        <v>0</v>
      </c>
      <c r="E116" s="44">
        <v>7055.8499999999995</v>
      </c>
      <c r="F116" s="44">
        <v>47.49</v>
      </c>
      <c r="G116" s="44">
        <v>2085.42</v>
      </c>
      <c r="H116" s="35">
        <f t="shared" si="4"/>
        <v>9188.7599999999984</v>
      </c>
      <c r="I116" s="27" t="s">
        <v>1577</v>
      </c>
    </row>
    <row r="117" spans="1:9" x14ac:dyDescent="0.25">
      <c r="A117" s="13">
        <f t="shared" si="3"/>
        <v>108</v>
      </c>
      <c r="B117" s="11" t="s">
        <v>670</v>
      </c>
      <c r="C117" s="11" t="s">
        <v>1430</v>
      </c>
      <c r="D117" s="35">
        <v>0</v>
      </c>
      <c r="E117" s="44">
        <v>7033.22</v>
      </c>
      <c r="F117" s="44">
        <v>42.660000000000004</v>
      </c>
      <c r="G117" s="44">
        <v>2054.5</v>
      </c>
      <c r="H117" s="35">
        <f t="shared" si="4"/>
        <v>9130.380000000001</v>
      </c>
      <c r="I117" s="27" t="s">
        <v>1577</v>
      </c>
    </row>
    <row r="118" spans="1:9" x14ac:dyDescent="0.25">
      <c r="A118" s="13">
        <f t="shared" si="3"/>
        <v>109</v>
      </c>
      <c r="B118" s="11" t="s">
        <v>660</v>
      </c>
      <c r="C118" s="11" t="s">
        <v>1420</v>
      </c>
      <c r="D118" s="35">
        <v>0</v>
      </c>
      <c r="E118" s="44">
        <v>5865.6699999999992</v>
      </c>
      <c r="F118" s="44">
        <v>3.96</v>
      </c>
      <c r="G118" s="44">
        <v>1625.24</v>
      </c>
      <c r="H118" s="35">
        <f t="shared" si="4"/>
        <v>7494.869999999999</v>
      </c>
      <c r="I118" s="27" t="s">
        <v>1577</v>
      </c>
    </row>
    <row r="119" spans="1:9" x14ac:dyDescent="0.25">
      <c r="A119" s="13">
        <f t="shared" si="3"/>
        <v>110</v>
      </c>
      <c r="B119" s="11" t="s">
        <v>692</v>
      </c>
      <c r="C119" s="8" t="s">
        <v>1088</v>
      </c>
      <c r="D119" s="35">
        <v>0</v>
      </c>
      <c r="E119" s="44">
        <v>2991.14</v>
      </c>
      <c r="F119" s="44">
        <v>2598.7599999999998</v>
      </c>
      <c r="G119" s="44">
        <v>643.97</v>
      </c>
      <c r="H119" s="35">
        <f t="shared" si="4"/>
        <v>6233.87</v>
      </c>
      <c r="I119" s="27" t="s">
        <v>1577</v>
      </c>
    </row>
    <row r="120" spans="1:9" x14ac:dyDescent="0.25">
      <c r="A120" s="13">
        <f t="shared" si="3"/>
        <v>111</v>
      </c>
      <c r="B120" s="11" t="s">
        <v>307</v>
      </c>
      <c r="C120" s="11" t="s">
        <v>1081</v>
      </c>
      <c r="D120" s="35">
        <v>31567.217000000033</v>
      </c>
      <c r="E120" s="44">
        <v>4575.07</v>
      </c>
      <c r="F120" s="44">
        <v>2.3100000000000005</v>
      </c>
      <c r="G120" s="44">
        <v>1005.7800000000001</v>
      </c>
      <c r="H120" s="35">
        <f t="shared" si="4"/>
        <v>5583.16</v>
      </c>
      <c r="I120" s="27">
        <f t="shared" si="5"/>
        <v>0.17686576551870234</v>
      </c>
    </row>
    <row r="121" spans="1:9" x14ac:dyDescent="0.25">
      <c r="A121" s="13">
        <f t="shared" si="3"/>
        <v>112</v>
      </c>
      <c r="B121" s="11" t="s">
        <v>702</v>
      </c>
      <c r="C121" s="11" t="s">
        <v>1457</v>
      </c>
      <c r="D121" s="35">
        <v>0</v>
      </c>
      <c r="E121" s="44">
        <v>4165.22</v>
      </c>
      <c r="F121" s="44">
        <v>88.519999999999982</v>
      </c>
      <c r="G121" s="44">
        <v>1078.6599999999999</v>
      </c>
      <c r="H121" s="35">
        <f t="shared" si="4"/>
        <v>5332.4</v>
      </c>
      <c r="I121" s="27" t="s">
        <v>1577</v>
      </c>
    </row>
    <row r="122" spans="1:9" x14ac:dyDescent="0.25">
      <c r="A122" s="13">
        <f t="shared" si="3"/>
        <v>113</v>
      </c>
      <c r="B122" s="11" t="s">
        <v>399</v>
      </c>
      <c r="C122" s="11" t="s">
        <v>1172</v>
      </c>
      <c r="D122" s="35">
        <v>8385.898000000001</v>
      </c>
      <c r="E122" s="44">
        <v>4633.1499999999996</v>
      </c>
      <c r="F122" s="44"/>
      <c r="G122" s="44">
        <v>473.71999999999997</v>
      </c>
      <c r="H122" s="35">
        <f t="shared" si="4"/>
        <v>5106.87</v>
      </c>
      <c r="I122" s="27">
        <f t="shared" si="5"/>
        <v>0.60898308088173736</v>
      </c>
    </row>
    <row r="123" spans="1:9" x14ac:dyDescent="0.25">
      <c r="A123" s="13">
        <f t="shared" si="3"/>
        <v>114</v>
      </c>
      <c r="B123" s="11" t="s">
        <v>546</v>
      </c>
      <c r="C123" s="11" t="s">
        <v>1313</v>
      </c>
      <c r="D123" s="35">
        <v>0</v>
      </c>
      <c r="E123" s="44">
        <v>4226.88</v>
      </c>
      <c r="F123" s="44"/>
      <c r="G123" s="44">
        <v>763.18</v>
      </c>
      <c r="H123" s="35">
        <f t="shared" si="4"/>
        <v>4990.0600000000004</v>
      </c>
      <c r="I123" s="27" t="s">
        <v>1577</v>
      </c>
    </row>
    <row r="124" spans="1:9" x14ac:dyDescent="0.25">
      <c r="A124" s="13">
        <f t="shared" si="3"/>
        <v>115</v>
      </c>
      <c r="B124" s="11" t="s">
        <v>105</v>
      </c>
      <c r="C124" s="11" t="s">
        <v>894</v>
      </c>
      <c r="D124" s="35">
        <v>2236.232</v>
      </c>
      <c r="E124" s="44">
        <v>3643.02</v>
      </c>
      <c r="F124" s="44"/>
      <c r="G124" s="44">
        <v>1157.01</v>
      </c>
      <c r="H124" s="35">
        <f t="shared" si="4"/>
        <v>4800.03</v>
      </c>
      <c r="I124" s="27">
        <f t="shared" si="5"/>
        <v>2.1464812237728466</v>
      </c>
    </row>
    <row r="125" spans="1:9" x14ac:dyDescent="0.25">
      <c r="A125" s="13">
        <f t="shared" si="3"/>
        <v>116</v>
      </c>
      <c r="B125" s="11" t="s">
        <v>310</v>
      </c>
      <c r="C125" s="11" t="s">
        <v>1084</v>
      </c>
      <c r="D125" s="35">
        <v>8385.8979999999992</v>
      </c>
      <c r="E125" s="44">
        <v>4707.17</v>
      </c>
      <c r="F125" s="44"/>
      <c r="G125" s="44"/>
      <c r="H125" s="35">
        <f t="shared" si="4"/>
        <v>4707.17</v>
      </c>
      <c r="I125" s="27">
        <f t="shared" si="5"/>
        <v>0.5613197298607735</v>
      </c>
    </row>
    <row r="126" spans="1:9" x14ac:dyDescent="0.25">
      <c r="A126" s="13">
        <f t="shared" si="3"/>
        <v>117</v>
      </c>
      <c r="B126" s="11" t="s">
        <v>554</v>
      </c>
      <c r="C126" s="11" t="s">
        <v>1319</v>
      </c>
      <c r="D126" s="35">
        <v>0</v>
      </c>
      <c r="E126" s="44">
        <v>4370.97</v>
      </c>
      <c r="F126" s="44"/>
      <c r="G126" s="44"/>
      <c r="H126" s="35">
        <f t="shared" si="4"/>
        <v>4370.97</v>
      </c>
      <c r="I126" s="27" t="s">
        <v>1577</v>
      </c>
    </row>
    <row r="127" spans="1:9" x14ac:dyDescent="0.25">
      <c r="A127" s="13">
        <f t="shared" si="3"/>
        <v>118</v>
      </c>
      <c r="B127" s="11" t="s">
        <v>541</v>
      </c>
      <c r="C127" s="11" t="s">
        <v>1308</v>
      </c>
      <c r="D127" s="35">
        <v>1708411.202</v>
      </c>
      <c r="E127" s="44">
        <v>2795.3799999999997</v>
      </c>
      <c r="F127" s="44">
        <v>659.56</v>
      </c>
      <c r="G127" s="44">
        <v>758.55</v>
      </c>
      <c r="H127" s="35">
        <f t="shared" si="4"/>
        <v>4213.49</v>
      </c>
      <c r="I127" s="27">
        <f t="shared" si="5"/>
        <v>2.4663207517413594E-3</v>
      </c>
    </row>
    <row r="128" spans="1:9" x14ac:dyDescent="0.25">
      <c r="A128" s="13">
        <f t="shared" si="3"/>
        <v>119</v>
      </c>
      <c r="B128" s="11" t="s">
        <v>719</v>
      </c>
      <c r="C128" s="11" t="s">
        <v>1474</v>
      </c>
      <c r="D128" s="35">
        <v>0</v>
      </c>
      <c r="E128" s="44">
        <v>3253.04</v>
      </c>
      <c r="F128" s="44">
        <v>17.25</v>
      </c>
      <c r="G128" s="44">
        <v>735.15</v>
      </c>
      <c r="H128" s="35">
        <f t="shared" si="4"/>
        <v>4005.44</v>
      </c>
      <c r="I128" s="27" t="s">
        <v>1577</v>
      </c>
    </row>
    <row r="129" spans="1:9" x14ac:dyDescent="0.25">
      <c r="A129" s="13">
        <f t="shared" si="3"/>
        <v>120</v>
      </c>
      <c r="B129" s="11" t="s">
        <v>783</v>
      </c>
      <c r="C129" s="11" t="s">
        <v>1532</v>
      </c>
      <c r="D129" s="35">
        <v>0</v>
      </c>
      <c r="E129" s="44">
        <v>3943.3499999999995</v>
      </c>
      <c r="F129" s="44"/>
      <c r="G129" s="44"/>
      <c r="H129" s="35">
        <f t="shared" si="4"/>
        <v>3943.3499999999995</v>
      </c>
      <c r="I129" s="27" t="s">
        <v>1577</v>
      </c>
    </row>
    <row r="130" spans="1:9" x14ac:dyDescent="0.25">
      <c r="A130" s="13">
        <f t="shared" si="3"/>
        <v>121</v>
      </c>
      <c r="B130" s="11" t="s">
        <v>552</v>
      </c>
      <c r="C130" s="11" t="s">
        <v>1317</v>
      </c>
      <c r="D130" s="35">
        <v>0</v>
      </c>
      <c r="E130" s="44">
        <v>3007.1800000000003</v>
      </c>
      <c r="F130" s="44">
        <v>33.14</v>
      </c>
      <c r="G130" s="44">
        <v>661.02</v>
      </c>
      <c r="H130" s="35">
        <f t="shared" si="4"/>
        <v>3701.34</v>
      </c>
      <c r="I130" s="27" t="s">
        <v>1577</v>
      </c>
    </row>
    <row r="131" spans="1:9" x14ac:dyDescent="0.25">
      <c r="A131" s="13">
        <f t="shared" si="3"/>
        <v>122</v>
      </c>
      <c r="B131" s="11" t="s">
        <v>574</v>
      </c>
      <c r="C131" s="11" t="s">
        <v>1338</v>
      </c>
      <c r="D131" s="35">
        <v>312.28099999999176</v>
      </c>
      <c r="E131" s="44">
        <v>3139.54</v>
      </c>
      <c r="F131" s="44"/>
      <c r="G131" s="44"/>
      <c r="H131" s="35">
        <f t="shared" si="4"/>
        <v>3139.54</v>
      </c>
      <c r="I131" s="27">
        <f t="shared" si="5"/>
        <v>10.053573544340139</v>
      </c>
    </row>
    <row r="132" spans="1:9" x14ac:dyDescent="0.25">
      <c r="A132" s="13">
        <f t="shared" si="3"/>
        <v>123</v>
      </c>
      <c r="B132" s="11" t="s">
        <v>707</v>
      </c>
      <c r="C132" s="11" t="s">
        <v>1462</v>
      </c>
      <c r="D132" s="35">
        <v>0</v>
      </c>
      <c r="E132" s="44">
        <v>2473.42</v>
      </c>
      <c r="F132" s="44">
        <v>34.380000000000003</v>
      </c>
      <c r="G132" s="44">
        <v>489.71999999999997</v>
      </c>
      <c r="H132" s="35">
        <f t="shared" si="4"/>
        <v>2997.52</v>
      </c>
      <c r="I132" s="27" t="s">
        <v>1577</v>
      </c>
    </row>
    <row r="133" spans="1:9" x14ac:dyDescent="0.25">
      <c r="A133" s="13">
        <f t="shared" si="3"/>
        <v>124</v>
      </c>
      <c r="B133" s="11" t="s">
        <v>92</v>
      </c>
      <c r="C133" s="11" t="s">
        <v>881</v>
      </c>
      <c r="D133" s="35">
        <v>0</v>
      </c>
      <c r="E133" s="44">
        <v>2787.5299999999997</v>
      </c>
      <c r="F133" s="44">
        <v>83.66</v>
      </c>
      <c r="G133" s="44"/>
      <c r="H133" s="35">
        <f t="shared" si="4"/>
        <v>2871.1899999999996</v>
      </c>
      <c r="I133" s="27" t="s">
        <v>1577</v>
      </c>
    </row>
    <row r="134" spans="1:9" x14ac:dyDescent="0.25">
      <c r="A134" s="13">
        <f t="shared" si="3"/>
        <v>125</v>
      </c>
      <c r="B134" s="11" t="s">
        <v>706</v>
      </c>
      <c r="C134" s="11" t="s">
        <v>1461</v>
      </c>
      <c r="D134" s="35">
        <v>0</v>
      </c>
      <c r="E134" s="44">
        <v>2299.64</v>
      </c>
      <c r="F134" s="44">
        <v>30.69</v>
      </c>
      <c r="G134" s="44">
        <v>489.42999999999995</v>
      </c>
      <c r="H134" s="35">
        <f t="shared" si="4"/>
        <v>2819.7599999999998</v>
      </c>
      <c r="I134" s="27" t="s">
        <v>1577</v>
      </c>
    </row>
    <row r="135" spans="1:9" x14ac:dyDescent="0.25">
      <c r="A135" s="13">
        <f t="shared" si="3"/>
        <v>126</v>
      </c>
      <c r="B135" s="11" t="s">
        <v>701</v>
      </c>
      <c r="C135" s="11" t="s">
        <v>1456</v>
      </c>
      <c r="D135" s="35">
        <v>0</v>
      </c>
      <c r="E135" s="44">
        <v>2324.4199999999996</v>
      </c>
      <c r="F135" s="44">
        <v>30.02</v>
      </c>
      <c r="G135" s="44">
        <v>456.65000000000003</v>
      </c>
      <c r="H135" s="35">
        <f t="shared" si="4"/>
        <v>2811.0899999999997</v>
      </c>
      <c r="I135" s="27" t="s">
        <v>1577</v>
      </c>
    </row>
    <row r="136" spans="1:9" x14ac:dyDescent="0.25">
      <c r="A136" s="13">
        <f t="shared" si="3"/>
        <v>127</v>
      </c>
      <c r="B136" s="11" t="s">
        <v>718</v>
      </c>
      <c r="C136" s="11" t="s">
        <v>1473</v>
      </c>
      <c r="D136" s="35">
        <v>0</v>
      </c>
      <c r="E136" s="44">
        <v>2187.9899999999998</v>
      </c>
      <c r="F136" s="44">
        <v>31.22</v>
      </c>
      <c r="G136" s="44">
        <v>402.27</v>
      </c>
      <c r="H136" s="35">
        <f t="shared" si="4"/>
        <v>2621.4799999999996</v>
      </c>
      <c r="I136" s="27" t="s">
        <v>1577</v>
      </c>
    </row>
    <row r="137" spans="1:9" x14ac:dyDescent="0.25">
      <c r="A137" s="13">
        <f t="shared" si="3"/>
        <v>128</v>
      </c>
      <c r="B137" s="11" t="s">
        <v>703</v>
      </c>
      <c r="C137" s="11" t="s">
        <v>1458</v>
      </c>
      <c r="D137" s="35">
        <v>0</v>
      </c>
      <c r="E137" s="44">
        <v>1812.17</v>
      </c>
      <c r="F137" s="44">
        <v>34.370000000000005</v>
      </c>
      <c r="G137" s="44">
        <v>425.20000000000005</v>
      </c>
      <c r="H137" s="35">
        <f t="shared" si="4"/>
        <v>2271.7399999999998</v>
      </c>
      <c r="I137" s="27" t="s">
        <v>1577</v>
      </c>
    </row>
    <row r="138" spans="1:9" x14ac:dyDescent="0.25">
      <c r="A138" s="13">
        <f t="shared" si="3"/>
        <v>129</v>
      </c>
      <c r="B138" s="11" t="s">
        <v>540</v>
      </c>
      <c r="C138" s="11" t="s">
        <v>1307</v>
      </c>
      <c r="D138" s="35">
        <v>13727.515000000009</v>
      </c>
      <c r="E138" s="44">
        <v>991.62</v>
      </c>
      <c r="F138" s="44">
        <v>942.77</v>
      </c>
      <c r="G138" s="44">
        <v>279.84999999999997</v>
      </c>
      <c r="H138" s="35">
        <f t="shared" si="4"/>
        <v>2214.2399999999998</v>
      </c>
      <c r="I138" s="27">
        <f t="shared" si="5"/>
        <v>0.16129940488136407</v>
      </c>
    </row>
    <row r="139" spans="1:9" x14ac:dyDescent="0.25">
      <c r="A139" s="13">
        <f t="shared" si="3"/>
        <v>130</v>
      </c>
      <c r="B139" s="11" t="s">
        <v>756</v>
      </c>
      <c r="C139" s="11" t="s">
        <v>1505</v>
      </c>
      <c r="D139" s="35">
        <v>0</v>
      </c>
      <c r="E139" s="44">
        <v>1675.8899999999999</v>
      </c>
      <c r="F139" s="44">
        <v>18.96</v>
      </c>
      <c r="G139" s="44">
        <v>318.88</v>
      </c>
      <c r="H139" s="35">
        <f t="shared" si="4"/>
        <v>2013.73</v>
      </c>
      <c r="I139" s="27" t="s">
        <v>1577</v>
      </c>
    </row>
    <row r="140" spans="1:9" x14ac:dyDescent="0.25">
      <c r="A140" s="13">
        <f t="shared" ref="A140:A203" si="6">A139+1</f>
        <v>131</v>
      </c>
      <c r="B140" s="11" t="s">
        <v>704</v>
      </c>
      <c r="C140" s="11" t="s">
        <v>1459</v>
      </c>
      <c r="D140" s="35">
        <v>0</v>
      </c>
      <c r="E140" s="44">
        <v>1496.29</v>
      </c>
      <c r="F140" s="44">
        <v>32.21</v>
      </c>
      <c r="G140" s="44">
        <v>371.03000000000003</v>
      </c>
      <c r="H140" s="35">
        <f t="shared" ref="H140:H181" si="7">SUM(E140:G140)</f>
        <v>1899.53</v>
      </c>
      <c r="I140" s="27" t="s">
        <v>1577</v>
      </c>
    </row>
    <row r="141" spans="1:9" x14ac:dyDescent="0.25">
      <c r="A141" s="13">
        <f t="shared" si="6"/>
        <v>132</v>
      </c>
      <c r="B141" s="11" t="s">
        <v>618</v>
      </c>
      <c r="C141" s="11" t="s">
        <v>1382</v>
      </c>
      <c r="D141" s="35">
        <v>0</v>
      </c>
      <c r="E141" s="44">
        <v>1376.7</v>
      </c>
      <c r="F141" s="44"/>
      <c r="G141" s="44">
        <v>367.53000000000003</v>
      </c>
      <c r="H141" s="35">
        <f t="shared" si="7"/>
        <v>1744.23</v>
      </c>
      <c r="I141" s="27" t="s">
        <v>1577</v>
      </c>
    </row>
    <row r="142" spans="1:9" x14ac:dyDescent="0.25">
      <c r="A142" s="13">
        <f t="shared" si="6"/>
        <v>133</v>
      </c>
      <c r="B142" s="11" t="s">
        <v>784</v>
      </c>
      <c r="C142" s="11" t="s">
        <v>1533</v>
      </c>
      <c r="D142" s="35">
        <v>49073.628999999994</v>
      </c>
      <c r="E142" s="44">
        <v>1715.68</v>
      </c>
      <c r="F142" s="44"/>
      <c r="G142" s="44"/>
      <c r="H142" s="35">
        <f t="shared" si="7"/>
        <v>1715.68</v>
      </c>
      <c r="I142" s="27">
        <f t="shared" ref="I142:I203" si="8">H142/D142</f>
        <v>3.4961343494690406E-2</v>
      </c>
    </row>
    <row r="143" spans="1:9" x14ac:dyDescent="0.25">
      <c r="A143" s="13">
        <f t="shared" si="6"/>
        <v>134</v>
      </c>
      <c r="B143" s="11" t="s">
        <v>542</v>
      </c>
      <c r="C143" s="11" t="s">
        <v>1309</v>
      </c>
      <c r="D143" s="35">
        <v>0</v>
      </c>
      <c r="E143" s="44">
        <v>910.81</v>
      </c>
      <c r="F143" s="44">
        <v>506.89000000000004</v>
      </c>
      <c r="G143" s="44">
        <v>252.9</v>
      </c>
      <c r="H143" s="35">
        <f t="shared" si="7"/>
        <v>1670.6000000000001</v>
      </c>
      <c r="I143" s="27" t="s">
        <v>1577</v>
      </c>
    </row>
    <row r="144" spans="1:9" x14ac:dyDescent="0.25">
      <c r="A144" s="13">
        <f t="shared" si="6"/>
        <v>135</v>
      </c>
      <c r="B144" s="11" t="s">
        <v>573</v>
      </c>
      <c r="C144" s="11" t="s">
        <v>1337</v>
      </c>
      <c r="D144" s="35">
        <v>-294764.38900000101</v>
      </c>
      <c r="E144" s="44">
        <v>651.24000000000012</v>
      </c>
      <c r="F144" s="44">
        <v>597.33000000000004</v>
      </c>
      <c r="G144" s="44">
        <v>195.42000000000002</v>
      </c>
      <c r="H144" s="35">
        <f t="shared" si="7"/>
        <v>1443.9900000000002</v>
      </c>
      <c r="I144" s="27">
        <f t="shared" si="8"/>
        <v>-4.8987939313116799E-3</v>
      </c>
    </row>
    <row r="145" spans="1:9" x14ac:dyDescent="0.25">
      <c r="A145" s="13">
        <f t="shared" si="6"/>
        <v>136</v>
      </c>
      <c r="B145" s="11" t="s">
        <v>448</v>
      </c>
      <c r="C145" s="11" t="s">
        <v>1219</v>
      </c>
      <c r="D145" s="35">
        <v>8385.8979999999992</v>
      </c>
      <c r="E145" s="44">
        <v>1103.04</v>
      </c>
      <c r="F145" s="44"/>
      <c r="G145" s="44">
        <v>326.59000000000003</v>
      </c>
      <c r="H145" s="35">
        <f t="shared" si="7"/>
        <v>1429.63</v>
      </c>
      <c r="I145" s="27">
        <f t="shared" si="8"/>
        <v>0.17048025148886861</v>
      </c>
    </row>
    <row r="146" spans="1:9" x14ac:dyDescent="0.25">
      <c r="A146" s="13">
        <f t="shared" si="6"/>
        <v>137</v>
      </c>
      <c r="B146" s="11" t="s">
        <v>316</v>
      </c>
      <c r="C146" s="11" t="s">
        <v>1090</v>
      </c>
      <c r="D146" s="35">
        <v>10622.137999999999</v>
      </c>
      <c r="E146" s="44">
        <v>1127.24</v>
      </c>
      <c r="F146" s="44"/>
      <c r="G146" s="44">
        <v>274.45</v>
      </c>
      <c r="H146" s="35">
        <f t="shared" si="7"/>
        <v>1401.69</v>
      </c>
      <c r="I146" s="27">
        <f t="shared" si="8"/>
        <v>0.13195930988657842</v>
      </c>
    </row>
    <row r="147" spans="1:9" x14ac:dyDescent="0.25">
      <c r="A147" s="13">
        <f t="shared" si="6"/>
        <v>138</v>
      </c>
      <c r="B147" s="11" t="s">
        <v>130</v>
      </c>
      <c r="C147" s="11" t="s">
        <v>915</v>
      </c>
      <c r="D147" s="35">
        <v>77878.647999999986</v>
      </c>
      <c r="E147" s="44">
        <v>654.83999999999992</v>
      </c>
      <c r="F147" s="44">
        <v>499.25</v>
      </c>
      <c r="G147" s="44">
        <v>176.25</v>
      </c>
      <c r="H147" s="35">
        <f t="shared" si="7"/>
        <v>1330.34</v>
      </c>
      <c r="I147" s="27">
        <f t="shared" si="8"/>
        <v>1.708221745195166E-2</v>
      </c>
    </row>
    <row r="148" spans="1:9" x14ac:dyDescent="0.25">
      <c r="A148" s="13">
        <f t="shared" si="6"/>
        <v>139</v>
      </c>
      <c r="B148" s="11" t="s">
        <v>579</v>
      </c>
      <c r="C148" s="11" t="s">
        <v>1343</v>
      </c>
      <c r="D148" s="35">
        <v>0</v>
      </c>
      <c r="E148" s="44">
        <v>494.65000000000003</v>
      </c>
      <c r="F148" s="44">
        <v>649.42999999999995</v>
      </c>
      <c r="G148" s="44">
        <v>137.16</v>
      </c>
      <c r="H148" s="35">
        <f t="shared" si="7"/>
        <v>1281.24</v>
      </c>
      <c r="I148" s="27" t="s">
        <v>1577</v>
      </c>
    </row>
    <row r="149" spans="1:9" x14ac:dyDescent="0.25">
      <c r="A149" s="13">
        <f t="shared" si="6"/>
        <v>140</v>
      </c>
      <c r="B149" s="11" t="s">
        <v>432</v>
      </c>
      <c r="C149" s="11" t="s">
        <v>1204</v>
      </c>
      <c r="D149" s="35">
        <v>0</v>
      </c>
      <c r="E149" s="44">
        <v>801.54999999999984</v>
      </c>
      <c r="F149" s="44">
        <v>1.51</v>
      </c>
      <c r="G149" s="44">
        <v>352.53999999999996</v>
      </c>
      <c r="H149" s="35">
        <f t="shared" si="7"/>
        <v>1155.5999999999999</v>
      </c>
      <c r="I149" s="27" t="s">
        <v>1577</v>
      </c>
    </row>
    <row r="150" spans="1:9" x14ac:dyDescent="0.25">
      <c r="A150" s="13">
        <f t="shared" si="6"/>
        <v>141</v>
      </c>
      <c r="B150" s="11" t="s">
        <v>690</v>
      </c>
      <c r="C150" s="11" t="s">
        <v>1446</v>
      </c>
      <c r="D150" s="35">
        <v>0</v>
      </c>
      <c r="E150" s="44">
        <v>990.71</v>
      </c>
      <c r="F150" s="44">
        <v>-29.820000000000004</v>
      </c>
      <c r="G150" s="44">
        <v>179.47</v>
      </c>
      <c r="H150" s="35">
        <f t="shared" si="7"/>
        <v>1140.3599999999999</v>
      </c>
      <c r="I150" s="27" t="s">
        <v>1577</v>
      </c>
    </row>
    <row r="151" spans="1:9" x14ac:dyDescent="0.25">
      <c r="A151" s="13">
        <f t="shared" si="6"/>
        <v>142</v>
      </c>
      <c r="B151" s="11" t="s">
        <v>551</v>
      </c>
      <c r="C151" s="8" t="s">
        <v>1088</v>
      </c>
      <c r="D151" s="35">
        <v>-284853.14300000004</v>
      </c>
      <c r="E151" s="44">
        <v>126.3100000000004</v>
      </c>
      <c r="F151" s="44">
        <v>223.79999999999995</v>
      </c>
      <c r="G151" s="44">
        <v>740.68999999999994</v>
      </c>
      <c r="H151" s="35">
        <f t="shared" si="7"/>
        <v>1090.8000000000002</v>
      </c>
      <c r="I151" s="27">
        <f t="shared" si="8"/>
        <v>-3.8293416337695104E-3</v>
      </c>
    </row>
    <row r="152" spans="1:9" x14ac:dyDescent="0.25">
      <c r="A152" s="13">
        <f t="shared" si="6"/>
        <v>143</v>
      </c>
      <c r="B152" s="11" t="s">
        <v>616</v>
      </c>
      <c r="C152" s="11" t="s">
        <v>1380</v>
      </c>
      <c r="D152" s="35">
        <v>0</v>
      </c>
      <c r="E152" s="44">
        <v>788.81000000000006</v>
      </c>
      <c r="F152" s="44">
        <v>2.48</v>
      </c>
      <c r="G152" s="44">
        <v>227.09</v>
      </c>
      <c r="H152" s="35">
        <f t="shared" si="7"/>
        <v>1018.3800000000001</v>
      </c>
      <c r="I152" s="27" t="s">
        <v>1577</v>
      </c>
    </row>
    <row r="153" spans="1:9" x14ac:dyDescent="0.25">
      <c r="A153" s="13">
        <f t="shared" si="6"/>
        <v>144</v>
      </c>
      <c r="B153" s="11" t="s">
        <v>210</v>
      </c>
      <c r="C153" s="11" t="s">
        <v>994</v>
      </c>
      <c r="D153" s="35">
        <v>0</v>
      </c>
      <c r="E153" s="44">
        <v>799.81</v>
      </c>
      <c r="F153" s="44"/>
      <c r="G153" s="44">
        <v>186.06</v>
      </c>
      <c r="H153" s="35">
        <f t="shared" si="7"/>
        <v>985.86999999999989</v>
      </c>
      <c r="I153" s="27" t="s">
        <v>1577</v>
      </c>
    </row>
    <row r="154" spans="1:9" x14ac:dyDescent="0.25">
      <c r="A154" s="13">
        <f t="shared" si="6"/>
        <v>145</v>
      </c>
      <c r="B154" s="11" t="s">
        <v>760</v>
      </c>
      <c r="C154" s="11" t="s">
        <v>1509</v>
      </c>
      <c r="D154" s="35">
        <v>0</v>
      </c>
      <c r="E154" s="44">
        <v>720.16</v>
      </c>
      <c r="F154" s="44">
        <v>11.499999999999998</v>
      </c>
      <c r="G154" s="44">
        <v>195.35</v>
      </c>
      <c r="H154" s="35">
        <f t="shared" si="7"/>
        <v>927.01</v>
      </c>
      <c r="I154" s="27" t="s">
        <v>1577</v>
      </c>
    </row>
    <row r="155" spans="1:9" x14ac:dyDescent="0.25">
      <c r="A155" s="13">
        <f t="shared" si="6"/>
        <v>146</v>
      </c>
      <c r="B155" s="11" t="s">
        <v>94</v>
      </c>
      <c r="C155" s="11" t="s">
        <v>883</v>
      </c>
      <c r="D155" s="35">
        <v>0</v>
      </c>
      <c r="E155" s="44">
        <v>680.48</v>
      </c>
      <c r="F155" s="44"/>
      <c r="G155" s="44">
        <v>179.81</v>
      </c>
      <c r="H155" s="35">
        <f t="shared" si="7"/>
        <v>860.29</v>
      </c>
      <c r="I155" s="27" t="s">
        <v>1577</v>
      </c>
    </row>
    <row r="156" spans="1:9" x14ac:dyDescent="0.25">
      <c r="A156" s="13">
        <f t="shared" si="6"/>
        <v>147</v>
      </c>
      <c r="B156" s="11" t="s">
        <v>91</v>
      </c>
      <c r="C156" s="11" t="s">
        <v>880</v>
      </c>
      <c r="D156" s="35">
        <v>0</v>
      </c>
      <c r="E156" s="44">
        <v>660.31000000000006</v>
      </c>
      <c r="F156" s="44"/>
      <c r="G156" s="44"/>
      <c r="H156" s="35">
        <f t="shared" si="7"/>
        <v>660.31000000000006</v>
      </c>
      <c r="I156" s="27" t="s">
        <v>1577</v>
      </c>
    </row>
    <row r="157" spans="1:9" x14ac:dyDescent="0.25">
      <c r="A157" s="13">
        <f t="shared" si="6"/>
        <v>148</v>
      </c>
      <c r="B157" s="11" t="s">
        <v>785</v>
      </c>
      <c r="C157" s="11" t="s">
        <v>1534</v>
      </c>
      <c r="D157" s="35">
        <v>0</v>
      </c>
      <c r="E157" s="44">
        <v>570.88</v>
      </c>
      <c r="F157" s="44"/>
      <c r="G157" s="44"/>
      <c r="H157" s="35">
        <f t="shared" si="7"/>
        <v>570.88</v>
      </c>
      <c r="I157" s="27" t="s">
        <v>1577</v>
      </c>
    </row>
    <row r="158" spans="1:9" x14ac:dyDescent="0.25">
      <c r="A158" s="13">
        <f t="shared" si="6"/>
        <v>149</v>
      </c>
      <c r="B158" s="11" t="s">
        <v>447</v>
      </c>
      <c r="C158" s="11" t="s">
        <v>1218</v>
      </c>
      <c r="D158" s="35">
        <v>0</v>
      </c>
      <c r="E158" s="44">
        <v>445.44999999999993</v>
      </c>
      <c r="F158" s="44">
        <v>0.66999999999999993</v>
      </c>
      <c r="G158" s="44">
        <v>121.35</v>
      </c>
      <c r="H158" s="35">
        <f t="shared" si="7"/>
        <v>567.46999999999991</v>
      </c>
      <c r="I158" s="27" t="s">
        <v>1577</v>
      </c>
    </row>
    <row r="159" spans="1:9" x14ac:dyDescent="0.25">
      <c r="A159" s="13">
        <f t="shared" si="6"/>
        <v>150</v>
      </c>
      <c r="B159" s="11" t="s">
        <v>517</v>
      </c>
      <c r="C159" s="11" t="s">
        <v>1285</v>
      </c>
      <c r="D159" s="35">
        <v>17686.036999999997</v>
      </c>
      <c r="E159" s="44">
        <v>187.45</v>
      </c>
      <c r="F159" s="44">
        <v>156.01</v>
      </c>
      <c r="G159" s="44">
        <v>50.84</v>
      </c>
      <c r="H159" s="35">
        <f t="shared" si="7"/>
        <v>394.29999999999995</v>
      </c>
      <c r="I159" s="27">
        <f t="shared" si="8"/>
        <v>2.229442356136652E-2</v>
      </c>
    </row>
    <row r="160" spans="1:9" x14ac:dyDescent="0.25">
      <c r="A160" s="13">
        <f t="shared" si="6"/>
        <v>151</v>
      </c>
      <c r="B160" s="11" t="s">
        <v>11</v>
      </c>
      <c r="C160" s="11" t="s">
        <v>802</v>
      </c>
      <c r="D160" s="35">
        <v>0</v>
      </c>
      <c r="E160" s="44">
        <v>224.71</v>
      </c>
      <c r="F160" s="44"/>
      <c r="G160" s="44">
        <v>49.84</v>
      </c>
      <c r="H160" s="35">
        <f t="shared" si="7"/>
        <v>274.55</v>
      </c>
      <c r="I160" s="27" t="s">
        <v>1577</v>
      </c>
    </row>
    <row r="161" spans="1:9" x14ac:dyDescent="0.25">
      <c r="A161" s="13">
        <f t="shared" si="6"/>
        <v>152</v>
      </c>
      <c r="B161" s="11" t="s">
        <v>500</v>
      </c>
      <c r="C161" s="11" t="s">
        <v>1271</v>
      </c>
      <c r="D161" s="35">
        <v>0</v>
      </c>
      <c r="E161" s="44">
        <v>202.01</v>
      </c>
      <c r="F161" s="44">
        <v>0.41</v>
      </c>
      <c r="G161" s="44">
        <v>66.709999999999994</v>
      </c>
      <c r="H161" s="35">
        <f t="shared" si="7"/>
        <v>269.13</v>
      </c>
      <c r="I161" s="27" t="s">
        <v>1577</v>
      </c>
    </row>
    <row r="162" spans="1:9" x14ac:dyDescent="0.25">
      <c r="A162" s="13">
        <f t="shared" si="6"/>
        <v>153</v>
      </c>
      <c r="B162" s="11" t="s">
        <v>615</v>
      </c>
      <c r="C162" s="11" t="s">
        <v>1379</v>
      </c>
      <c r="D162" s="35">
        <v>0</v>
      </c>
      <c r="E162" s="44">
        <v>196.75</v>
      </c>
      <c r="F162" s="44">
        <v>0.81</v>
      </c>
      <c r="G162" s="44">
        <v>62.32</v>
      </c>
      <c r="H162" s="35">
        <f t="shared" si="7"/>
        <v>259.88</v>
      </c>
      <c r="I162" s="27" t="s">
        <v>1577</v>
      </c>
    </row>
    <row r="163" spans="1:9" x14ac:dyDescent="0.25">
      <c r="A163" s="13">
        <f t="shared" si="6"/>
        <v>154</v>
      </c>
      <c r="B163" s="11" t="s">
        <v>400</v>
      </c>
      <c r="C163" s="11" t="s">
        <v>1173</v>
      </c>
      <c r="D163" s="35">
        <v>2236.2320000000004</v>
      </c>
      <c r="E163" s="44">
        <v>236.94</v>
      </c>
      <c r="F163" s="44"/>
      <c r="G163" s="44"/>
      <c r="H163" s="35">
        <f t="shared" si="7"/>
        <v>236.94</v>
      </c>
      <c r="I163" s="27">
        <f t="shared" si="8"/>
        <v>0.10595501718962967</v>
      </c>
    </row>
    <row r="164" spans="1:9" x14ac:dyDescent="0.25">
      <c r="A164" s="13">
        <f t="shared" si="6"/>
        <v>155</v>
      </c>
      <c r="B164" s="11" t="s">
        <v>786</v>
      </c>
      <c r="C164" s="11" t="s">
        <v>1535</v>
      </c>
      <c r="D164" s="35">
        <v>8385.898000000001</v>
      </c>
      <c r="E164" s="44">
        <v>151.37</v>
      </c>
      <c r="F164" s="44"/>
      <c r="G164" s="44"/>
      <c r="H164" s="35">
        <f t="shared" si="7"/>
        <v>151.37</v>
      </c>
      <c r="I164" s="27">
        <f t="shared" si="8"/>
        <v>1.8050541516245487E-2</v>
      </c>
    </row>
    <row r="165" spans="1:9" x14ac:dyDescent="0.25">
      <c r="A165" s="13">
        <f t="shared" si="6"/>
        <v>156</v>
      </c>
      <c r="B165" s="11" t="s">
        <v>693</v>
      </c>
      <c r="C165" s="11" t="s">
        <v>1448</v>
      </c>
      <c r="D165" s="35">
        <v>-139995.24499999982</v>
      </c>
      <c r="E165" s="44">
        <v>17.86</v>
      </c>
      <c r="F165" s="44">
        <v>21.29</v>
      </c>
      <c r="G165" s="44">
        <v>5.21</v>
      </c>
      <c r="H165" s="35">
        <f t="shared" si="7"/>
        <v>44.36</v>
      </c>
      <c r="I165" s="27">
        <f t="shared" si="8"/>
        <v>-3.1686790504920401E-4</v>
      </c>
    </row>
    <row r="166" spans="1:9" x14ac:dyDescent="0.25">
      <c r="A166" s="13">
        <f t="shared" si="6"/>
        <v>157</v>
      </c>
      <c r="B166" s="11" t="s">
        <v>694</v>
      </c>
      <c r="C166" s="8" t="s">
        <v>1088</v>
      </c>
      <c r="D166" s="35">
        <v>0</v>
      </c>
      <c r="E166" s="44">
        <v>8.65</v>
      </c>
      <c r="F166" s="44">
        <v>10.3</v>
      </c>
      <c r="G166" s="44">
        <v>2.52</v>
      </c>
      <c r="H166" s="35">
        <f t="shared" si="7"/>
        <v>21.470000000000002</v>
      </c>
      <c r="I166" s="27" t="s">
        <v>1577</v>
      </c>
    </row>
    <row r="167" spans="1:9" x14ac:dyDescent="0.25">
      <c r="A167" s="13">
        <f t="shared" si="6"/>
        <v>158</v>
      </c>
      <c r="B167" s="11" t="s">
        <v>598</v>
      </c>
      <c r="C167" s="11" t="s">
        <v>1362</v>
      </c>
      <c r="D167" s="35">
        <v>0</v>
      </c>
      <c r="E167" s="44">
        <v>5.7</v>
      </c>
      <c r="F167" s="44"/>
      <c r="G167" s="44"/>
      <c r="H167" s="35">
        <f t="shared" si="7"/>
        <v>5.7</v>
      </c>
      <c r="I167" s="27" t="s">
        <v>1577</v>
      </c>
    </row>
    <row r="168" spans="1:9" x14ac:dyDescent="0.25">
      <c r="A168" s="13">
        <f t="shared" si="6"/>
        <v>159</v>
      </c>
      <c r="B168" s="11" t="s">
        <v>778</v>
      </c>
      <c r="C168" s="11" t="s">
        <v>1527</v>
      </c>
      <c r="D168" s="35">
        <v>1638884.7110000041</v>
      </c>
      <c r="E168" s="44">
        <v>0</v>
      </c>
      <c r="F168" s="44"/>
      <c r="G168" s="44"/>
      <c r="H168" s="35">
        <f t="shared" si="7"/>
        <v>0</v>
      </c>
      <c r="I168" s="27">
        <f t="shared" si="8"/>
        <v>0</v>
      </c>
    </row>
    <row r="169" spans="1:9" x14ac:dyDescent="0.25">
      <c r="A169" s="13">
        <f t="shared" si="6"/>
        <v>160</v>
      </c>
      <c r="B169" s="11" t="s">
        <v>136</v>
      </c>
      <c r="C169" s="11" t="s">
        <v>921</v>
      </c>
      <c r="D169" s="35">
        <v>26302.580000000038</v>
      </c>
      <c r="E169" s="44">
        <v>0</v>
      </c>
      <c r="F169" s="44"/>
      <c r="G169" s="44"/>
      <c r="H169" s="35">
        <f t="shared" si="7"/>
        <v>0</v>
      </c>
      <c r="I169" s="27">
        <f t="shared" si="8"/>
        <v>0</v>
      </c>
    </row>
    <row r="170" spans="1:9" x14ac:dyDescent="0.25">
      <c r="A170" s="13">
        <f t="shared" si="6"/>
        <v>161</v>
      </c>
      <c r="B170" s="11" t="s">
        <v>119</v>
      </c>
      <c r="C170" s="11" t="s">
        <v>906</v>
      </c>
      <c r="D170" s="35">
        <v>0</v>
      </c>
      <c r="E170" s="44">
        <v>174702.55999999994</v>
      </c>
      <c r="F170" s="44"/>
      <c r="G170" s="44">
        <v>-174702.56</v>
      </c>
      <c r="H170" s="35">
        <f t="shared" si="7"/>
        <v>0</v>
      </c>
      <c r="I170" s="27" t="s">
        <v>1577</v>
      </c>
    </row>
    <row r="171" spans="1:9" x14ac:dyDescent="0.25">
      <c r="A171" s="13">
        <f t="shared" si="6"/>
        <v>162</v>
      </c>
      <c r="B171" s="11" t="s">
        <v>336</v>
      </c>
      <c r="C171" s="11" t="s">
        <v>1111</v>
      </c>
      <c r="D171" s="35">
        <v>0</v>
      </c>
      <c r="E171" s="44">
        <v>-245.29999999999984</v>
      </c>
      <c r="F171" s="44">
        <v>1.2099999999999973</v>
      </c>
      <c r="G171" s="44">
        <v>-391.08</v>
      </c>
      <c r="H171" s="35">
        <f t="shared" si="7"/>
        <v>-635.16999999999985</v>
      </c>
      <c r="I171" s="27" t="s">
        <v>1577</v>
      </c>
    </row>
    <row r="172" spans="1:9" x14ac:dyDescent="0.25">
      <c r="A172" s="13">
        <f t="shared" si="6"/>
        <v>163</v>
      </c>
      <c r="B172" s="11" t="s">
        <v>190</v>
      </c>
      <c r="C172" s="11" t="s">
        <v>974</v>
      </c>
      <c r="D172" s="35">
        <v>0</v>
      </c>
      <c r="E172" s="44">
        <v>-20124.36</v>
      </c>
      <c r="F172" s="44">
        <v>17735.439999999995</v>
      </c>
      <c r="G172" s="44">
        <v>-7286.0899999999956</v>
      </c>
      <c r="H172" s="35">
        <f t="shared" si="7"/>
        <v>-9675.010000000002</v>
      </c>
      <c r="I172" s="27" t="s">
        <v>1577</v>
      </c>
    </row>
    <row r="173" spans="1:9" x14ac:dyDescent="0.25">
      <c r="A173" s="13">
        <f t="shared" si="6"/>
        <v>164</v>
      </c>
      <c r="B173" s="11" t="s">
        <v>524</v>
      </c>
      <c r="C173" s="11" t="s">
        <v>1291</v>
      </c>
      <c r="D173" s="35">
        <v>0</v>
      </c>
      <c r="E173" s="44">
        <v>0</v>
      </c>
      <c r="F173" s="44">
        <v>40.07</v>
      </c>
      <c r="G173" s="44">
        <v>-10500.119999999999</v>
      </c>
      <c r="H173" s="35">
        <f t="shared" si="7"/>
        <v>-10460.049999999999</v>
      </c>
      <c r="I173" s="27" t="s">
        <v>1577</v>
      </c>
    </row>
    <row r="174" spans="1:9" x14ac:dyDescent="0.25">
      <c r="A174" s="13">
        <f t="shared" si="6"/>
        <v>165</v>
      </c>
      <c r="B174" s="11" t="s">
        <v>755</v>
      </c>
      <c r="C174" s="11" t="s">
        <v>1227</v>
      </c>
      <c r="D174" s="35">
        <v>0</v>
      </c>
      <c r="E174" s="44">
        <v>-31175.65</v>
      </c>
      <c r="F174" s="44"/>
      <c r="G174" s="44"/>
      <c r="H174" s="35">
        <f t="shared" si="7"/>
        <v>-31175.65</v>
      </c>
      <c r="I174" s="27" t="s">
        <v>1577</v>
      </c>
    </row>
    <row r="175" spans="1:9" x14ac:dyDescent="0.25">
      <c r="A175" s="13">
        <f t="shared" si="6"/>
        <v>166</v>
      </c>
      <c r="B175" s="11" t="s">
        <v>272</v>
      </c>
      <c r="C175" s="11" t="s">
        <v>1048</v>
      </c>
      <c r="D175" s="35">
        <v>0</v>
      </c>
      <c r="E175" s="44">
        <v>-25960.1</v>
      </c>
      <c r="F175" s="44"/>
      <c r="G175" s="44">
        <v>-6809.98</v>
      </c>
      <c r="H175" s="35">
        <f t="shared" si="7"/>
        <v>-32770.080000000002</v>
      </c>
      <c r="I175" s="27" t="s">
        <v>1577</v>
      </c>
    </row>
    <row r="176" spans="1:9" x14ac:dyDescent="0.25">
      <c r="A176" s="13">
        <f t="shared" si="6"/>
        <v>167</v>
      </c>
      <c r="B176" s="11" t="s">
        <v>22</v>
      </c>
      <c r="C176" s="11" t="s">
        <v>813</v>
      </c>
      <c r="D176" s="35">
        <v>0</v>
      </c>
      <c r="E176" s="44">
        <v>-45667.51</v>
      </c>
      <c r="F176" s="44">
        <v>31.330000000000005</v>
      </c>
      <c r="G176" s="44">
        <v>9974.5099999999984</v>
      </c>
      <c r="H176" s="35">
        <f t="shared" si="7"/>
        <v>-35661.67</v>
      </c>
      <c r="I176" s="27" t="s">
        <v>1577</v>
      </c>
    </row>
    <row r="177" spans="1:9" x14ac:dyDescent="0.25">
      <c r="A177" s="13">
        <f t="shared" si="6"/>
        <v>168</v>
      </c>
      <c r="B177" s="11" t="s">
        <v>274</v>
      </c>
      <c r="C177" s="11" t="s">
        <v>1050</v>
      </c>
      <c r="D177" s="35">
        <v>0</v>
      </c>
      <c r="E177" s="44">
        <v>-58987.53</v>
      </c>
      <c r="F177" s="44">
        <v>-4609.3600000000015</v>
      </c>
      <c r="G177" s="44">
        <v>-10902.14</v>
      </c>
      <c r="H177" s="35">
        <f t="shared" si="7"/>
        <v>-74499.03</v>
      </c>
      <c r="I177" s="27" t="s">
        <v>1577</v>
      </c>
    </row>
    <row r="178" spans="1:9" x14ac:dyDescent="0.25">
      <c r="A178" s="13">
        <f t="shared" si="6"/>
        <v>169</v>
      </c>
      <c r="B178" s="11" t="s">
        <v>3</v>
      </c>
      <c r="C178" s="11" t="s">
        <v>794</v>
      </c>
      <c r="D178" s="35">
        <v>0</v>
      </c>
      <c r="E178" s="44">
        <v>1518.6699999999978</v>
      </c>
      <c r="F178" s="44">
        <v>-76528.350000000006</v>
      </c>
      <c r="G178" s="44">
        <v>187.72</v>
      </c>
      <c r="H178" s="35">
        <f t="shared" si="7"/>
        <v>-74821.960000000006</v>
      </c>
      <c r="I178" s="27" t="s">
        <v>1577</v>
      </c>
    </row>
    <row r="179" spans="1:9" x14ac:dyDescent="0.25">
      <c r="A179" s="13">
        <f t="shared" si="6"/>
        <v>170</v>
      </c>
      <c r="B179" s="11" t="s">
        <v>346</v>
      </c>
      <c r="C179" s="11" t="s">
        <v>1121</v>
      </c>
      <c r="D179" s="35">
        <v>0</v>
      </c>
      <c r="E179" s="44">
        <v>-88408.05</v>
      </c>
      <c r="F179" s="44"/>
      <c r="G179" s="44">
        <v>392.23000000000025</v>
      </c>
      <c r="H179" s="35">
        <f t="shared" si="7"/>
        <v>-88015.82</v>
      </c>
      <c r="I179" s="27" t="s">
        <v>1577</v>
      </c>
    </row>
    <row r="180" spans="1:9" x14ac:dyDescent="0.25">
      <c r="A180" s="13">
        <f t="shared" si="6"/>
        <v>171</v>
      </c>
      <c r="B180" s="36" t="s">
        <v>72</v>
      </c>
      <c r="C180" s="36" t="s">
        <v>862</v>
      </c>
      <c r="D180" s="35">
        <v>0</v>
      </c>
      <c r="E180" s="45">
        <v>-171854.17</v>
      </c>
      <c r="F180" s="45">
        <v>12545.800000000001</v>
      </c>
      <c r="G180" s="45">
        <v>31690.199999999993</v>
      </c>
      <c r="H180" s="35">
        <f t="shared" si="7"/>
        <v>-127618.17000000003</v>
      </c>
      <c r="I180" s="27" t="s">
        <v>1577</v>
      </c>
    </row>
    <row r="181" spans="1:9" x14ac:dyDescent="0.25">
      <c r="A181" s="13">
        <f t="shared" si="6"/>
        <v>172</v>
      </c>
      <c r="B181" s="14" t="s">
        <v>1576</v>
      </c>
      <c r="C181" s="14"/>
      <c r="D181" s="39">
        <v>13287871.949000003</v>
      </c>
      <c r="E181" s="39">
        <v>0</v>
      </c>
      <c r="F181" s="39">
        <v>0</v>
      </c>
      <c r="G181" s="39">
        <v>0</v>
      </c>
      <c r="H181" s="40">
        <f t="shared" si="7"/>
        <v>0</v>
      </c>
      <c r="I181" s="38" t="s">
        <v>1578</v>
      </c>
    </row>
    <row r="182" spans="1:9" s="11" customFormat="1" x14ac:dyDescent="0.25">
      <c r="A182" s="13">
        <f t="shared" si="6"/>
        <v>173</v>
      </c>
      <c r="B182" s="1" t="s">
        <v>1550</v>
      </c>
      <c r="C182" s="3"/>
      <c r="D182" s="46">
        <f t="shared" ref="D182:H182" si="9">SUM(D11:D181)</f>
        <v>72714293.475000054</v>
      </c>
      <c r="E182" s="46">
        <f t="shared" si="9"/>
        <v>91708325.214000016</v>
      </c>
      <c r="F182" s="46">
        <f t="shared" si="9"/>
        <v>497018.50000000017</v>
      </c>
      <c r="G182" s="46">
        <f t="shared" si="9"/>
        <v>-22178.569999997791</v>
      </c>
      <c r="H182" s="46">
        <f t="shared" si="9"/>
        <v>92183165.143999994</v>
      </c>
      <c r="I182" s="48">
        <f t="shared" si="8"/>
        <v>1.2677447684435461</v>
      </c>
    </row>
    <row r="183" spans="1:9" s="11" customFormat="1" x14ac:dyDescent="0.25">
      <c r="A183" s="13">
        <f t="shared" si="6"/>
        <v>174</v>
      </c>
      <c r="B183" s="1" t="s">
        <v>1560</v>
      </c>
      <c r="C183" s="3"/>
      <c r="D183" s="61"/>
      <c r="E183" s="61"/>
      <c r="F183" s="61"/>
      <c r="G183" s="61"/>
      <c r="H183" s="61"/>
      <c r="I183" s="29"/>
    </row>
    <row r="184" spans="1:9" x14ac:dyDescent="0.25">
      <c r="A184" s="13">
        <f t="shared" si="6"/>
        <v>175</v>
      </c>
      <c r="B184" s="11" t="s">
        <v>111</v>
      </c>
      <c r="C184" s="11" t="s">
        <v>900</v>
      </c>
      <c r="D184" s="35">
        <v>5256341.209999999</v>
      </c>
      <c r="E184" s="44">
        <v>5450033.6700000018</v>
      </c>
      <c r="F184" s="44">
        <v>107172.93999999999</v>
      </c>
      <c r="G184" s="44">
        <v>756454.47</v>
      </c>
      <c r="H184" s="44">
        <f>SUM(E184:G184)</f>
        <v>6313661.0800000019</v>
      </c>
      <c r="I184" s="27">
        <f t="shared" si="8"/>
        <v>1.2011513004499195</v>
      </c>
    </row>
    <row r="185" spans="1:9" x14ac:dyDescent="0.25">
      <c r="A185" s="13">
        <f t="shared" si="6"/>
        <v>176</v>
      </c>
      <c r="B185" s="11" t="s">
        <v>80</v>
      </c>
      <c r="C185" s="11" t="s">
        <v>870</v>
      </c>
      <c r="D185" s="35">
        <v>2456251.4250000003</v>
      </c>
      <c r="E185" s="44">
        <v>2863238.9289999981</v>
      </c>
      <c r="F185" s="44">
        <v>267875.06000000006</v>
      </c>
      <c r="G185" s="44">
        <v>291744.15999999997</v>
      </c>
      <c r="H185" s="44">
        <f t="shared" ref="H185:H248" si="10">SUM(E185:G185)</f>
        <v>3422858.1489999983</v>
      </c>
      <c r="I185" s="27">
        <f t="shared" si="8"/>
        <v>1.39352922675658</v>
      </c>
    </row>
    <row r="186" spans="1:9" x14ac:dyDescent="0.25">
      <c r="A186" s="13">
        <f t="shared" si="6"/>
        <v>177</v>
      </c>
      <c r="B186" s="11" t="s">
        <v>341</v>
      </c>
      <c r="C186" s="11" t="s">
        <v>1116</v>
      </c>
      <c r="D186" s="35">
        <v>0</v>
      </c>
      <c r="E186" s="44">
        <v>3219411.0600000038</v>
      </c>
      <c r="F186" s="44"/>
      <c r="G186" s="44"/>
      <c r="H186" s="44">
        <f t="shared" si="10"/>
        <v>3219411.0600000038</v>
      </c>
      <c r="I186" s="27" t="s">
        <v>1577</v>
      </c>
    </row>
    <row r="187" spans="1:9" x14ac:dyDescent="0.25">
      <c r="A187" s="13">
        <f t="shared" si="6"/>
        <v>178</v>
      </c>
      <c r="B187" s="11" t="s">
        <v>165</v>
      </c>
      <c r="C187" s="11" t="s">
        <v>949</v>
      </c>
      <c r="D187" s="35">
        <v>1445747.0710000002</v>
      </c>
      <c r="E187" s="44">
        <v>1995456.120000001</v>
      </c>
      <c r="F187" s="44">
        <v>47160.9</v>
      </c>
      <c r="G187" s="44">
        <v>146903.38999999998</v>
      </c>
      <c r="H187" s="44">
        <f t="shared" si="10"/>
        <v>2189520.4100000011</v>
      </c>
      <c r="I187" s="27">
        <f t="shared" si="8"/>
        <v>1.5144560579919035</v>
      </c>
    </row>
    <row r="188" spans="1:9" x14ac:dyDescent="0.25">
      <c r="A188" s="13">
        <f t="shared" si="6"/>
        <v>179</v>
      </c>
      <c r="B188" s="11" t="s">
        <v>166</v>
      </c>
      <c r="C188" s="11" t="s">
        <v>950</v>
      </c>
      <c r="D188" s="35">
        <v>-1723978.4570000004</v>
      </c>
      <c r="E188" s="44">
        <v>1415393.7399999993</v>
      </c>
      <c r="F188" s="44">
        <v>42960.3</v>
      </c>
      <c r="G188" s="44">
        <v>105171.62000000001</v>
      </c>
      <c r="H188" s="44">
        <f>SUM(E188:G188)</f>
        <v>1563525.6599999995</v>
      </c>
      <c r="I188" s="27">
        <f t="shared" si="8"/>
        <v>-0.90692876912208364</v>
      </c>
    </row>
    <row r="189" spans="1:9" x14ac:dyDescent="0.25">
      <c r="A189" s="13">
        <f t="shared" si="6"/>
        <v>180</v>
      </c>
      <c r="B189" s="11" t="s">
        <v>50</v>
      </c>
      <c r="C189" s="11" t="s">
        <v>840</v>
      </c>
      <c r="D189" s="35">
        <v>96805.513000000006</v>
      </c>
      <c r="E189" s="44">
        <v>997846.7899999998</v>
      </c>
      <c r="F189" s="44">
        <v>5815.1199999999972</v>
      </c>
      <c r="G189" s="44">
        <v>176380.50000000006</v>
      </c>
      <c r="H189" s="44">
        <f t="shared" si="10"/>
        <v>1180042.4099999999</v>
      </c>
      <c r="I189" s="27">
        <f t="shared" si="8"/>
        <v>12.189826523619578</v>
      </c>
    </row>
    <row r="190" spans="1:9" x14ac:dyDescent="0.25">
      <c r="A190" s="13">
        <f t="shared" si="6"/>
        <v>181</v>
      </c>
      <c r="B190" s="11" t="s">
        <v>422</v>
      </c>
      <c r="C190" s="11" t="s">
        <v>1194</v>
      </c>
      <c r="D190" s="35">
        <v>0</v>
      </c>
      <c r="E190" s="44">
        <v>1063098.8400000001</v>
      </c>
      <c r="F190" s="44">
        <v>113397.88</v>
      </c>
      <c r="G190" s="44"/>
      <c r="H190" s="44">
        <f t="shared" si="10"/>
        <v>1176496.7200000002</v>
      </c>
      <c r="I190" s="27" t="s">
        <v>1577</v>
      </c>
    </row>
    <row r="191" spans="1:9" x14ac:dyDescent="0.25">
      <c r="A191" s="13">
        <f t="shared" si="6"/>
        <v>182</v>
      </c>
      <c r="B191" s="11" t="s">
        <v>249</v>
      </c>
      <c r="C191" s="11" t="s">
        <v>1027</v>
      </c>
      <c r="D191" s="35">
        <v>1202066.443</v>
      </c>
      <c r="E191" s="44">
        <v>685861.07</v>
      </c>
      <c r="F191" s="44">
        <v>2367.06</v>
      </c>
      <c r="G191" s="44">
        <v>136544.01999999996</v>
      </c>
      <c r="H191" s="44">
        <f t="shared" si="10"/>
        <v>824772.14999999991</v>
      </c>
      <c r="I191" s="27">
        <f t="shared" si="8"/>
        <v>0.68612858698693402</v>
      </c>
    </row>
    <row r="192" spans="1:9" x14ac:dyDescent="0.25">
      <c r="A192" s="13">
        <f t="shared" si="6"/>
        <v>183</v>
      </c>
      <c r="B192" s="11" t="s">
        <v>426</v>
      </c>
      <c r="C192" s="11" t="s">
        <v>1198</v>
      </c>
      <c r="D192" s="35">
        <v>407796.42999999993</v>
      </c>
      <c r="E192" s="44">
        <v>665932.82999999996</v>
      </c>
      <c r="F192" s="44">
        <v>13525.580000000002</v>
      </c>
      <c r="G192" s="44">
        <v>48455.530000000013</v>
      </c>
      <c r="H192" s="44">
        <f t="shared" si="10"/>
        <v>727913.94</v>
      </c>
      <c r="I192" s="27">
        <f t="shared" si="8"/>
        <v>1.7849934095793827</v>
      </c>
    </row>
    <row r="193" spans="1:9" x14ac:dyDescent="0.25">
      <c r="A193" s="13">
        <f t="shared" si="6"/>
        <v>184</v>
      </c>
      <c r="B193" s="11" t="s">
        <v>253</v>
      </c>
      <c r="C193" s="11" t="s">
        <v>1031</v>
      </c>
      <c r="D193" s="35">
        <v>0</v>
      </c>
      <c r="E193" s="44">
        <v>489259.79</v>
      </c>
      <c r="F193" s="44">
        <v>34799.870000000003</v>
      </c>
      <c r="G193" s="44"/>
      <c r="H193" s="44">
        <f t="shared" si="10"/>
        <v>524059.66</v>
      </c>
      <c r="I193" s="27" t="s">
        <v>1577</v>
      </c>
    </row>
    <row r="194" spans="1:9" x14ac:dyDescent="0.25">
      <c r="A194" s="13">
        <f t="shared" si="6"/>
        <v>185</v>
      </c>
      <c r="B194" s="11" t="s">
        <v>121</v>
      </c>
      <c r="C194" s="11" t="s">
        <v>908</v>
      </c>
      <c r="D194" s="35">
        <v>1145726.8089999999</v>
      </c>
      <c r="E194" s="44">
        <v>230422.93999999994</v>
      </c>
      <c r="F194" s="44">
        <v>20351.48</v>
      </c>
      <c r="G194" s="44">
        <v>38169.699999999997</v>
      </c>
      <c r="H194" s="44">
        <f t="shared" si="10"/>
        <v>288944.11999999994</v>
      </c>
      <c r="I194" s="27">
        <f t="shared" si="8"/>
        <v>0.25219285935378682</v>
      </c>
    </row>
    <row r="195" spans="1:9" x14ac:dyDescent="0.25">
      <c r="A195" s="13">
        <f t="shared" si="6"/>
        <v>186</v>
      </c>
      <c r="B195" s="11" t="s">
        <v>244</v>
      </c>
      <c r="C195" s="11" t="s">
        <v>901</v>
      </c>
      <c r="D195" s="35">
        <v>350000</v>
      </c>
      <c r="E195" s="44">
        <v>244123.12999999983</v>
      </c>
      <c r="F195" s="44">
        <v>2401.1600000000008</v>
      </c>
      <c r="G195" s="44">
        <v>32270.950000000004</v>
      </c>
      <c r="H195" s="44">
        <f t="shared" si="10"/>
        <v>278795.23999999982</v>
      </c>
      <c r="I195" s="27">
        <f t="shared" si="8"/>
        <v>0.79655782857142809</v>
      </c>
    </row>
    <row r="196" spans="1:9" x14ac:dyDescent="0.25">
      <c r="A196" s="13">
        <f t="shared" si="6"/>
        <v>187</v>
      </c>
      <c r="B196" s="5" t="s">
        <v>476</v>
      </c>
      <c r="C196" s="5" t="s">
        <v>1247</v>
      </c>
      <c r="D196" s="35">
        <v>0</v>
      </c>
      <c r="E196" s="53">
        <v>235004.20999999996</v>
      </c>
      <c r="F196" s="53">
        <v>5831.5700000000006</v>
      </c>
      <c r="G196" s="53">
        <v>23879.620000000003</v>
      </c>
      <c r="H196" s="44">
        <f t="shared" si="10"/>
        <v>264715.39999999997</v>
      </c>
      <c r="I196" s="27" t="s">
        <v>1577</v>
      </c>
    </row>
    <row r="197" spans="1:9" x14ac:dyDescent="0.25">
      <c r="A197" s="13">
        <f t="shared" si="6"/>
        <v>188</v>
      </c>
      <c r="B197" s="11" t="s">
        <v>245</v>
      </c>
      <c r="C197" s="11" t="s">
        <v>836</v>
      </c>
      <c r="D197" s="35">
        <v>0</v>
      </c>
      <c r="E197" s="44">
        <v>226232.13000000012</v>
      </c>
      <c r="F197" s="44">
        <v>2086.1899999999987</v>
      </c>
      <c r="G197" s="44">
        <v>36294.239999999998</v>
      </c>
      <c r="H197" s="44">
        <f t="shared" si="10"/>
        <v>264612.56000000011</v>
      </c>
      <c r="I197" s="27" t="s">
        <v>1577</v>
      </c>
    </row>
    <row r="198" spans="1:9" x14ac:dyDescent="0.25">
      <c r="A198" s="13">
        <f t="shared" si="6"/>
        <v>189</v>
      </c>
      <c r="B198" s="11" t="s">
        <v>220</v>
      </c>
      <c r="C198" s="11" t="s">
        <v>1003</v>
      </c>
      <c r="D198" s="35">
        <v>0</v>
      </c>
      <c r="E198" s="44">
        <v>214577.30000000002</v>
      </c>
      <c r="F198" s="44">
        <v>1490.94</v>
      </c>
      <c r="G198" s="44">
        <v>45265.35</v>
      </c>
      <c r="H198" s="44">
        <f t="shared" si="10"/>
        <v>261333.59000000003</v>
      </c>
      <c r="I198" s="27" t="s">
        <v>1577</v>
      </c>
    </row>
    <row r="199" spans="1:9" x14ac:dyDescent="0.25">
      <c r="A199" s="13">
        <f t="shared" si="6"/>
        <v>190</v>
      </c>
      <c r="B199" s="11" t="s">
        <v>232</v>
      </c>
      <c r="C199" s="11" t="s">
        <v>1014</v>
      </c>
      <c r="D199" s="35">
        <v>0</v>
      </c>
      <c r="E199" s="44">
        <v>207015.79999999996</v>
      </c>
      <c r="F199" s="44">
        <v>1875.36</v>
      </c>
      <c r="G199" s="44">
        <v>26432.579999999998</v>
      </c>
      <c r="H199" s="44">
        <f t="shared" si="10"/>
        <v>235323.73999999993</v>
      </c>
      <c r="I199" s="27" t="s">
        <v>1577</v>
      </c>
    </row>
    <row r="200" spans="1:9" x14ac:dyDescent="0.25">
      <c r="A200" s="13">
        <f t="shared" si="6"/>
        <v>191</v>
      </c>
      <c r="B200" s="11" t="s">
        <v>247</v>
      </c>
      <c r="C200" s="11" t="s">
        <v>1026</v>
      </c>
      <c r="D200" s="35">
        <v>382566.81400000001</v>
      </c>
      <c r="E200" s="44">
        <v>182231.35000000003</v>
      </c>
      <c r="F200" s="44">
        <v>554.43999999999994</v>
      </c>
      <c r="G200" s="44">
        <v>39119.030000000006</v>
      </c>
      <c r="H200" s="44">
        <f t="shared" si="10"/>
        <v>221904.82000000004</v>
      </c>
      <c r="I200" s="27">
        <f t="shared" si="8"/>
        <v>0.58004200019293894</v>
      </c>
    </row>
    <row r="201" spans="1:9" x14ac:dyDescent="0.25">
      <c r="A201" s="13">
        <f t="shared" si="6"/>
        <v>192</v>
      </c>
      <c r="B201" s="8" t="s">
        <v>235</v>
      </c>
      <c r="C201" s="8" t="s">
        <v>1017</v>
      </c>
      <c r="D201" s="35">
        <v>0</v>
      </c>
      <c r="E201" s="35">
        <v>180201.62000000005</v>
      </c>
      <c r="F201" s="35">
        <v>251.08999999999995</v>
      </c>
      <c r="G201" s="35">
        <v>35224.030000000006</v>
      </c>
      <c r="H201" s="44">
        <f t="shared" si="10"/>
        <v>215676.74000000005</v>
      </c>
      <c r="I201" s="27" t="s">
        <v>1577</v>
      </c>
    </row>
    <row r="202" spans="1:9" x14ac:dyDescent="0.25">
      <c r="A202" s="13">
        <f t="shared" si="6"/>
        <v>193</v>
      </c>
      <c r="B202" s="8" t="s">
        <v>733</v>
      </c>
      <c r="C202" s="8" t="s">
        <v>1488</v>
      </c>
      <c r="D202" s="35">
        <v>214952.823</v>
      </c>
      <c r="E202" s="35">
        <v>181989.63</v>
      </c>
      <c r="F202" s="35">
        <v>980.06999999999994</v>
      </c>
      <c r="G202" s="35">
        <v>25811.8</v>
      </c>
      <c r="H202" s="44">
        <f t="shared" si="10"/>
        <v>208781.5</v>
      </c>
      <c r="I202" s="27">
        <f t="shared" si="8"/>
        <v>0.9712898722897908</v>
      </c>
    </row>
    <row r="203" spans="1:9" x14ac:dyDescent="0.25">
      <c r="A203" s="13">
        <f t="shared" si="6"/>
        <v>194</v>
      </c>
      <c r="B203" s="8" t="s">
        <v>122</v>
      </c>
      <c r="C203" s="8" t="s">
        <v>822</v>
      </c>
      <c r="D203" s="35">
        <v>462564.592</v>
      </c>
      <c r="E203" s="35">
        <v>172310.33</v>
      </c>
      <c r="F203" s="35">
        <v>1171.9899999999998</v>
      </c>
      <c r="G203" s="35">
        <v>25587.120000000003</v>
      </c>
      <c r="H203" s="44">
        <f t="shared" si="10"/>
        <v>199069.43999999997</v>
      </c>
      <c r="I203" s="27">
        <f t="shared" si="8"/>
        <v>0.4303603073881625</v>
      </c>
    </row>
    <row r="204" spans="1:9" x14ac:dyDescent="0.25">
      <c r="A204" s="13">
        <f t="shared" ref="A204:A267" si="11">A203+1</f>
        <v>195</v>
      </c>
      <c r="B204" s="8" t="s">
        <v>708</v>
      </c>
      <c r="C204" s="8" t="s">
        <v>1463</v>
      </c>
      <c r="D204" s="35">
        <v>0</v>
      </c>
      <c r="E204" s="35">
        <v>176897.95999999993</v>
      </c>
      <c r="F204" s="35">
        <v>833.22999999999979</v>
      </c>
      <c r="G204" s="35">
        <v>18380.809999999998</v>
      </c>
      <c r="H204" s="44">
        <f t="shared" si="10"/>
        <v>196111.99999999994</v>
      </c>
      <c r="I204" s="27" t="s">
        <v>1577</v>
      </c>
    </row>
    <row r="205" spans="1:9" x14ac:dyDescent="0.25">
      <c r="A205" s="13">
        <f t="shared" si="11"/>
        <v>196</v>
      </c>
      <c r="B205" s="8" t="s">
        <v>248</v>
      </c>
      <c r="C205" s="8" t="s">
        <v>878</v>
      </c>
      <c r="D205" s="35">
        <v>148325.81599999999</v>
      </c>
      <c r="E205" s="35">
        <v>155427.15999999997</v>
      </c>
      <c r="F205" s="35">
        <v>1747.84</v>
      </c>
      <c r="G205" s="35">
        <v>16774.129999999994</v>
      </c>
      <c r="H205" s="44">
        <f t="shared" si="10"/>
        <v>173949.12999999998</v>
      </c>
      <c r="I205" s="27">
        <f t="shared" ref="I205:I264" si="12">H205/D205</f>
        <v>1.172750197443714</v>
      </c>
    </row>
    <row r="206" spans="1:9" x14ac:dyDescent="0.25">
      <c r="A206" s="13">
        <f t="shared" si="11"/>
        <v>197</v>
      </c>
      <c r="B206" s="8" t="s">
        <v>231</v>
      </c>
      <c r="C206" s="8" t="s">
        <v>1013</v>
      </c>
      <c r="D206" s="35">
        <v>396167.5</v>
      </c>
      <c r="E206" s="35">
        <v>130087.69000000003</v>
      </c>
      <c r="F206" s="35">
        <v>1005.4</v>
      </c>
      <c r="G206" s="35">
        <v>20587.869999999995</v>
      </c>
      <c r="H206" s="44">
        <f t="shared" si="10"/>
        <v>151680.96000000002</v>
      </c>
      <c r="I206" s="27">
        <f t="shared" si="12"/>
        <v>0.38287078066726832</v>
      </c>
    </row>
    <row r="207" spans="1:9" x14ac:dyDescent="0.25">
      <c r="A207" s="13">
        <f t="shared" si="11"/>
        <v>198</v>
      </c>
      <c r="B207" s="8" t="s">
        <v>252</v>
      </c>
      <c r="C207" s="8" t="s">
        <v>1030</v>
      </c>
      <c r="D207" s="35">
        <v>124080.436</v>
      </c>
      <c r="E207" s="35">
        <v>112941.57999999999</v>
      </c>
      <c r="F207" s="35">
        <v>614.68000000000006</v>
      </c>
      <c r="G207" s="35">
        <v>25445.27</v>
      </c>
      <c r="H207" s="44">
        <f t="shared" si="10"/>
        <v>139001.52999999997</v>
      </c>
      <c r="I207" s="27">
        <f t="shared" si="12"/>
        <v>1.1202533975622069</v>
      </c>
    </row>
    <row r="208" spans="1:9" x14ac:dyDescent="0.25">
      <c r="A208" s="13">
        <f t="shared" si="11"/>
        <v>199</v>
      </c>
      <c r="B208" s="8" t="s">
        <v>230</v>
      </c>
      <c r="C208" s="8" t="s">
        <v>1012</v>
      </c>
      <c r="D208" s="35">
        <v>396167.5</v>
      </c>
      <c r="E208" s="35">
        <v>117516.91</v>
      </c>
      <c r="F208" s="35">
        <v>865.56</v>
      </c>
      <c r="G208" s="35">
        <v>19895.77</v>
      </c>
      <c r="H208" s="44">
        <f t="shared" si="10"/>
        <v>138278.24</v>
      </c>
      <c r="I208" s="27">
        <f t="shared" si="12"/>
        <v>0.34903983794733284</v>
      </c>
    </row>
    <row r="209" spans="1:9" x14ac:dyDescent="0.25">
      <c r="A209" s="13">
        <f t="shared" si="11"/>
        <v>200</v>
      </c>
      <c r="B209" s="8" t="s">
        <v>179</v>
      </c>
      <c r="C209" s="8" t="s">
        <v>963</v>
      </c>
      <c r="D209" s="35">
        <v>-68389.717999999993</v>
      </c>
      <c r="E209" s="35">
        <v>85077.889999999956</v>
      </c>
      <c r="F209" s="35">
        <v>35006.229999999996</v>
      </c>
      <c r="G209" s="35">
        <v>6567.8899999999994</v>
      </c>
      <c r="H209" s="44">
        <f t="shared" si="10"/>
        <v>126652.00999999995</v>
      </c>
      <c r="I209" s="27">
        <f t="shared" si="12"/>
        <v>-1.8519159561383183</v>
      </c>
    </row>
    <row r="210" spans="1:9" x14ac:dyDescent="0.25">
      <c r="A210" s="13">
        <f t="shared" si="11"/>
        <v>201</v>
      </c>
      <c r="B210" s="8" t="s">
        <v>45</v>
      </c>
      <c r="C210" s="8" t="s">
        <v>835</v>
      </c>
      <c r="D210" s="35">
        <v>0</v>
      </c>
      <c r="E210" s="35">
        <v>75791.479999999952</v>
      </c>
      <c r="F210" s="35">
        <v>37117.440000000002</v>
      </c>
      <c r="G210" s="35">
        <v>13363.45</v>
      </c>
      <c r="H210" s="44">
        <f t="shared" si="10"/>
        <v>126272.36999999995</v>
      </c>
      <c r="I210" s="27" t="s">
        <v>1577</v>
      </c>
    </row>
    <row r="211" spans="1:9" x14ac:dyDescent="0.25">
      <c r="A211" s="13">
        <f t="shared" si="11"/>
        <v>202</v>
      </c>
      <c r="B211" s="8" t="s">
        <v>425</v>
      </c>
      <c r="C211" s="8" t="s">
        <v>1197</v>
      </c>
      <c r="D211" s="35">
        <v>0</v>
      </c>
      <c r="E211" s="35">
        <v>117618.03</v>
      </c>
      <c r="F211" s="35">
        <v>727.88999999999987</v>
      </c>
      <c r="G211" s="35">
        <v>7543.33</v>
      </c>
      <c r="H211" s="44">
        <f t="shared" si="10"/>
        <v>125889.25</v>
      </c>
      <c r="I211" s="27" t="s">
        <v>1577</v>
      </c>
    </row>
    <row r="212" spans="1:9" x14ac:dyDescent="0.25">
      <c r="A212" s="13">
        <f t="shared" si="11"/>
        <v>203</v>
      </c>
      <c r="B212" s="8" t="s">
        <v>223</v>
      </c>
      <c r="C212" s="8" t="s">
        <v>1006</v>
      </c>
      <c r="D212" s="35">
        <v>0</v>
      </c>
      <c r="E212" s="35">
        <v>110879.05000000003</v>
      </c>
      <c r="F212" s="35">
        <v>879.75999999999988</v>
      </c>
      <c r="G212" s="35">
        <v>13838.890000000003</v>
      </c>
      <c r="H212" s="44">
        <f t="shared" si="10"/>
        <v>125597.70000000003</v>
      </c>
      <c r="I212" s="27" t="s">
        <v>1577</v>
      </c>
    </row>
    <row r="213" spans="1:9" x14ac:dyDescent="0.25">
      <c r="A213" s="13">
        <f t="shared" si="11"/>
        <v>204</v>
      </c>
      <c r="B213" s="8" t="s">
        <v>251</v>
      </c>
      <c r="C213" s="8" t="s">
        <v>1029</v>
      </c>
      <c r="D213" s="35">
        <v>87976.133000000002</v>
      </c>
      <c r="E213" s="35">
        <v>104037.01000000002</v>
      </c>
      <c r="F213" s="35">
        <v>693.23</v>
      </c>
      <c r="G213" s="35">
        <v>20161.48</v>
      </c>
      <c r="H213" s="44">
        <f t="shared" si="10"/>
        <v>124891.72000000002</v>
      </c>
      <c r="I213" s="27">
        <f t="shared" si="12"/>
        <v>1.4196091114848162</v>
      </c>
    </row>
    <row r="214" spans="1:9" x14ac:dyDescent="0.25">
      <c r="A214" s="13">
        <f t="shared" si="11"/>
        <v>205</v>
      </c>
      <c r="B214" s="8" t="s">
        <v>716</v>
      </c>
      <c r="C214" s="8" t="s">
        <v>1471</v>
      </c>
      <c r="D214" s="35">
        <v>0</v>
      </c>
      <c r="E214" s="35">
        <v>113516.78999999998</v>
      </c>
      <c r="F214" s="35">
        <v>524.51999999999987</v>
      </c>
      <c r="G214" s="35">
        <v>8196.3100000000013</v>
      </c>
      <c r="H214" s="44">
        <f t="shared" si="10"/>
        <v>122237.61999999998</v>
      </c>
      <c r="I214" s="27" t="s">
        <v>1577</v>
      </c>
    </row>
    <row r="215" spans="1:9" x14ac:dyDescent="0.25">
      <c r="A215" s="13">
        <f t="shared" si="11"/>
        <v>206</v>
      </c>
      <c r="B215" s="8" t="s">
        <v>236</v>
      </c>
      <c r="C215" s="8" t="s">
        <v>1018</v>
      </c>
      <c r="D215" s="35">
        <v>0</v>
      </c>
      <c r="E215" s="35">
        <v>102603.97000000003</v>
      </c>
      <c r="F215" s="35">
        <v>137.49</v>
      </c>
      <c r="G215" s="35">
        <v>17060.400000000001</v>
      </c>
      <c r="H215" s="44">
        <f t="shared" si="10"/>
        <v>119801.86000000004</v>
      </c>
      <c r="I215" s="27" t="s">
        <v>1577</v>
      </c>
    </row>
    <row r="216" spans="1:9" x14ac:dyDescent="0.25">
      <c r="A216" s="13">
        <f t="shared" si="11"/>
        <v>207</v>
      </c>
      <c r="B216" s="8" t="s">
        <v>242</v>
      </c>
      <c r="C216" s="8" t="s">
        <v>935</v>
      </c>
      <c r="D216" s="35">
        <v>0</v>
      </c>
      <c r="E216" s="35">
        <v>105273.57999999997</v>
      </c>
      <c r="F216" s="35">
        <v>1012.5900000000003</v>
      </c>
      <c r="G216" s="35">
        <v>9540.3900000000031</v>
      </c>
      <c r="H216" s="44">
        <f t="shared" si="10"/>
        <v>115826.55999999997</v>
      </c>
      <c r="I216" s="27" t="s">
        <v>1577</v>
      </c>
    </row>
    <row r="217" spans="1:9" x14ac:dyDescent="0.25">
      <c r="A217" s="13">
        <f t="shared" si="11"/>
        <v>208</v>
      </c>
      <c r="B217" s="8" t="s">
        <v>241</v>
      </c>
      <c r="C217" s="8" t="s">
        <v>1023</v>
      </c>
      <c r="D217" s="35">
        <v>0</v>
      </c>
      <c r="E217" s="35">
        <v>89224.94</v>
      </c>
      <c r="F217" s="35">
        <v>3351.06</v>
      </c>
      <c r="G217" s="35">
        <v>4666.2399999999989</v>
      </c>
      <c r="H217" s="44">
        <f t="shared" si="10"/>
        <v>97242.240000000005</v>
      </c>
      <c r="I217" s="27" t="s">
        <v>1577</v>
      </c>
    </row>
    <row r="218" spans="1:9" x14ac:dyDescent="0.25">
      <c r="A218" s="13">
        <f t="shared" si="11"/>
        <v>209</v>
      </c>
      <c r="B218" s="8" t="s">
        <v>265</v>
      </c>
      <c r="C218" s="8" t="s">
        <v>943</v>
      </c>
      <c r="D218" s="35">
        <v>0</v>
      </c>
      <c r="E218" s="35">
        <v>82376.750000000029</v>
      </c>
      <c r="F218" s="35">
        <v>1011.69</v>
      </c>
      <c r="G218" s="35">
        <v>12673.3</v>
      </c>
      <c r="H218" s="44">
        <f t="shared" si="10"/>
        <v>96061.740000000034</v>
      </c>
      <c r="I218" s="27" t="s">
        <v>1577</v>
      </c>
    </row>
    <row r="219" spans="1:9" x14ac:dyDescent="0.25">
      <c r="A219" s="13">
        <f t="shared" si="11"/>
        <v>210</v>
      </c>
      <c r="B219" s="8" t="s">
        <v>317</v>
      </c>
      <c r="C219" s="8" t="s">
        <v>1092</v>
      </c>
      <c r="D219" s="35">
        <v>0</v>
      </c>
      <c r="E219" s="35">
        <v>89005.290000000008</v>
      </c>
      <c r="F219" s="35">
        <v>451</v>
      </c>
      <c r="G219" s="35">
        <v>5742.3399999999983</v>
      </c>
      <c r="H219" s="44">
        <f t="shared" si="10"/>
        <v>95198.63</v>
      </c>
      <c r="I219" s="27" t="s">
        <v>1577</v>
      </c>
    </row>
    <row r="220" spans="1:9" x14ac:dyDescent="0.25">
      <c r="A220" s="13">
        <f t="shared" si="11"/>
        <v>211</v>
      </c>
      <c r="B220" s="8" t="s">
        <v>51</v>
      </c>
      <c r="C220" s="8" t="s">
        <v>841</v>
      </c>
      <c r="D220" s="35">
        <v>603250.12199999997</v>
      </c>
      <c r="E220" s="35">
        <v>70726.58</v>
      </c>
      <c r="F220" s="35">
        <v>152.07999999999998</v>
      </c>
      <c r="G220" s="35">
        <v>18924.580000000002</v>
      </c>
      <c r="H220" s="44">
        <f t="shared" si="10"/>
        <v>89803.24</v>
      </c>
      <c r="I220" s="27">
        <f t="shared" si="12"/>
        <v>0.14886568062724737</v>
      </c>
    </row>
    <row r="221" spans="1:9" x14ac:dyDescent="0.25">
      <c r="A221" s="13">
        <f t="shared" si="11"/>
        <v>212</v>
      </c>
      <c r="B221" s="8" t="s">
        <v>237</v>
      </c>
      <c r="C221" s="8" t="s">
        <v>1019</v>
      </c>
      <c r="D221" s="35">
        <v>0</v>
      </c>
      <c r="E221" s="35">
        <v>76214.83</v>
      </c>
      <c r="F221" s="35">
        <v>82.44999999999996</v>
      </c>
      <c r="G221" s="35">
        <v>12512.660000000003</v>
      </c>
      <c r="H221" s="44">
        <f t="shared" si="10"/>
        <v>88809.94</v>
      </c>
      <c r="I221" s="27" t="s">
        <v>1577</v>
      </c>
    </row>
    <row r="222" spans="1:9" x14ac:dyDescent="0.25">
      <c r="A222" s="13">
        <f t="shared" si="11"/>
        <v>213</v>
      </c>
      <c r="B222" s="8" t="s">
        <v>215</v>
      </c>
      <c r="C222" s="8" t="s">
        <v>998</v>
      </c>
      <c r="D222" s="35">
        <v>0</v>
      </c>
      <c r="E222" s="35">
        <v>76117.7</v>
      </c>
      <c r="F222" s="35">
        <v>1250.1000000000001</v>
      </c>
      <c r="G222" s="35">
        <v>10444.270000000002</v>
      </c>
      <c r="H222" s="44">
        <f t="shared" si="10"/>
        <v>87812.07</v>
      </c>
      <c r="I222" s="27" t="s">
        <v>1577</v>
      </c>
    </row>
    <row r="223" spans="1:9" x14ac:dyDescent="0.25">
      <c r="A223" s="13">
        <f t="shared" si="11"/>
        <v>214</v>
      </c>
      <c r="B223" s="8" t="s">
        <v>36</v>
      </c>
      <c r="C223" s="8" t="s">
        <v>826</v>
      </c>
      <c r="D223" s="35">
        <v>0</v>
      </c>
      <c r="E223" s="35">
        <v>60148.160000000018</v>
      </c>
      <c r="F223" s="35">
        <v>20196.3</v>
      </c>
      <c r="G223" s="35">
        <v>7462.53</v>
      </c>
      <c r="H223" s="44">
        <f t="shared" si="10"/>
        <v>87806.99000000002</v>
      </c>
      <c r="I223" s="27" t="s">
        <v>1577</v>
      </c>
    </row>
    <row r="224" spans="1:9" x14ac:dyDescent="0.25">
      <c r="A224" s="13">
        <f t="shared" si="11"/>
        <v>215</v>
      </c>
      <c r="B224" s="8" t="s">
        <v>120</v>
      </c>
      <c r="C224" s="8" t="s">
        <v>907</v>
      </c>
      <c r="D224" s="35">
        <v>0</v>
      </c>
      <c r="E224" s="35">
        <v>73381.900000000009</v>
      </c>
      <c r="F224" s="35">
        <v>837.5200000000001</v>
      </c>
      <c r="G224" s="35">
        <v>6749.78</v>
      </c>
      <c r="H224" s="44">
        <f t="shared" si="10"/>
        <v>80969.200000000012</v>
      </c>
      <c r="I224" s="27" t="s">
        <v>1577</v>
      </c>
    </row>
    <row r="225" spans="1:9" x14ac:dyDescent="0.25">
      <c r="A225" s="13">
        <f t="shared" si="11"/>
        <v>216</v>
      </c>
      <c r="B225" s="8" t="s">
        <v>225</v>
      </c>
      <c r="C225" s="8" t="s">
        <v>1007</v>
      </c>
      <c r="D225" s="35">
        <v>0</v>
      </c>
      <c r="E225" s="35">
        <v>71574.48000000001</v>
      </c>
      <c r="F225" s="35">
        <v>483.78000000000003</v>
      </c>
      <c r="G225" s="35">
        <v>5452.4400000000005</v>
      </c>
      <c r="H225" s="44">
        <f t="shared" si="10"/>
        <v>77510.700000000012</v>
      </c>
      <c r="I225" s="27" t="s">
        <v>1577</v>
      </c>
    </row>
    <row r="226" spans="1:9" x14ac:dyDescent="0.25">
      <c r="A226" s="13">
        <f t="shared" si="11"/>
        <v>217</v>
      </c>
      <c r="B226" s="8" t="s">
        <v>261</v>
      </c>
      <c r="C226" s="8" t="s">
        <v>1039</v>
      </c>
      <c r="D226" s="35">
        <v>0</v>
      </c>
      <c r="E226" s="35">
        <v>66043.549999999988</v>
      </c>
      <c r="F226" s="35">
        <v>369.35999999999996</v>
      </c>
      <c r="G226" s="35">
        <v>9486.4000000000015</v>
      </c>
      <c r="H226" s="44">
        <f t="shared" si="10"/>
        <v>75899.31</v>
      </c>
      <c r="I226" s="27" t="s">
        <v>1577</v>
      </c>
    </row>
    <row r="227" spans="1:9" x14ac:dyDescent="0.25">
      <c r="A227" s="13">
        <f t="shared" si="11"/>
        <v>218</v>
      </c>
      <c r="B227" s="8" t="s">
        <v>239</v>
      </c>
      <c r="C227" s="8" t="s">
        <v>1021</v>
      </c>
      <c r="D227" s="35">
        <v>0</v>
      </c>
      <c r="E227" s="35">
        <v>54204.45</v>
      </c>
      <c r="F227" s="35">
        <v>258.52</v>
      </c>
      <c r="G227" s="35">
        <v>10160.579999999998</v>
      </c>
      <c r="H227" s="44">
        <f t="shared" si="10"/>
        <v>64623.549999999988</v>
      </c>
      <c r="I227" s="27" t="s">
        <v>1577</v>
      </c>
    </row>
    <row r="228" spans="1:9" x14ac:dyDescent="0.25">
      <c r="A228" s="13">
        <f t="shared" si="11"/>
        <v>219</v>
      </c>
      <c r="B228" s="8" t="s">
        <v>49</v>
      </c>
      <c r="C228" s="8" t="s">
        <v>839</v>
      </c>
      <c r="D228" s="35">
        <v>84085.706000000006</v>
      </c>
      <c r="E228" s="35">
        <v>56365.47</v>
      </c>
      <c r="F228" s="35">
        <v>330.31000000000006</v>
      </c>
      <c r="G228" s="35">
        <v>3170.3599999999988</v>
      </c>
      <c r="H228" s="44">
        <f t="shared" si="10"/>
        <v>59866.14</v>
      </c>
      <c r="I228" s="27">
        <f t="shared" si="12"/>
        <v>0.71196571745499759</v>
      </c>
    </row>
    <row r="229" spans="1:9" x14ac:dyDescent="0.25">
      <c r="A229" s="13">
        <f t="shared" si="11"/>
        <v>220</v>
      </c>
      <c r="B229" s="8" t="s">
        <v>518</v>
      </c>
      <c r="C229" s="8" t="s">
        <v>1286</v>
      </c>
      <c r="D229" s="35">
        <v>0</v>
      </c>
      <c r="E229" s="35"/>
      <c r="F229" s="35">
        <v>56433.930000000008</v>
      </c>
      <c r="G229" s="35"/>
      <c r="H229" s="44">
        <f t="shared" si="10"/>
        <v>56433.930000000008</v>
      </c>
      <c r="I229" s="27" t="s">
        <v>1577</v>
      </c>
    </row>
    <row r="230" spans="1:9" x14ac:dyDescent="0.25">
      <c r="A230" s="13">
        <f t="shared" si="11"/>
        <v>221</v>
      </c>
      <c r="B230" s="8" t="s">
        <v>214</v>
      </c>
      <c r="C230" s="8" t="s">
        <v>997</v>
      </c>
      <c r="D230" s="35">
        <v>0</v>
      </c>
      <c r="E230" s="35">
        <v>44216.149999999994</v>
      </c>
      <c r="F230" s="35">
        <v>9017.1400000000012</v>
      </c>
      <c r="G230" s="35">
        <v>2962.2999999999997</v>
      </c>
      <c r="H230" s="44">
        <f t="shared" si="10"/>
        <v>56195.59</v>
      </c>
      <c r="I230" s="27" t="s">
        <v>1577</v>
      </c>
    </row>
    <row r="231" spans="1:9" x14ac:dyDescent="0.25">
      <c r="A231" s="13">
        <f t="shared" si="11"/>
        <v>222</v>
      </c>
      <c r="B231" s="8" t="s">
        <v>246</v>
      </c>
      <c r="C231" s="8" t="s">
        <v>1025</v>
      </c>
      <c r="D231" s="35">
        <v>0</v>
      </c>
      <c r="E231" s="35">
        <v>49727.419999999991</v>
      </c>
      <c r="F231" s="35">
        <v>403.13000000000005</v>
      </c>
      <c r="G231" s="35">
        <v>5761.63</v>
      </c>
      <c r="H231" s="44">
        <f t="shared" si="10"/>
        <v>55892.179999999986</v>
      </c>
      <c r="I231" s="27" t="s">
        <v>1577</v>
      </c>
    </row>
    <row r="232" spans="1:9" x14ac:dyDescent="0.25">
      <c r="A232" s="13">
        <f t="shared" si="11"/>
        <v>223</v>
      </c>
      <c r="B232" s="8" t="s">
        <v>709</v>
      </c>
      <c r="C232" s="8" t="s">
        <v>1464</v>
      </c>
      <c r="D232" s="35">
        <v>110839.455</v>
      </c>
      <c r="E232" s="35">
        <v>41715.329999999973</v>
      </c>
      <c r="F232" s="35">
        <v>374.75000000000006</v>
      </c>
      <c r="G232" s="35">
        <v>4093.2000000000007</v>
      </c>
      <c r="H232" s="44">
        <f t="shared" si="10"/>
        <v>46183.27999999997</v>
      </c>
      <c r="I232" s="27">
        <f t="shared" si="12"/>
        <v>0.41666823424925692</v>
      </c>
    </row>
    <row r="233" spans="1:9" x14ac:dyDescent="0.25">
      <c r="A233" s="13">
        <f t="shared" si="11"/>
        <v>224</v>
      </c>
      <c r="B233" s="8" t="s">
        <v>218</v>
      </c>
      <c r="C233" s="8" t="s">
        <v>1001</v>
      </c>
      <c r="D233" s="35">
        <v>0</v>
      </c>
      <c r="E233" s="35">
        <v>41107.209999999985</v>
      </c>
      <c r="F233" s="35">
        <v>1006.2800000000001</v>
      </c>
      <c r="G233" s="35">
        <v>2913.64</v>
      </c>
      <c r="H233" s="44">
        <f t="shared" si="10"/>
        <v>45027.129999999983</v>
      </c>
      <c r="I233" s="27" t="s">
        <v>1577</v>
      </c>
    </row>
    <row r="234" spans="1:9" x14ac:dyDescent="0.25">
      <c r="A234" s="13">
        <f t="shared" si="11"/>
        <v>225</v>
      </c>
      <c r="B234" s="8" t="s">
        <v>687</v>
      </c>
      <c r="C234" s="8" t="s">
        <v>1443</v>
      </c>
      <c r="D234" s="35">
        <v>0</v>
      </c>
      <c r="E234" s="35">
        <v>42201.989999999991</v>
      </c>
      <c r="F234" s="35">
        <v>222.25</v>
      </c>
      <c r="G234" s="35">
        <v>2599.4499999999998</v>
      </c>
      <c r="H234" s="44">
        <f t="shared" si="10"/>
        <v>45023.689999999988</v>
      </c>
      <c r="I234" s="27" t="s">
        <v>1577</v>
      </c>
    </row>
    <row r="235" spans="1:9" x14ac:dyDescent="0.25">
      <c r="A235" s="13">
        <f t="shared" si="11"/>
        <v>226</v>
      </c>
      <c r="B235" s="8" t="s">
        <v>233</v>
      </c>
      <c r="C235" s="8" t="s">
        <v>1015</v>
      </c>
      <c r="D235" s="35">
        <v>0</v>
      </c>
      <c r="E235" s="35">
        <v>36746.359999999986</v>
      </c>
      <c r="F235" s="35">
        <v>228.48999999999998</v>
      </c>
      <c r="G235" s="35">
        <v>6849.2400000000016</v>
      </c>
      <c r="H235" s="44">
        <f t="shared" si="10"/>
        <v>43824.089999999982</v>
      </c>
      <c r="I235" s="27" t="s">
        <v>1577</v>
      </c>
    </row>
    <row r="236" spans="1:9" x14ac:dyDescent="0.25">
      <c r="A236" s="13">
        <f t="shared" si="11"/>
        <v>227</v>
      </c>
      <c r="B236" s="8" t="s">
        <v>263</v>
      </c>
      <c r="C236" s="8" t="s">
        <v>940</v>
      </c>
      <c r="D236" s="35">
        <v>0</v>
      </c>
      <c r="E236" s="35">
        <v>36125.779999999992</v>
      </c>
      <c r="F236" s="35">
        <v>415.58000000000004</v>
      </c>
      <c r="G236" s="35">
        <v>5345.1299999999992</v>
      </c>
      <c r="H236" s="44">
        <f t="shared" si="10"/>
        <v>41886.489999999991</v>
      </c>
      <c r="I236" s="27" t="s">
        <v>1577</v>
      </c>
    </row>
    <row r="237" spans="1:9" x14ac:dyDescent="0.25">
      <c r="A237" s="13">
        <f t="shared" si="11"/>
        <v>228</v>
      </c>
      <c r="B237" s="8" t="s">
        <v>689</v>
      </c>
      <c r="C237" s="8" t="s">
        <v>1445</v>
      </c>
      <c r="D237" s="35">
        <v>111510.04700000001</v>
      </c>
      <c r="E237" s="35">
        <v>37441.679999999993</v>
      </c>
      <c r="F237" s="35">
        <v>295.53000000000009</v>
      </c>
      <c r="G237" s="35">
        <v>2431.9899999999998</v>
      </c>
      <c r="H237" s="44">
        <f t="shared" si="10"/>
        <v>40169.19999999999</v>
      </c>
      <c r="I237" s="27">
        <f t="shared" si="12"/>
        <v>0.36022942399082647</v>
      </c>
    </row>
    <row r="238" spans="1:9" x14ac:dyDescent="0.25">
      <c r="A238" s="13">
        <f t="shared" si="11"/>
        <v>229</v>
      </c>
      <c r="B238" s="8" t="s">
        <v>243</v>
      </c>
      <c r="C238" s="8" t="s">
        <v>1024</v>
      </c>
      <c r="D238" s="35">
        <v>0</v>
      </c>
      <c r="E238" s="35">
        <v>37281.919999999998</v>
      </c>
      <c r="F238" s="35">
        <v>197.44999999999987</v>
      </c>
      <c r="G238" s="35">
        <v>2660.77</v>
      </c>
      <c r="H238" s="44">
        <f t="shared" si="10"/>
        <v>40140.139999999992</v>
      </c>
      <c r="I238" s="27" t="s">
        <v>1577</v>
      </c>
    </row>
    <row r="239" spans="1:9" x14ac:dyDescent="0.25">
      <c r="A239" s="13">
        <f t="shared" si="11"/>
        <v>230</v>
      </c>
      <c r="B239" s="8" t="s">
        <v>219</v>
      </c>
      <c r="C239" s="8" t="s">
        <v>1002</v>
      </c>
      <c r="D239" s="35">
        <v>40000</v>
      </c>
      <c r="E239" s="35">
        <v>32093.05000000001</v>
      </c>
      <c r="F239" s="35">
        <v>131.44</v>
      </c>
      <c r="G239" s="35">
        <v>6681.47</v>
      </c>
      <c r="H239" s="44">
        <f t="shared" si="10"/>
        <v>38905.960000000006</v>
      </c>
      <c r="I239" s="27">
        <f t="shared" si="12"/>
        <v>0.97264900000000021</v>
      </c>
    </row>
    <row r="240" spans="1:9" x14ac:dyDescent="0.25">
      <c r="A240" s="13">
        <f t="shared" si="11"/>
        <v>231</v>
      </c>
      <c r="B240" s="8" t="s">
        <v>342</v>
      </c>
      <c r="C240" s="8" t="s">
        <v>1117</v>
      </c>
      <c r="D240" s="35">
        <v>0</v>
      </c>
      <c r="E240" s="35">
        <v>31095.709999999995</v>
      </c>
      <c r="F240" s="35">
        <v>134.82</v>
      </c>
      <c r="G240" s="35">
        <v>6178.16</v>
      </c>
      <c r="H240" s="44">
        <f t="shared" si="10"/>
        <v>37408.689999999995</v>
      </c>
      <c r="I240" s="27" t="s">
        <v>1577</v>
      </c>
    </row>
    <row r="241" spans="1:9" x14ac:dyDescent="0.25">
      <c r="A241" s="13">
        <f t="shared" si="11"/>
        <v>232</v>
      </c>
      <c r="B241" s="8" t="s">
        <v>686</v>
      </c>
      <c r="C241" s="8" t="s">
        <v>1442</v>
      </c>
      <c r="D241" s="35">
        <v>166259.22700000001</v>
      </c>
      <c r="E241" s="35">
        <v>34056.94000000001</v>
      </c>
      <c r="F241" s="35">
        <v>282.89</v>
      </c>
      <c r="G241" s="35">
        <v>2115.0500000000002</v>
      </c>
      <c r="H241" s="44">
        <f t="shared" si="10"/>
        <v>36454.880000000012</v>
      </c>
      <c r="I241" s="27">
        <f t="shared" si="12"/>
        <v>0.21926530429496108</v>
      </c>
    </row>
    <row r="242" spans="1:9" x14ac:dyDescent="0.25">
      <c r="A242" s="13">
        <f t="shared" si="11"/>
        <v>233</v>
      </c>
      <c r="B242" s="8" t="s">
        <v>260</v>
      </c>
      <c r="C242" s="8" t="s">
        <v>1038</v>
      </c>
      <c r="D242" s="35">
        <v>0</v>
      </c>
      <c r="E242" s="35">
        <v>31778.789999999997</v>
      </c>
      <c r="F242" s="35">
        <v>455.00999999999993</v>
      </c>
      <c r="G242" s="35">
        <v>3098.4999999999986</v>
      </c>
      <c r="H242" s="44">
        <f t="shared" si="10"/>
        <v>35332.299999999996</v>
      </c>
      <c r="I242" s="27" t="s">
        <v>1577</v>
      </c>
    </row>
    <row r="243" spans="1:9" x14ac:dyDescent="0.25">
      <c r="A243" s="13">
        <f t="shared" si="11"/>
        <v>234</v>
      </c>
      <c r="B243" s="8" t="s">
        <v>222</v>
      </c>
      <c r="C243" s="8" t="s">
        <v>1005</v>
      </c>
      <c r="D243" s="35">
        <v>0</v>
      </c>
      <c r="E243" s="35">
        <v>30286.639999999999</v>
      </c>
      <c r="F243" s="35">
        <v>775.90000000000009</v>
      </c>
      <c r="G243" s="35">
        <v>2135.1799999999994</v>
      </c>
      <c r="H243" s="44">
        <f t="shared" si="10"/>
        <v>33197.72</v>
      </c>
      <c r="I243" s="27" t="s">
        <v>1577</v>
      </c>
    </row>
    <row r="244" spans="1:9" x14ac:dyDescent="0.25">
      <c r="A244" s="13">
        <f t="shared" si="11"/>
        <v>235</v>
      </c>
      <c r="B244" s="8" t="s">
        <v>82</v>
      </c>
      <c r="C244" s="8" t="s">
        <v>872</v>
      </c>
      <c r="D244" s="35">
        <v>-79683.337999999989</v>
      </c>
      <c r="E244" s="35">
        <v>-21926.320000000298</v>
      </c>
      <c r="F244" s="35">
        <v>42653.270000000004</v>
      </c>
      <c r="G244" s="35">
        <v>12316.469999999998</v>
      </c>
      <c r="H244" s="44">
        <f t="shared" si="10"/>
        <v>33043.419999999707</v>
      </c>
      <c r="I244" s="27">
        <f t="shared" si="12"/>
        <v>-0.41468418403857166</v>
      </c>
    </row>
    <row r="245" spans="1:9" x14ac:dyDescent="0.25">
      <c r="A245" s="13">
        <f t="shared" si="11"/>
        <v>236</v>
      </c>
      <c r="B245" s="8" t="s">
        <v>724</v>
      </c>
      <c r="C245" s="8" t="s">
        <v>1479</v>
      </c>
      <c r="D245" s="35">
        <v>0</v>
      </c>
      <c r="E245" s="35">
        <v>27875.800000000003</v>
      </c>
      <c r="F245" s="35">
        <v>755.86999999999989</v>
      </c>
      <c r="G245" s="35">
        <v>1990.3200000000004</v>
      </c>
      <c r="H245" s="44">
        <f t="shared" si="10"/>
        <v>30621.99</v>
      </c>
      <c r="I245" s="27" t="s">
        <v>1577</v>
      </c>
    </row>
    <row r="246" spans="1:9" x14ac:dyDescent="0.25">
      <c r="A246" s="13">
        <f t="shared" si="11"/>
        <v>237</v>
      </c>
      <c r="B246" s="8" t="s">
        <v>691</v>
      </c>
      <c r="C246" s="8" t="s">
        <v>1447</v>
      </c>
      <c r="D246" s="35">
        <v>0</v>
      </c>
      <c r="E246" s="35">
        <v>26399.599999999995</v>
      </c>
      <c r="F246" s="35">
        <v>433.37</v>
      </c>
      <c r="G246" s="35">
        <v>1687.06</v>
      </c>
      <c r="H246" s="44">
        <f t="shared" si="10"/>
        <v>28520.029999999995</v>
      </c>
      <c r="I246" s="27" t="s">
        <v>1577</v>
      </c>
    </row>
    <row r="247" spans="1:9" x14ac:dyDescent="0.25">
      <c r="A247" s="13">
        <f t="shared" si="11"/>
        <v>238</v>
      </c>
      <c r="B247" s="8" t="s">
        <v>728</v>
      </c>
      <c r="C247" s="8" t="s">
        <v>1483</v>
      </c>
      <c r="D247" s="35">
        <v>0</v>
      </c>
      <c r="E247" s="35">
        <v>23457.199999999997</v>
      </c>
      <c r="F247" s="35">
        <v>15.880000000000004</v>
      </c>
      <c r="G247" s="35">
        <v>3865.6899999999996</v>
      </c>
      <c r="H247" s="44">
        <f t="shared" si="10"/>
        <v>27338.769999999997</v>
      </c>
      <c r="I247" s="27" t="s">
        <v>1577</v>
      </c>
    </row>
    <row r="248" spans="1:9" x14ac:dyDescent="0.25">
      <c r="A248" s="13">
        <f t="shared" si="11"/>
        <v>239</v>
      </c>
      <c r="B248" s="8" t="s">
        <v>234</v>
      </c>
      <c r="C248" s="8" t="s">
        <v>1016</v>
      </c>
      <c r="D248" s="35">
        <v>0</v>
      </c>
      <c r="E248" s="35">
        <v>22125.459999999992</v>
      </c>
      <c r="F248" s="35">
        <v>6.23</v>
      </c>
      <c r="G248" s="35">
        <v>3629.5599999999995</v>
      </c>
      <c r="H248" s="44">
        <f t="shared" si="10"/>
        <v>25761.249999999993</v>
      </c>
      <c r="I248" s="27" t="s">
        <v>1577</v>
      </c>
    </row>
    <row r="249" spans="1:9" x14ac:dyDescent="0.25">
      <c r="A249" s="13">
        <f t="shared" si="11"/>
        <v>240</v>
      </c>
      <c r="B249" s="8" t="s">
        <v>180</v>
      </c>
      <c r="C249" s="8" t="s">
        <v>964</v>
      </c>
      <c r="D249" s="35">
        <v>0</v>
      </c>
      <c r="E249" s="35">
        <v>21939.42</v>
      </c>
      <c r="F249" s="35">
        <v>527.63</v>
      </c>
      <c r="G249" s="35">
        <v>2707.5599999999995</v>
      </c>
      <c r="H249" s="44">
        <f t="shared" ref="H249:H312" si="13">SUM(E249:G249)</f>
        <v>25174.61</v>
      </c>
      <c r="I249" s="27" t="s">
        <v>1577</v>
      </c>
    </row>
    <row r="250" spans="1:9" x14ac:dyDescent="0.25">
      <c r="A250" s="13">
        <f t="shared" si="11"/>
        <v>241</v>
      </c>
      <c r="B250" s="8" t="s">
        <v>256</v>
      </c>
      <c r="C250" s="8" t="s">
        <v>1034</v>
      </c>
      <c r="D250" s="35">
        <v>0</v>
      </c>
      <c r="E250" s="35">
        <v>18424.37</v>
      </c>
      <c r="F250" s="35">
        <v>4637.88</v>
      </c>
      <c r="G250" s="35">
        <v>1908.2399999999998</v>
      </c>
      <c r="H250" s="44">
        <f t="shared" si="13"/>
        <v>24970.489999999998</v>
      </c>
      <c r="I250" s="27" t="s">
        <v>1577</v>
      </c>
    </row>
    <row r="251" spans="1:9" x14ac:dyDescent="0.25">
      <c r="A251" s="13">
        <f t="shared" si="11"/>
        <v>242</v>
      </c>
      <c r="B251" s="8" t="s">
        <v>688</v>
      </c>
      <c r="C251" s="8" t="s">
        <v>1444</v>
      </c>
      <c r="D251" s="35">
        <v>0</v>
      </c>
      <c r="E251" s="35">
        <v>23032.01</v>
      </c>
      <c r="F251" s="35">
        <v>85.460000000000008</v>
      </c>
      <c r="G251" s="35">
        <v>1460.5</v>
      </c>
      <c r="H251" s="44">
        <f t="shared" si="13"/>
        <v>24577.969999999998</v>
      </c>
      <c r="I251" s="27" t="s">
        <v>1577</v>
      </c>
    </row>
    <row r="252" spans="1:9" x14ac:dyDescent="0.25">
      <c r="A252" s="13">
        <f t="shared" si="11"/>
        <v>243</v>
      </c>
      <c r="B252" s="8" t="s">
        <v>744</v>
      </c>
      <c r="C252" s="8" t="s">
        <v>1496</v>
      </c>
      <c r="D252" s="35">
        <v>0</v>
      </c>
      <c r="E252" s="35">
        <v>20102.349999999999</v>
      </c>
      <c r="F252" s="35">
        <v>18.020000000000003</v>
      </c>
      <c r="G252" s="35">
        <v>3818.9500000000007</v>
      </c>
      <c r="H252" s="44">
        <f t="shared" si="13"/>
        <v>23939.32</v>
      </c>
      <c r="I252" s="27" t="s">
        <v>1577</v>
      </c>
    </row>
    <row r="253" spans="1:9" x14ac:dyDescent="0.25">
      <c r="A253" s="13">
        <f t="shared" si="11"/>
        <v>244</v>
      </c>
      <c r="B253" s="8" t="s">
        <v>729</v>
      </c>
      <c r="C253" s="8" t="s">
        <v>1484</v>
      </c>
      <c r="D253" s="35">
        <v>0</v>
      </c>
      <c r="E253" s="35">
        <v>19788.669999999998</v>
      </c>
      <c r="F253" s="35">
        <v>1498.3700000000001</v>
      </c>
      <c r="G253" s="35">
        <v>1044</v>
      </c>
      <c r="H253" s="44">
        <f t="shared" si="13"/>
        <v>22331.039999999997</v>
      </c>
      <c r="I253" s="27" t="s">
        <v>1577</v>
      </c>
    </row>
    <row r="254" spans="1:9" x14ac:dyDescent="0.25">
      <c r="A254" s="13">
        <f t="shared" si="11"/>
        <v>245</v>
      </c>
      <c r="B254" s="8" t="s">
        <v>318</v>
      </c>
      <c r="C254" s="8" t="s">
        <v>1093</v>
      </c>
      <c r="D254" s="35">
        <v>137032.421</v>
      </c>
      <c r="E254" s="35">
        <v>18183.649999999994</v>
      </c>
      <c r="F254" s="35">
        <v>553.18000000000006</v>
      </c>
      <c r="G254" s="35">
        <v>3054.7000000000003</v>
      </c>
      <c r="H254" s="44">
        <f t="shared" si="13"/>
        <v>21791.529999999995</v>
      </c>
      <c r="I254" s="27">
        <f t="shared" si="12"/>
        <v>0.15902462965315337</v>
      </c>
    </row>
    <row r="255" spans="1:9" x14ac:dyDescent="0.25">
      <c r="A255" s="13">
        <f t="shared" si="11"/>
        <v>246</v>
      </c>
      <c r="B255" s="8" t="s">
        <v>355</v>
      </c>
      <c r="C255" s="8" t="s">
        <v>1130</v>
      </c>
      <c r="D255" s="35">
        <v>0</v>
      </c>
      <c r="E255" s="35">
        <v>15531.79</v>
      </c>
      <c r="F255" s="35">
        <v>21.57</v>
      </c>
      <c r="G255" s="35">
        <v>4632.3500000000004</v>
      </c>
      <c r="H255" s="44">
        <f t="shared" si="13"/>
        <v>20185.71</v>
      </c>
      <c r="I255" s="27" t="s">
        <v>1577</v>
      </c>
    </row>
    <row r="256" spans="1:9" x14ac:dyDescent="0.25">
      <c r="A256" s="13">
        <f t="shared" si="11"/>
        <v>247</v>
      </c>
      <c r="B256" s="8" t="s">
        <v>238</v>
      </c>
      <c r="C256" s="8" t="s">
        <v>1020</v>
      </c>
      <c r="D256" s="35">
        <v>0</v>
      </c>
      <c r="E256" s="35">
        <v>16265.570000000003</v>
      </c>
      <c r="F256" s="35">
        <v>106.44</v>
      </c>
      <c r="G256" s="35">
        <v>3165.9300000000003</v>
      </c>
      <c r="H256" s="44">
        <f t="shared" si="13"/>
        <v>19537.940000000002</v>
      </c>
      <c r="I256" s="27" t="s">
        <v>1577</v>
      </c>
    </row>
    <row r="257" spans="1:9" x14ac:dyDescent="0.25">
      <c r="A257" s="13">
        <f t="shared" si="11"/>
        <v>248</v>
      </c>
      <c r="B257" s="8" t="s">
        <v>212</v>
      </c>
      <c r="C257" s="8" t="s">
        <v>996</v>
      </c>
      <c r="D257" s="35">
        <v>150984.31200000001</v>
      </c>
      <c r="E257" s="35">
        <v>14709.079999999996</v>
      </c>
      <c r="F257" s="35">
        <v>69.650000000000006</v>
      </c>
      <c r="G257" s="35">
        <v>3110.42</v>
      </c>
      <c r="H257" s="44">
        <f t="shared" si="13"/>
        <v>17889.149999999994</v>
      </c>
      <c r="I257" s="27">
        <f t="shared" si="12"/>
        <v>0.11848350178262225</v>
      </c>
    </row>
    <row r="258" spans="1:9" x14ac:dyDescent="0.25">
      <c r="A258" s="13">
        <f t="shared" si="11"/>
        <v>249</v>
      </c>
      <c r="B258" s="8" t="s">
        <v>427</v>
      </c>
      <c r="C258" s="8" t="s">
        <v>1199</v>
      </c>
      <c r="D258" s="35">
        <v>0</v>
      </c>
      <c r="E258" s="35">
        <v>16443.259999999998</v>
      </c>
      <c r="F258" s="35">
        <v>52.029999999999987</v>
      </c>
      <c r="G258" s="35">
        <v>1061.3900000000001</v>
      </c>
      <c r="H258" s="44">
        <f t="shared" si="13"/>
        <v>17556.679999999997</v>
      </c>
      <c r="I258" s="27" t="s">
        <v>1577</v>
      </c>
    </row>
    <row r="259" spans="1:9" x14ac:dyDescent="0.25">
      <c r="A259" s="13">
        <f t="shared" si="11"/>
        <v>250</v>
      </c>
      <c r="B259" s="8" t="s">
        <v>224</v>
      </c>
      <c r="C259" s="8" t="s">
        <v>833</v>
      </c>
      <c r="D259" s="35">
        <v>0</v>
      </c>
      <c r="E259" s="35">
        <v>13308.770000000002</v>
      </c>
      <c r="F259" s="35">
        <v>98.68</v>
      </c>
      <c r="G259" s="35">
        <v>2720.97</v>
      </c>
      <c r="H259" s="44">
        <f t="shared" si="13"/>
        <v>16128.420000000002</v>
      </c>
      <c r="I259" s="27" t="s">
        <v>1577</v>
      </c>
    </row>
    <row r="260" spans="1:9" x14ac:dyDescent="0.25">
      <c r="A260" s="13">
        <f t="shared" si="11"/>
        <v>251</v>
      </c>
      <c r="B260" s="8" t="s">
        <v>606</v>
      </c>
      <c r="C260" s="8" t="s">
        <v>1370</v>
      </c>
      <c r="D260" s="35">
        <v>0</v>
      </c>
      <c r="E260" s="35">
        <v>13570.919999999998</v>
      </c>
      <c r="F260" s="35">
        <v>821.93999999999994</v>
      </c>
      <c r="G260" s="35">
        <v>824.78</v>
      </c>
      <c r="H260" s="44">
        <f t="shared" si="13"/>
        <v>15217.64</v>
      </c>
      <c r="I260" s="27" t="s">
        <v>1577</v>
      </c>
    </row>
    <row r="261" spans="1:9" x14ac:dyDescent="0.25">
      <c r="A261" s="13">
        <f t="shared" si="11"/>
        <v>252</v>
      </c>
      <c r="B261" s="8" t="s">
        <v>380</v>
      </c>
      <c r="C261" s="8" t="s">
        <v>1154</v>
      </c>
      <c r="D261" s="35">
        <v>0</v>
      </c>
      <c r="E261" s="35">
        <v>15074.779999999999</v>
      </c>
      <c r="F261" s="35">
        <v>0.09</v>
      </c>
      <c r="G261" s="35">
        <v>27.02</v>
      </c>
      <c r="H261" s="44">
        <f t="shared" si="13"/>
        <v>15101.89</v>
      </c>
      <c r="I261" s="27" t="s">
        <v>1577</v>
      </c>
    </row>
    <row r="262" spans="1:9" x14ac:dyDescent="0.25">
      <c r="A262" s="13">
        <f t="shared" si="11"/>
        <v>253</v>
      </c>
      <c r="B262" s="8" t="s">
        <v>213</v>
      </c>
      <c r="C262" s="8" t="s">
        <v>822</v>
      </c>
      <c r="D262" s="35">
        <v>0</v>
      </c>
      <c r="E262" s="35">
        <v>11505.860000000008</v>
      </c>
      <c r="F262" s="35">
        <v>10.440000000000001</v>
      </c>
      <c r="G262" s="35">
        <v>2780.2900000000004</v>
      </c>
      <c r="H262" s="44">
        <f t="shared" si="13"/>
        <v>14296.590000000009</v>
      </c>
      <c r="I262" s="27" t="s">
        <v>1577</v>
      </c>
    </row>
    <row r="263" spans="1:9" x14ac:dyDescent="0.25">
      <c r="A263" s="13">
        <f t="shared" si="11"/>
        <v>254</v>
      </c>
      <c r="B263" s="8" t="s">
        <v>32</v>
      </c>
      <c r="C263" s="8" t="s">
        <v>822</v>
      </c>
      <c r="D263" s="35">
        <v>0</v>
      </c>
      <c r="E263" s="35">
        <v>13592.910000000002</v>
      </c>
      <c r="F263" s="35">
        <v>-167.7800000000002</v>
      </c>
      <c r="G263" s="35">
        <v>804.66</v>
      </c>
      <c r="H263" s="44">
        <f t="shared" si="13"/>
        <v>14229.79</v>
      </c>
      <c r="I263" s="27" t="s">
        <v>1577</v>
      </c>
    </row>
    <row r="264" spans="1:9" x14ac:dyDescent="0.25">
      <c r="A264" s="13">
        <f t="shared" si="11"/>
        <v>255</v>
      </c>
      <c r="B264" s="8" t="s">
        <v>159</v>
      </c>
      <c r="C264" s="8" t="s">
        <v>943</v>
      </c>
      <c r="D264" s="35">
        <v>154525.356</v>
      </c>
      <c r="E264" s="35">
        <v>18045.650000000001</v>
      </c>
      <c r="F264" s="35">
        <v>-5621.4300000000012</v>
      </c>
      <c r="G264" s="35">
        <v>1484.0100000000002</v>
      </c>
      <c r="H264" s="44">
        <f t="shared" si="13"/>
        <v>13908.230000000001</v>
      </c>
      <c r="I264" s="27">
        <f t="shared" si="12"/>
        <v>9.0006134656632028E-2</v>
      </c>
    </row>
    <row r="265" spans="1:9" x14ac:dyDescent="0.25">
      <c r="A265" s="13">
        <f t="shared" si="11"/>
        <v>256</v>
      </c>
      <c r="B265" s="8" t="s">
        <v>639</v>
      </c>
      <c r="C265" s="8" t="s">
        <v>1403</v>
      </c>
      <c r="D265" s="35">
        <v>0</v>
      </c>
      <c r="E265" s="35">
        <v>13407.529999999995</v>
      </c>
      <c r="F265" s="35">
        <v>-1255.7700000000002</v>
      </c>
      <c r="G265" s="35">
        <v>790.71</v>
      </c>
      <c r="H265" s="44">
        <f t="shared" si="13"/>
        <v>12942.469999999994</v>
      </c>
      <c r="I265" s="27" t="s">
        <v>1577</v>
      </c>
    </row>
    <row r="266" spans="1:9" x14ac:dyDescent="0.25">
      <c r="A266" s="13">
        <f t="shared" si="11"/>
        <v>257</v>
      </c>
      <c r="B266" s="8" t="s">
        <v>172</v>
      </c>
      <c r="C266" s="8" t="s">
        <v>956</v>
      </c>
      <c r="D266" s="35">
        <v>0</v>
      </c>
      <c r="E266" s="35">
        <v>11624.259999999998</v>
      </c>
      <c r="F266" s="35">
        <v>44.88</v>
      </c>
      <c r="G266" s="35">
        <v>1148.08</v>
      </c>
      <c r="H266" s="44">
        <f t="shared" si="13"/>
        <v>12817.219999999998</v>
      </c>
      <c r="I266" s="27" t="s">
        <v>1577</v>
      </c>
    </row>
    <row r="267" spans="1:9" x14ac:dyDescent="0.25">
      <c r="A267" s="13">
        <f t="shared" si="11"/>
        <v>258</v>
      </c>
      <c r="B267" s="8" t="s">
        <v>264</v>
      </c>
      <c r="C267" s="8" t="s">
        <v>1041</v>
      </c>
      <c r="D267" s="35">
        <v>0</v>
      </c>
      <c r="E267" s="35">
        <v>10463.120000000004</v>
      </c>
      <c r="F267" s="35">
        <v>57.76</v>
      </c>
      <c r="G267" s="35">
        <v>2012.33</v>
      </c>
      <c r="H267" s="44">
        <f t="shared" si="13"/>
        <v>12533.210000000005</v>
      </c>
      <c r="I267" s="27" t="s">
        <v>1577</v>
      </c>
    </row>
    <row r="268" spans="1:9" x14ac:dyDescent="0.25">
      <c r="A268" s="13">
        <f t="shared" ref="A268:A331" si="14">A267+1</f>
        <v>259</v>
      </c>
      <c r="B268" s="8" t="s">
        <v>216</v>
      </c>
      <c r="C268" s="8" t="s">
        <v>999</v>
      </c>
      <c r="D268" s="35">
        <v>0</v>
      </c>
      <c r="E268" s="35">
        <v>10561.06</v>
      </c>
      <c r="F268" s="35">
        <v>77.040000000000006</v>
      </c>
      <c r="G268" s="35">
        <v>1668.5200000000002</v>
      </c>
      <c r="H268" s="44">
        <f t="shared" si="13"/>
        <v>12306.62</v>
      </c>
      <c r="I268" s="27" t="s">
        <v>1577</v>
      </c>
    </row>
    <row r="269" spans="1:9" x14ac:dyDescent="0.25">
      <c r="A269" s="13">
        <f t="shared" si="14"/>
        <v>260</v>
      </c>
      <c r="B269" s="8" t="s">
        <v>376</v>
      </c>
      <c r="C269" s="8" t="s">
        <v>1151</v>
      </c>
      <c r="D269" s="35">
        <v>0</v>
      </c>
      <c r="E269" s="35">
        <v>9302.3199999999979</v>
      </c>
      <c r="F269" s="35">
        <v>12.540000000000001</v>
      </c>
      <c r="G269" s="35">
        <v>2790.86</v>
      </c>
      <c r="H269" s="44">
        <f t="shared" si="13"/>
        <v>12105.72</v>
      </c>
      <c r="I269" s="27" t="s">
        <v>1577</v>
      </c>
    </row>
    <row r="270" spans="1:9" x14ac:dyDescent="0.25">
      <c r="A270" s="13">
        <f t="shared" si="14"/>
        <v>261</v>
      </c>
      <c r="B270" s="8" t="s">
        <v>254</v>
      </c>
      <c r="C270" s="8" t="s">
        <v>1032</v>
      </c>
      <c r="D270" s="35">
        <v>0</v>
      </c>
      <c r="E270" s="35">
        <v>7805.1999999999989</v>
      </c>
      <c r="F270" s="35">
        <v>2493.66</v>
      </c>
      <c r="G270" s="35">
        <v>1354.8999999999999</v>
      </c>
      <c r="H270" s="44">
        <f t="shared" si="13"/>
        <v>11653.759999999998</v>
      </c>
      <c r="I270" s="27" t="s">
        <v>1577</v>
      </c>
    </row>
    <row r="271" spans="1:9" x14ac:dyDescent="0.25">
      <c r="A271" s="13">
        <f t="shared" si="14"/>
        <v>262</v>
      </c>
      <c r="B271" s="8" t="s">
        <v>298</v>
      </c>
      <c r="C271" s="8" t="s">
        <v>1072</v>
      </c>
      <c r="D271" s="35">
        <v>0</v>
      </c>
      <c r="E271" s="35">
        <v>9176.49</v>
      </c>
      <c r="F271" s="35">
        <v>26.34</v>
      </c>
      <c r="G271" s="35">
        <v>2150.89</v>
      </c>
      <c r="H271" s="44">
        <f t="shared" si="13"/>
        <v>11353.72</v>
      </c>
      <c r="I271" s="27" t="s">
        <v>1577</v>
      </c>
    </row>
    <row r="272" spans="1:9" x14ac:dyDescent="0.25">
      <c r="A272" s="13">
        <f t="shared" si="14"/>
        <v>263</v>
      </c>
      <c r="B272" s="8" t="s">
        <v>358</v>
      </c>
      <c r="C272" s="8" t="s">
        <v>1133</v>
      </c>
      <c r="D272" s="35">
        <v>0</v>
      </c>
      <c r="E272" s="35">
        <v>1878.8399999999997</v>
      </c>
      <c r="F272" s="35">
        <v>9062.880000000001</v>
      </c>
      <c r="G272" s="35">
        <v>106.27</v>
      </c>
      <c r="H272" s="44">
        <f t="shared" si="13"/>
        <v>11047.990000000002</v>
      </c>
      <c r="I272" s="27" t="s">
        <v>1577</v>
      </c>
    </row>
    <row r="273" spans="1:9" x14ac:dyDescent="0.25">
      <c r="A273" s="13">
        <f t="shared" si="14"/>
        <v>264</v>
      </c>
      <c r="B273" s="8" t="s">
        <v>178</v>
      </c>
      <c r="C273" s="8" t="s">
        <v>962</v>
      </c>
      <c r="D273" s="35">
        <v>0</v>
      </c>
      <c r="E273" s="35">
        <v>9981.5099999999984</v>
      </c>
      <c r="F273" s="35">
        <v>178.57999999999996</v>
      </c>
      <c r="G273" s="35">
        <v>634.66999999999996</v>
      </c>
      <c r="H273" s="44">
        <f t="shared" si="13"/>
        <v>10794.759999999998</v>
      </c>
      <c r="I273" s="27" t="s">
        <v>1577</v>
      </c>
    </row>
    <row r="274" spans="1:9" x14ac:dyDescent="0.25">
      <c r="A274" s="13">
        <f t="shared" si="14"/>
        <v>265</v>
      </c>
      <c r="B274" s="8" t="s">
        <v>229</v>
      </c>
      <c r="C274" s="8" t="s">
        <v>1011</v>
      </c>
      <c r="D274" s="35">
        <v>0</v>
      </c>
      <c r="E274" s="35">
        <v>8951.5000000000018</v>
      </c>
      <c r="F274" s="35">
        <v>226.60999999999993</v>
      </c>
      <c r="G274" s="35">
        <v>1581.97</v>
      </c>
      <c r="H274" s="44">
        <f t="shared" si="13"/>
        <v>10760.080000000002</v>
      </c>
      <c r="I274" s="27" t="s">
        <v>1577</v>
      </c>
    </row>
    <row r="275" spans="1:9" x14ac:dyDescent="0.25">
      <c r="A275" s="13">
        <f t="shared" si="14"/>
        <v>266</v>
      </c>
      <c r="B275" s="8" t="s">
        <v>375</v>
      </c>
      <c r="C275" s="8" t="s">
        <v>1150</v>
      </c>
      <c r="D275" s="35">
        <v>0</v>
      </c>
      <c r="E275" s="35">
        <v>8273.34</v>
      </c>
      <c r="F275" s="35">
        <v>21.27</v>
      </c>
      <c r="G275" s="35">
        <v>2046.52</v>
      </c>
      <c r="H275" s="44">
        <f t="shared" si="13"/>
        <v>10341.130000000001</v>
      </c>
      <c r="I275" s="27" t="s">
        <v>1577</v>
      </c>
    </row>
    <row r="276" spans="1:9" x14ac:dyDescent="0.25">
      <c r="A276" s="13">
        <f t="shared" si="14"/>
        <v>267</v>
      </c>
      <c r="B276" s="8" t="s">
        <v>477</v>
      </c>
      <c r="C276" s="8" t="s">
        <v>1248</v>
      </c>
      <c r="D276" s="35">
        <v>0</v>
      </c>
      <c r="E276" s="35">
        <v>8566.17</v>
      </c>
      <c r="F276" s="35">
        <v>40.86</v>
      </c>
      <c r="G276" s="35">
        <v>1605.71</v>
      </c>
      <c r="H276" s="44">
        <f t="shared" si="13"/>
        <v>10212.740000000002</v>
      </c>
      <c r="I276" s="27" t="s">
        <v>1577</v>
      </c>
    </row>
    <row r="277" spans="1:9" x14ac:dyDescent="0.25">
      <c r="A277" s="13">
        <f t="shared" si="14"/>
        <v>268</v>
      </c>
      <c r="B277" s="8" t="s">
        <v>171</v>
      </c>
      <c r="C277" s="8" t="s">
        <v>955</v>
      </c>
      <c r="D277" s="35">
        <v>0</v>
      </c>
      <c r="E277" s="35">
        <v>2613.1600000000035</v>
      </c>
      <c r="F277" s="35">
        <v>7195.75</v>
      </c>
      <c r="G277" s="35">
        <v>346.19</v>
      </c>
      <c r="H277" s="44">
        <f t="shared" si="13"/>
        <v>10155.100000000004</v>
      </c>
      <c r="I277" s="27" t="s">
        <v>1577</v>
      </c>
    </row>
    <row r="278" spans="1:9" x14ac:dyDescent="0.25">
      <c r="A278" s="13">
        <f t="shared" si="14"/>
        <v>269</v>
      </c>
      <c r="B278" s="8" t="s">
        <v>176</v>
      </c>
      <c r="C278" s="8" t="s">
        <v>960</v>
      </c>
      <c r="D278" s="35">
        <v>0</v>
      </c>
      <c r="E278" s="35">
        <v>6481.74</v>
      </c>
      <c r="F278" s="35">
        <v>1647.25</v>
      </c>
      <c r="G278" s="35">
        <v>1251.2800000000002</v>
      </c>
      <c r="H278" s="44">
        <f t="shared" si="13"/>
        <v>9380.27</v>
      </c>
      <c r="I278" s="27" t="s">
        <v>1577</v>
      </c>
    </row>
    <row r="279" spans="1:9" x14ac:dyDescent="0.25">
      <c r="A279" s="13">
        <f t="shared" si="14"/>
        <v>270</v>
      </c>
      <c r="B279" s="8" t="s">
        <v>330</v>
      </c>
      <c r="C279" s="8" t="s">
        <v>1105</v>
      </c>
      <c r="D279" s="35">
        <v>0</v>
      </c>
      <c r="E279" s="35"/>
      <c r="F279" s="35">
        <v>9343.9499999999989</v>
      </c>
      <c r="G279" s="35"/>
      <c r="H279" s="44">
        <f t="shared" si="13"/>
        <v>9343.9499999999989</v>
      </c>
      <c r="I279" s="27" t="s">
        <v>1577</v>
      </c>
    </row>
    <row r="280" spans="1:9" x14ac:dyDescent="0.25">
      <c r="A280" s="13">
        <f t="shared" si="14"/>
        <v>271</v>
      </c>
      <c r="B280" s="8" t="s">
        <v>83</v>
      </c>
      <c r="C280" s="8" t="s">
        <v>873</v>
      </c>
      <c r="D280" s="35">
        <v>107958.806</v>
      </c>
      <c r="E280" s="35">
        <v>8040.0000000000018</v>
      </c>
      <c r="F280" s="35">
        <v>-225.9</v>
      </c>
      <c r="G280" s="35">
        <v>1500.3000000000002</v>
      </c>
      <c r="H280" s="44">
        <f t="shared" si="13"/>
        <v>9314.4000000000015</v>
      </c>
      <c r="I280" s="27">
        <f t="shared" ref="I280:I332" si="15">H280/D280</f>
        <v>8.6277352863646919E-2</v>
      </c>
    </row>
    <row r="281" spans="1:9" x14ac:dyDescent="0.25">
      <c r="A281" s="13">
        <f t="shared" si="14"/>
        <v>272</v>
      </c>
      <c r="B281" s="8" t="s">
        <v>177</v>
      </c>
      <c r="C281" s="8" t="s">
        <v>961</v>
      </c>
      <c r="D281" s="35">
        <v>0</v>
      </c>
      <c r="E281" s="35">
        <v>44.43999999999869</v>
      </c>
      <c r="F281" s="35">
        <v>4527.75</v>
      </c>
      <c r="G281" s="35">
        <v>4649.17</v>
      </c>
      <c r="H281" s="44">
        <f t="shared" si="13"/>
        <v>9221.3599999999988</v>
      </c>
      <c r="I281" s="27" t="s">
        <v>1577</v>
      </c>
    </row>
    <row r="282" spans="1:9" x14ac:dyDescent="0.25">
      <c r="A282" s="13">
        <f t="shared" si="14"/>
        <v>273</v>
      </c>
      <c r="B282" s="8" t="s">
        <v>302</v>
      </c>
      <c r="C282" s="8" t="s">
        <v>1076</v>
      </c>
      <c r="D282" s="35">
        <v>0</v>
      </c>
      <c r="E282" s="35"/>
      <c r="F282" s="35">
        <v>9119.91</v>
      </c>
      <c r="G282" s="35"/>
      <c r="H282" s="44">
        <f t="shared" si="13"/>
        <v>9119.91</v>
      </c>
      <c r="I282" s="27" t="s">
        <v>1577</v>
      </c>
    </row>
    <row r="283" spans="1:9" x14ac:dyDescent="0.25">
      <c r="A283" s="13">
        <f t="shared" si="14"/>
        <v>274</v>
      </c>
      <c r="B283" s="8" t="s">
        <v>410</v>
      </c>
      <c r="C283" s="8" t="s">
        <v>1182</v>
      </c>
      <c r="D283" s="35">
        <v>0</v>
      </c>
      <c r="E283" s="35">
        <v>7490.01</v>
      </c>
      <c r="F283" s="35">
        <v>3.0300000000000002</v>
      </c>
      <c r="G283" s="35">
        <v>1540.2199999999998</v>
      </c>
      <c r="H283" s="44">
        <f t="shared" si="13"/>
        <v>9033.26</v>
      </c>
      <c r="I283" s="27" t="s">
        <v>1577</v>
      </c>
    </row>
    <row r="284" spans="1:9" x14ac:dyDescent="0.25">
      <c r="A284" s="13">
        <f t="shared" si="14"/>
        <v>275</v>
      </c>
      <c r="B284" s="8" t="s">
        <v>228</v>
      </c>
      <c r="C284" s="8" t="s">
        <v>1010</v>
      </c>
      <c r="D284" s="35">
        <v>0</v>
      </c>
      <c r="E284" s="35">
        <v>7326.99</v>
      </c>
      <c r="F284" s="35">
        <v>54.93</v>
      </c>
      <c r="G284" s="35">
        <v>1301.26</v>
      </c>
      <c r="H284" s="44">
        <f t="shared" si="13"/>
        <v>8683.18</v>
      </c>
      <c r="I284" s="27" t="s">
        <v>1577</v>
      </c>
    </row>
    <row r="285" spans="1:9" x14ac:dyDescent="0.25">
      <c r="A285" s="13">
        <f t="shared" si="14"/>
        <v>276</v>
      </c>
      <c r="B285" s="8" t="s">
        <v>315</v>
      </c>
      <c r="C285" s="8" t="s">
        <v>1089</v>
      </c>
      <c r="D285" s="35">
        <v>0</v>
      </c>
      <c r="E285" s="35"/>
      <c r="F285" s="35">
        <v>8635.1500000000015</v>
      </c>
      <c r="G285" s="35"/>
      <c r="H285" s="44">
        <f t="shared" si="13"/>
        <v>8635.1500000000015</v>
      </c>
      <c r="I285" s="27" t="s">
        <v>1577</v>
      </c>
    </row>
    <row r="286" spans="1:9" x14ac:dyDescent="0.25">
      <c r="A286" s="13">
        <f t="shared" si="14"/>
        <v>277</v>
      </c>
      <c r="B286" s="8" t="s">
        <v>745</v>
      </c>
      <c r="C286" s="8" t="s">
        <v>1182</v>
      </c>
      <c r="D286" s="35">
        <v>0</v>
      </c>
      <c r="E286" s="35">
        <v>6089.9500000000007</v>
      </c>
      <c r="F286" s="35">
        <v>14.620000000000001</v>
      </c>
      <c r="G286" s="35">
        <v>933.47</v>
      </c>
      <c r="H286" s="44">
        <f t="shared" si="13"/>
        <v>7038.0400000000009</v>
      </c>
      <c r="I286" s="27" t="s">
        <v>1577</v>
      </c>
    </row>
    <row r="287" spans="1:9" x14ac:dyDescent="0.25">
      <c r="A287" s="13">
        <f t="shared" si="14"/>
        <v>278</v>
      </c>
      <c r="B287" s="8" t="s">
        <v>34</v>
      </c>
      <c r="C287" s="8" t="s">
        <v>824</v>
      </c>
      <c r="D287" s="35">
        <v>0</v>
      </c>
      <c r="E287" s="35">
        <v>5774.32</v>
      </c>
      <c r="F287" s="35">
        <v>649.12999999999988</v>
      </c>
      <c r="G287" s="35">
        <v>384.71999999999997</v>
      </c>
      <c r="H287" s="44">
        <f t="shared" si="13"/>
        <v>6808.17</v>
      </c>
      <c r="I287" s="27" t="s">
        <v>1577</v>
      </c>
    </row>
    <row r="288" spans="1:9" x14ac:dyDescent="0.25">
      <c r="A288" s="13">
        <f t="shared" si="14"/>
        <v>279</v>
      </c>
      <c r="B288" s="8" t="s">
        <v>217</v>
      </c>
      <c r="C288" s="8" t="s">
        <v>1000</v>
      </c>
      <c r="D288" s="35">
        <v>0</v>
      </c>
      <c r="E288" s="35">
        <v>5690.4300000000012</v>
      </c>
      <c r="F288" s="35">
        <v>10.850000000000001</v>
      </c>
      <c r="G288" s="35">
        <v>704.31999999999982</v>
      </c>
      <c r="H288" s="44">
        <f t="shared" si="13"/>
        <v>6405.6000000000013</v>
      </c>
      <c r="I288" s="27" t="s">
        <v>1577</v>
      </c>
    </row>
    <row r="289" spans="1:9" x14ac:dyDescent="0.25">
      <c r="A289" s="13">
        <f t="shared" si="14"/>
        <v>280</v>
      </c>
      <c r="B289" s="8" t="s">
        <v>722</v>
      </c>
      <c r="C289" s="8" t="s">
        <v>1477</v>
      </c>
      <c r="D289" s="35">
        <v>0</v>
      </c>
      <c r="E289" s="35">
        <v>6351.0899999999992</v>
      </c>
      <c r="F289" s="35"/>
      <c r="G289" s="35"/>
      <c r="H289" s="44">
        <f t="shared" si="13"/>
        <v>6351.0899999999992</v>
      </c>
      <c r="I289" s="27" t="s">
        <v>1577</v>
      </c>
    </row>
    <row r="290" spans="1:9" x14ac:dyDescent="0.25">
      <c r="A290" s="13">
        <f t="shared" si="14"/>
        <v>281</v>
      </c>
      <c r="B290" s="8" t="s">
        <v>379</v>
      </c>
      <c r="C290" s="8" t="s">
        <v>1153</v>
      </c>
      <c r="D290" s="35">
        <v>0</v>
      </c>
      <c r="E290" s="35">
        <v>4789.09</v>
      </c>
      <c r="F290" s="35">
        <v>4.79</v>
      </c>
      <c r="G290" s="35">
        <v>1508.3899999999999</v>
      </c>
      <c r="H290" s="44">
        <f t="shared" si="13"/>
        <v>6302.27</v>
      </c>
      <c r="I290" s="27" t="s">
        <v>1577</v>
      </c>
    </row>
    <row r="291" spans="1:9" x14ac:dyDescent="0.25">
      <c r="A291" s="13">
        <f t="shared" si="14"/>
        <v>282</v>
      </c>
      <c r="B291" s="8" t="s">
        <v>227</v>
      </c>
      <c r="C291" s="8" t="s">
        <v>1009</v>
      </c>
      <c r="D291" s="35">
        <v>0</v>
      </c>
      <c r="E291" s="35">
        <v>4833.6399999999994</v>
      </c>
      <c r="F291" s="35">
        <v>47.24</v>
      </c>
      <c r="G291" s="35">
        <v>534.41999999999996</v>
      </c>
      <c r="H291" s="44">
        <f t="shared" si="13"/>
        <v>5415.2999999999993</v>
      </c>
      <c r="I291" s="27" t="s">
        <v>1577</v>
      </c>
    </row>
    <row r="292" spans="1:9" x14ac:dyDescent="0.25">
      <c r="A292" s="13">
        <f t="shared" si="14"/>
        <v>283</v>
      </c>
      <c r="B292" s="8" t="s">
        <v>715</v>
      </c>
      <c r="C292" s="8" t="s">
        <v>1470</v>
      </c>
      <c r="D292" s="35">
        <v>80809.142999999996</v>
      </c>
      <c r="E292" s="35">
        <v>4832.24</v>
      </c>
      <c r="F292" s="35">
        <v>237.67000000000004</v>
      </c>
      <c r="G292" s="35">
        <v>294.58999999999997</v>
      </c>
      <c r="H292" s="44">
        <f t="shared" si="13"/>
        <v>5364.5</v>
      </c>
      <c r="I292" s="27">
        <f t="shared" si="15"/>
        <v>6.6384814896502498E-2</v>
      </c>
    </row>
    <row r="293" spans="1:9" x14ac:dyDescent="0.25">
      <c r="A293" s="13">
        <f t="shared" si="14"/>
        <v>284</v>
      </c>
      <c r="B293" s="8" t="s">
        <v>240</v>
      </c>
      <c r="C293" s="8" t="s">
        <v>1022</v>
      </c>
      <c r="D293" s="35">
        <v>36822.354999999996</v>
      </c>
      <c r="E293" s="35">
        <v>3130.52</v>
      </c>
      <c r="F293" s="35">
        <v>1958.6800000000003</v>
      </c>
      <c r="G293" s="35">
        <v>205.38</v>
      </c>
      <c r="H293" s="44">
        <f t="shared" si="13"/>
        <v>5294.5800000000008</v>
      </c>
      <c r="I293" s="27">
        <f t="shared" si="15"/>
        <v>0.14378710975981851</v>
      </c>
    </row>
    <row r="294" spans="1:9" x14ac:dyDescent="0.25">
      <c r="A294" s="13">
        <f t="shared" si="14"/>
        <v>285</v>
      </c>
      <c r="B294" s="8" t="s">
        <v>411</v>
      </c>
      <c r="C294" s="8" t="s">
        <v>1183</v>
      </c>
      <c r="D294" s="35">
        <v>0</v>
      </c>
      <c r="E294" s="35">
        <v>3702.6200000000003</v>
      </c>
      <c r="F294" s="35">
        <v>5.17</v>
      </c>
      <c r="G294" s="35">
        <v>980.05000000000007</v>
      </c>
      <c r="H294" s="44">
        <f t="shared" si="13"/>
        <v>4687.84</v>
      </c>
      <c r="I294" s="27" t="s">
        <v>1577</v>
      </c>
    </row>
    <row r="295" spans="1:9" x14ac:dyDescent="0.25">
      <c r="A295" s="13">
        <f t="shared" si="14"/>
        <v>286</v>
      </c>
      <c r="B295" s="8" t="s">
        <v>374</v>
      </c>
      <c r="C295" s="8" t="s">
        <v>1149</v>
      </c>
      <c r="D295" s="35">
        <v>0</v>
      </c>
      <c r="E295" s="35">
        <v>3345.62</v>
      </c>
      <c r="F295" s="35">
        <v>3.35</v>
      </c>
      <c r="G295" s="35">
        <v>1053.75</v>
      </c>
      <c r="H295" s="44">
        <f t="shared" si="13"/>
        <v>4402.7199999999993</v>
      </c>
      <c r="I295" s="27" t="s">
        <v>1577</v>
      </c>
    </row>
    <row r="296" spans="1:9" x14ac:dyDescent="0.25">
      <c r="A296" s="13">
        <f t="shared" si="14"/>
        <v>287</v>
      </c>
      <c r="B296" s="8" t="s">
        <v>710</v>
      </c>
      <c r="C296" s="8" t="s">
        <v>1465</v>
      </c>
      <c r="D296" s="35">
        <v>0</v>
      </c>
      <c r="E296" s="35">
        <v>4055.3799999999992</v>
      </c>
      <c r="F296" s="35">
        <v>40.25</v>
      </c>
      <c r="G296" s="35">
        <v>270.27</v>
      </c>
      <c r="H296" s="44">
        <f t="shared" si="13"/>
        <v>4365.8999999999996</v>
      </c>
      <c r="I296" s="27" t="s">
        <v>1577</v>
      </c>
    </row>
    <row r="297" spans="1:9" x14ac:dyDescent="0.25">
      <c r="A297" s="13">
        <f t="shared" si="14"/>
        <v>288</v>
      </c>
      <c r="B297" s="8" t="s">
        <v>226</v>
      </c>
      <c r="C297" s="8" t="s">
        <v>1008</v>
      </c>
      <c r="D297" s="35">
        <v>0</v>
      </c>
      <c r="E297" s="35">
        <v>3646.72</v>
      </c>
      <c r="F297" s="35">
        <v>29.720000000000002</v>
      </c>
      <c r="G297" s="35">
        <v>446.61</v>
      </c>
      <c r="H297" s="44">
        <f t="shared" si="13"/>
        <v>4123.0499999999993</v>
      </c>
      <c r="I297" s="27" t="s">
        <v>1577</v>
      </c>
    </row>
    <row r="298" spans="1:9" x14ac:dyDescent="0.25">
      <c r="A298" s="13">
        <f t="shared" si="14"/>
        <v>289</v>
      </c>
      <c r="B298" s="8" t="s">
        <v>43</v>
      </c>
      <c r="C298" s="8" t="s">
        <v>833</v>
      </c>
      <c r="D298" s="35">
        <v>0</v>
      </c>
      <c r="E298" s="35">
        <v>3377.8100000000004</v>
      </c>
      <c r="F298" s="35">
        <v>108.00000000000001</v>
      </c>
      <c r="G298" s="35">
        <v>444.11</v>
      </c>
      <c r="H298" s="44">
        <f t="shared" si="13"/>
        <v>3929.9200000000005</v>
      </c>
      <c r="I298" s="27" t="s">
        <v>1577</v>
      </c>
    </row>
    <row r="299" spans="1:9" x14ac:dyDescent="0.25">
      <c r="A299" s="13">
        <f t="shared" si="14"/>
        <v>290</v>
      </c>
      <c r="B299" s="8" t="s">
        <v>780</v>
      </c>
      <c r="C299" s="8" t="s">
        <v>1529</v>
      </c>
      <c r="D299" s="35">
        <v>0</v>
      </c>
      <c r="E299" s="35">
        <v>3015.6799999999989</v>
      </c>
      <c r="F299" s="35">
        <v>279.34999999999997</v>
      </c>
      <c r="G299" s="35">
        <v>155.56</v>
      </c>
      <c r="H299" s="44">
        <f t="shared" si="13"/>
        <v>3450.5899999999988</v>
      </c>
      <c r="I299" s="27" t="s">
        <v>1577</v>
      </c>
    </row>
    <row r="300" spans="1:9" x14ac:dyDescent="0.25">
      <c r="A300" s="13">
        <f t="shared" si="14"/>
        <v>291</v>
      </c>
      <c r="B300" s="8" t="s">
        <v>457</v>
      </c>
      <c r="C300" s="8" t="s">
        <v>1228</v>
      </c>
      <c r="D300" s="35">
        <v>0</v>
      </c>
      <c r="E300" s="35">
        <v>2543</v>
      </c>
      <c r="F300" s="35">
        <v>2.5499999999999998</v>
      </c>
      <c r="G300" s="35">
        <v>800.95</v>
      </c>
      <c r="H300" s="44">
        <f t="shared" si="13"/>
        <v>3346.5</v>
      </c>
      <c r="I300" s="27" t="s">
        <v>1577</v>
      </c>
    </row>
    <row r="301" spans="1:9" x14ac:dyDescent="0.25">
      <c r="A301" s="13">
        <f t="shared" si="14"/>
        <v>292</v>
      </c>
      <c r="B301" s="8" t="s">
        <v>458</v>
      </c>
      <c r="C301" s="8" t="s">
        <v>1229</v>
      </c>
      <c r="D301" s="35">
        <v>0</v>
      </c>
      <c r="E301" s="35">
        <v>2226.4799999999996</v>
      </c>
      <c r="F301" s="35">
        <v>1.23</v>
      </c>
      <c r="G301" s="35">
        <v>695.15</v>
      </c>
      <c r="H301" s="44">
        <f t="shared" si="13"/>
        <v>2922.8599999999997</v>
      </c>
      <c r="I301" s="27" t="s">
        <v>1577</v>
      </c>
    </row>
    <row r="302" spans="1:9" x14ac:dyDescent="0.25">
      <c r="A302" s="13">
        <f t="shared" si="14"/>
        <v>293</v>
      </c>
      <c r="B302" s="8" t="s">
        <v>202</v>
      </c>
      <c r="C302" s="8" t="s">
        <v>986</v>
      </c>
      <c r="D302" s="35">
        <v>0</v>
      </c>
      <c r="E302" s="35">
        <v>1988.8999999999996</v>
      </c>
      <c r="F302" s="35">
        <v>1.99</v>
      </c>
      <c r="G302" s="35">
        <v>626.45000000000005</v>
      </c>
      <c r="H302" s="44">
        <f t="shared" si="13"/>
        <v>2617.3399999999997</v>
      </c>
      <c r="I302" s="27" t="s">
        <v>1577</v>
      </c>
    </row>
    <row r="303" spans="1:9" x14ac:dyDescent="0.25">
      <c r="A303" s="13">
        <f t="shared" si="14"/>
        <v>294</v>
      </c>
      <c r="B303" s="8" t="s">
        <v>255</v>
      </c>
      <c r="C303" s="8" t="s">
        <v>1033</v>
      </c>
      <c r="D303" s="35">
        <v>0</v>
      </c>
      <c r="E303" s="35">
        <v>2106.81</v>
      </c>
      <c r="F303" s="35">
        <v>0.38</v>
      </c>
      <c r="G303" s="35">
        <v>444.68</v>
      </c>
      <c r="H303" s="44">
        <f t="shared" si="13"/>
        <v>2551.87</v>
      </c>
      <c r="I303" s="27" t="s">
        <v>1577</v>
      </c>
    </row>
    <row r="304" spans="1:9" x14ac:dyDescent="0.25">
      <c r="A304" s="13">
        <f t="shared" si="14"/>
        <v>295</v>
      </c>
      <c r="B304" s="8" t="s">
        <v>258</v>
      </c>
      <c r="C304" s="8" t="s">
        <v>1036</v>
      </c>
      <c r="D304" s="35">
        <v>0</v>
      </c>
      <c r="E304" s="35">
        <v>2202.67</v>
      </c>
      <c r="F304" s="35">
        <v>85.309999999999988</v>
      </c>
      <c r="G304" s="35">
        <v>142</v>
      </c>
      <c r="H304" s="44">
        <f t="shared" si="13"/>
        <v>2429.98</v>
      </c>
      <c r="I304" s="27" t="s">
        <v>1577</v>
      </c>
    </row>
    <row r="305" spans="1:9" x14ac:dyDescent="0.25">
      <c r="A305" s="13">
        <f t="shared" si="14"/>
        <v>296</v>
      </c>
      <c r="B305" s="8" t="s">
        <v>480</v>
      </c>
      <c r="C305" s="8" t="s">
        <v>1251</v>
      </c>
      <c r="D305" s="35">
        <v>63568.573000000004</v>
      </c>
      <c r="E305" s="35">
        <v>1810</v>
      </c>
      <c r="F305" s="35">
        <v>1.81</v>
      </c>
      <c r="G305" s="35">
        <v>570.08000000000004</v>
      </c>
      <c r="H305" s="44">
        <f t="shared" si="13"/>
        <v>2381.89</v>
      </c>
      <c r="I305" s="27">
        <f t="shared" si="15"/>
        <v>3.746961568572571E-2</v>
      </c>
    </row>
    <row r="306" spans="1:9" x14ac:dyDescent="0.25">
      <c r="A306" s="13">
        <f t="shared" si="14"/>
        <v>297</v>
      </c>
      <c r="B306" s="8" t="s">
        <v>381</v>
      </c>
      <c r="C306" s="8" t="s">
        <v>1155</v>
      </c>
      <c r="D306" s="35">
        <v>0</v>
      </c>
      <c r="E306" s="35">
        <v>1803.82</v>
      </c>
      <c r="F306" s="35">
        <v>1.81</v>
      </c>
      <c r="G306" s="35">
        <v>568.14</v>
      </c>
      <c r="H306" s="44">
        <f t="shared" si="13"/>
        <v>2373.77</v>
      </c>
      <c r="I306" s="27" t="s">
        <v>1577</v>
      </c>
    </row>
    <row r="307" spans="1:9" x14ac:dyDescent="0.25">
      <c r="A307" s="13">
        <f t="shared" si="14"/>
        <v>298</v>
      </c>
      <c r="B307" s="8" t="s">
        <v>727</v>
      </c>
      <c r="C307" s="8" t="s">
        <v>1482</v>
      </c>
      <c r="D307" s="35">
        <v>0</v>
      </c>
      <c r="E307" s="35">
        <v>2049.67</v>
      </c>
      <c r="F307" s="35">
        <v>46.46</v>
      </c>
      <c r="G307" s="35">
        <v>135.26</v>
      </c>
      <c r="H307" s="44">
        <f t="shared" si="13"/>
        <v>2231.3900000000003</v>
      </c>
      <c r="I307" s="27" t="s">
        <v>1577</v>
      </c>
    </row>
    <row r="308" spans="1:9" x14ac:dyDescent="0.25">
      <c r="A308" s="13">
        <f t="shared" si="14"/>
        <v>299</v>
      </c>
      <c r="B308" s="8" t="s">
        <v>250</v>
      </c>
      <c r="C308" s="8" t="s">
        <v>1028</v>
      </c>
      <c r="D308" s="35">
        <v>0</v>
      </c>
      <c r="E308" s="35">
        <v>1843.2499999999998</v>
      </c>
      <c r="F308" s="35">
        <v>28.939999999999998</v>
      </c>
      <c r="G308" s="35">
        <v>280.49999999999994</v>
      </c>
      <c r="H308" s="44">
        <f t="shared" si="13"/>
        <v>2152.6899999999996</v>
      </c>
      <c r="I308" s="27" t="s">
        <v>1577</v>
      </c>
    </row>
    <row r="309" spans="1:9" x14ac:dyDescent="0.25">
      <c r="A309" s="13">
        <f t="shared" si="14"/>
        <v>300</v>
      </c>
      <c r="B309" s="8" t="s">
        <v>730</v>
      </c>
      <c r="C309" s="8" t="s">
        <v>1485</v>
      </c>
      <c r="D309" s="35">
        <v>0</v>
      </c>
      <c r="E309" s="35">
        <v>1423.01</v>
      </c>
      <c r="F309" s="35">
        <v>14.020000000000003</v>
      </c>
      <c r="G309" s="35">
        <v>73.400000000000006</v>
      </c>
      <c r="H309" s="44">
        <f t="shared" si="13"/>
        <v>1510.43</v>
      </c>
      <c r="I309" s="27" t="s">
        <v>1577</v>
      </c>
    </row>
    <row r="310" spans="1:9" x14ac:dyDescent="0.25">
      <c r="A310" s="13">
        <f t="shared" si="14"/>
        <v>301</v>
      </c>
      <c r="B310" s="8" t="s">
        <v>428</v>
      </c>
      <c r="C310" s="8" t="s">
        <v>1200</v>
      </c>
      <c r="D310" s="35">
        <v>0</v>
      </c>
      <c r="E310" s="35">
        <v>1029.8400000000001</v>
      </c>
      <c r="F310" s="35">
        <v>1.03</v>
      </c>
      <c r="G310" s="35">
        <v>324.36</v>
      </c>
      <c r="H310" s="44">
        <f t="shared" si="13"/>
        <v>1355.23</v>
      </c>
      <c r="I310" s="27" t="s">
        <v>1577</v>
      </c>
    </row>
    <row r="311" spans="1:9" x14ac:dyDescent="0.25">
      <c r="A311" s="13">
        <f t="shared" si="14"/>
        <v>302</v>
      </c>
      <c r="B311" s="8" t="s">
        <v>354</v>
      </c>
      <c r="C311" s="8" t="s">
        <v>1129</v>
      </c>
      <c r="D311" s="35">
        <v>0</v>
      </c>
      <c r="E311" s="35">
        <v>990.16999999999985</v>
      </c>
      <c r="F311" s="35">
        <v>2.87</v>
      </c>
      <c r="G311" s="35">
        <v>230.97</v>
      </c>
      <c r="H311" s="44">
        <f t="shared" si="13"/>
        <v>1224.0099999999998</v>
      </c>
      <c r="I311" s="27" t="s">
        <v>1577</v>
      </c>
    </row>
    <row r="312" spans="1:9" x14ac:dyDescent="0.25">
      <c r="A312" s="13">
        <f t="shared" si="14"/>
        <v>303</v>
      </c>
      <c r="B312" s="8" t="s">
        <v>378</v>
      </c>
      <c r="C312" s="8" t="s">
        <v>943</v>
      </c>
      <c r="D312" s="35">
        <v>0</v>
      </c>
      <c r="E312" s="35">
        <v>866.6</v>
      </c>
      <c r="F312" s="35">
        <v>0.87</v>
      </c>
      <c r="G312" s="35">
        <v>272.95</v>
      </c>
      <c r="H312" s="44">
        <f t="shared" si="13"/>
        <v>1140.42</v>
      </c>
      <c r="I312" s="27" t="s">
        <v>1577</v>
      </c>
    </row>
    <row r="313" spans="1:9" x14ac:dyDescent="0.25">
      <c r="A313" s="13">
        <f t="shared" si="14"/>
        <v>304</v>
      </c>
      <c r="B313" s="8" t="s">
        <v>30</v>
      </c>
      <c r="C313" s="8" t="s">
        <v>820</v>
      </c>
      <c r="D313" s="35">
        <v>64430.28</v>
      </c>
      <c r="E313" s="35">
        <v>945.99999999999989</v>
      </c>
      <c r="F313" s="35">
        <v>6.0699999999999994</v>
      </c>
      <c r="G313" s="35">
        <v>136.26999999999998</v>
      </c>
      <c r="H313" s="44">
        <f t="shared" ref="H313:H348" si="16">SUM(E313:G313)</f>
        <v>1088.3399999999999</v>
      </c>
      <c r="I313" s="27">
        <f t="shared" si="15"/>
        <v>1.689174717229228E-2</v>
      </c>
    </row>
    <row r="314" spans="1:9" x14ac:dyDescent="0.25">
      <c r="A314" s="13">
        <f t="shared" si="14"/>
        <v>305</v>
      </c>
      <c r="B314" s="8" t="s">
        <v>221</v>
      </c>
      <c r="C314" s="8" t="s">
        <v>1004</v>
      </c>
      <c r="D314" s="35">
        <v>0</v>
      </c>
      <c r="E314" s="35">
        <v>725.14</v>
      </c>
      <c r="F314" s="35">
        <v>2.1</v>
      </c>
      <c r="G314" s="35">
        <v>169.15</v>
      </c>
      <c r="H314" s="44">
        <f t="shared" si="16"/>
        <v>896.39</v>
      </c>
      <c r="I314" s="27" t="s">
        <v>1577</v>
      </c>
    </row>
    <row r="315" spans="1:9" x14ac:dyDescent="0.25">
      <c r="A315" s="13">
        <f t="shared" si="14"/>
        <v>306</v>
      </c>
      <c r="B315" s="8" t="s">
        <v>343</v>
      </c>
      <c r="C315" s="8" t="s">
        <v>1118</v>
      </c>
      <c r="D315" s="35">
        <v>0</v>
      </c>
      <c r="E315" s="35">
        <v>623.76</v>
      </c>
      <c r="F315" s="35">
        <v>0.62</v>
      </c>
      <c r="G315" s="35">
        <v>196.47</v>
      </c>
      <c r="H315" s="44">
        <f t="shared" si="16"/>
        <v>820.85</v>
      </c>
      <c r="I315" s="27" t="s">
        <v>1577</v>
      </c>
    </row>
    <row r="316" spans="1:9" x14ac:dyDescent="0.25">
      <c r="A316" s="13">
        <f t="shared" si="14"/>
        <v>307</v>
      </c>
      <c r="B316" s="8" t="s">
        <v>262</v>
      </c>
      <c r="C316" s="8" t="s">
        <v>1040</v>
      </c>
      <c r="D316" s="35">
        <v>22838.517</v>
      </c>
      <c r="E316" s="35">
        <v>625.79999999999927</v>
      </c>
      <c r="F316" s="35">
        <v>3.6399999999999997</v>
      </c>
      <c r="G316" s="35">
        <v>124.19</v>
      </c>
      <c r="H316" s="44">
        <f t="shared" si="16"/>
        <v>753.6299999999992</v>
      </c>
      <c r="I316" s="27">
        <f t="shared" si="15"/>
        <v>3.2998202116188161E-2</v>
      </c>
    </row>
    <row r="317" spans="1:9" x14ac:dyDescent="0.25">
      <c r="A317" s="13">
        <f t="shared" si="14"/>
        <v>308</v>
      </c>
      <c r="B317" s="8" t="s">
        <v>723</v>
      </c>
      <c r="C317" s="8" t="s">
        <v>1478</v>
      </c>
      <c r="D317" s="35">
        <v>0</v>
      </c>
      <c r="E317" s="35">
        <v>531.28999999999905</v>
      </c>
      <c r="F317" s="35">
        <v>153.26</v>
      </c>
      <c r="G317" s="35">
        <v>27.400000000000002</v>
      </c>
      <c r="H317" s="44">
        <f t="shared" si="16"/>
        <v>711.94999999999902</v>
      </c>
      <c r="I317" s="27" t="s">
        <v>1577</v>
      </c>
    </row>
    <row r="318" spans="1:9" x14ac:dyDescent="0.25">
      <c r="A318" s="13">
        <f t="shared" si="14"/>
        <v>309</v>
      </c>
      <c r="B318" s="11" t="s">
        <v>731</v>
      </c>
      <c r="C318" s="11" t="s">
        <v>1486</v>
      </c>
      <c r="D318" s="35">
        <v>0</v>
      </c>
      <c r="E318" s="44"/>
      <c r="F318" s="44">
        <v>576.45999999999992</v>
      </c>
      <c r="G318" s="44"/>
      <c r="H318" s="44">
        <f t="shared" si="16"/>
        <v>576.45999999999992</v>
      </c>
      <c r="I318" s="27" t="s">
        <v>1577</v>
      </c>
    </row>
    <row r="319" spans="1:9" x14ac:dyDescent="0.25">
      <c r="A319" s="13">
        <f t="shared" si="14"/>
        <v>310</v>
      </c>
      <c r="B319" s="11" t="s">
        <v>81</v>
      </c>
      <c r="C319" s="11" t="s">
        <v>871</v>
      </c>
      <c r="D319" s="35">
        <v>0</v>
      </c>
      <c r="E319" s="44">
        <v>148</v>
      </c>
      <c r="F319" s="44">
        <v>239.19999999999993</v>
      </c>
      <c r="G319" s="44">
        <v>8.14</v>
      </c>
      <c r="H319" s="44">
        <f t="shared" si="16"/>
        <v>395.33999999999992</v>
      </c>
      <c r="I319" s="27" t="s">
        <v>1577</v>
      </c>
    </row>
    <row r="320" spans="1:9" x14ac:dyDescent="0.25">
      <c r="A320" s="13">
        <f t="shared" si="14"/>
        <v>311</v>
      </c>
      <c r="B320" s="11" t="s">
        <v>173</v>
      </c>
      <c r="C320" s="11" t="s">
        <v>957</v>
      </c>
      <c r="D320" s="35">
        <v>0</v>
      </c>
      <c r="E320" s="44">
        <v>400.68</v>
      </c>
      <c r="F320" s="44">
        <v>-297.97999999999996</v>
      </c>
      <c r="G320" s="44">
        <v>75.100000000000009</v>
      </c>
      <c r="H320" s="44">
        <f t="shared" si="16"/>
        <v>177.80000000000007</v>
      </c>
      <c r="I320" s="27" t="s">
        <v>1577</v>
      </c>
    </row>
    <row r="321" spans="1:9" x14ac:dyDescent="0.25">
      <c r="A321" s="13">
        <f t="shared" si="14"/>
        <v>312</v>
      </c>
      <c r="B321" s="11" t="s">
        <v>377</v>
      </c>
      <c r="C321" s="11" t="s">
        <v>1152</v>
      </c>
      <c r="D321" s="35">
        <v>0</v>
      </c>
      <c r="E321" s="44">
        <v>121.6</v>
      </c>
      <c r="F321" s="44">
        <v>0.12</v>
      </c>
      <c r="G321" s="44">
        <v>38.31</v>
      </c>
      <c r="H321" s="44">
        <f t="shared" si="16"/>
        <v>160.03</v>
      </c>
      <c r="I321" s="27" t="s">
        <v>1577</v>
      </c>
    </row>
    <row r="322" spans="1:9" x14ac:dyDescent="0.25">
      <c r="A322" s="13">
        <f t="shared" si="14"/>
        <v>313</v>
      </c>
      <c r="B322" s="11" t="s">
        <v>169</v>
      </c>
      <c r="C322" s="11" t="s">
        <v>953</v>
      </c>
      <c r="D322" s="35">
        <v>0</v>
      </c>
      <c r="E322" s="44">
        <v>-123</v>
      </c>
      <c r="F322" s="44">
        <v>269.89</v>
      </c>
      <c r="G322" s="44"/>
      <c r="H322" s="44">
        <f t="shared" si="16"/>
        <v>146.88999999999999</v>
      </c>
      <c r="I322" s="27" t="s">
        <v>1577</v>
      </c>
    </row>
    <row r="323" spans="1:9" x14ac:dyDescent="0.25">
      <c r="A323" s="13">
        <f t="shared" si="14"/>
        <v>314</v>
      </c>
      <c r="B323" s="11" t="s">
        <v>257</v>
      </c>
      <c r="C323" s="11" t="s">
        <v>1035</v>
      </c>
      <c r="D323" s="35">
        <v>0</v>
      </c>
      <c r="E323" s="44">
        <v>23.32</v>
      </c>
      <c r="F323" s="44">
        <v>105.06000000000002</v>
      </c>
      <c r="G323" s="44">
        <v>4.37</v>
      </c>
      <c r="H323" s="44">
        <f t="shared" si="16"/>
        <v>132.75000000000003</v>
      </c>
      <c r="I323" s="27" t="s">
        <v>1577</v>
      </c>
    </row>
    <row r="324" spans="1:9" x14ac:dyDescent="0.25">
      <c r="A324" s="13">
        <f t="shared" si="14"/>
        <v>315</v>
      </c>
      <c r="B324" s="11" t="s">
        <v>113</v>
      </c>
      <c r="C324" s="11" t="s">
        <v>901</v>
      </c>
      <c r="D324" s="35">
        <v>177139.503</v>
      </c>
      <c r="E324" s="44">
        <v>-9.7299999999999986</v>
      </c>
      <c r="F324" s="44">
        <v>104.37</v>
      </c>
      <c r="G324" s="44">
        <v>5.48</v>
      </c>
      <c r="H324" s="44">
        <f t="shared" si="16"/>
        <v>100.12</v>
      </c>
      <c r="I324" s="27">
        <f t="shared" si="15"/>
        <v>5.6520425034725316E-4</v>
      </c>
    </row>
    <row r="325" spans="1:9" x14ac:dyDescent="0.25">
      <c r="A325" s="13">
        <f t="shared" si="14"/>
        <v>316</v>
      </c>
      <c r="B325" s="8" t="s">
        <v>259</v>
      </c>
      <c r="C325" s="8" t="s">
        <v>1037</v>
      </c>
      <c r="D325" s="35">
        <v>0</v>
      </c>
      <c r="E325" s="35">
        <v>0.78</v>
      </c>
      <c r="F325" s="35">
        <v>61.48</v>
      </c>
      <c r="G325" s="35">
        <v>0.13999999999999999</v>
      </c>
      <c r="H325" s="44">
        <f t="shared" si="16"/>
        <v>62.4</v>
      </c>
      <c r="I325" s="27" t="s">
        <v>1577</v>
      </c>
    </row>
    <row r="326" spans="1:9" x14ac:dyDescent="0.25">
      <c r="A326" s="13">
        <f t="shared" si="14"/>
        <v>317</v>
      </c>
      <c r="B326" s="8" t="s">
        <v>156</v>
      </c>
      <c r="C326" s="8" t="s">
        <v>940</v>
      </c>
      <c r="D326" s="35">
        <v>0</v>
      </c>
      <c r="E326" s="35"/>
      <c r="F326" s="35">
        <v>17.150000000000034</v>
      </c>
      <c r="G326" s="35"/>
      <c r="H326" s="44">
        <f t="shared" si="16"/>
        <v>17.150000000000034</v>
      </c>
      <c r="I326" s="27" t="s">
        <v>1577</v>
      </c>
    </row>
    <row r="327" spans="1:9" x14ac:dyDescent="0.25">
      <c r="A327" s="13">
        <f t="shared" si="14"/>
        <v>318</v>
      </c>
      <c r="B327" s="8" t="s">
        <v>508</v>
      </c>
      <c r="C327" s="8" t="s">
        <v>1276</v>
      </c>
      <c r="D327" s="35">
        <v>0</v>
      </c>
      <c r="E327" s="35"/>
      <c r="F327" s="35">
        <v>-14.810000000000011</v>
      </c>
      <c r="G327" s="35"/>
      <c r="H327" s="44">
        <f t="shared" si="16"/>
        <v>-14.810000000000011</v>
      </c>
      <c r="I327" s="27" t="s">
        <v>1577</v>
      </c>
    </row>
    <row r="328" spans="1:9" x14ac:dyDescent="0.25">
      <c r="A328" s="13">
        <f t="shared" si="14"/>
        <v>319</v>
      </c>
      <c r="B328" s="8" t="s">
        <v>750</v>
      </c>
      <c r="C328" s="8" t="s">
        <v>1501</v>
      </c>
      <c r="D328" s="35">
        <v>0</v>
      </c>
      <c r="E328" s="35"/>
      <c r="F328" s="35">
        <v>-56.22</v>
      </c>
      <c r="G328" s="35"/>
      <c r="H328" s="44">
        <f t="shared" si="16"/>
        <v>-56.22</v>
      </c>
      <c r="I328" s="27" t="s">
        <v>1577</v>
      </c>
    </row>
    <row r="329" spans="1:9" x14ac:dyDescent="0.25">
      <c r="A329" s="13">
        <f t="shared" si="14"/>
        <v>320</v>
      </c>
      <c r="B329" s="8" t="s">
        <v>151</v>
      </c>
      <c r="C329" s="8" t="s">
        <v>935</v>
      </c>
      <c r="D329" s="35">
        <v>0</v>
      </c>
      <c r="E329" s="35">
        <v>24.64</v>
      </c>
      <c r="F329" s="35">
        <v>-82.70999999999998</v>
      </c>
      <c r="G329" s="35">
        <v>1.61</v>
      </c>
      <c r="H329" s="44">
        <f t="shared" si="16"/>
        <v>-56.45999999999998</v>
      </c>
      <c r="I329" s="27" t="s">
        <v>1577</v>
      </c>
    </row>
    <row r="330" spans="1:9" x14ac:dyDescent="0.25">
      <c r="A330" s="13">
        <f t="shared" si="14"/>
        <v>321</v>
      </c>
      <c r="B330" s="8" t="s">
        <v>751</v>
      </c>
      <c r="C330" s="8" t="s">
        <v>1502</v>
      </c>
      <c r="D330" s="35">
        <v>0</v>
      </c>
      <c r="E330" s="35"/>
      <c r="F330" s="35">
        <v>-65.03</v>
      </c>
      <c r="G330" s="35"/>
      <c r="H330" s="44">
        <f t="shared" si="16"/>
        <v>-65.03</v>
      </c>
      <c r="I330" s="27" t="s">
        <v>1577</v>
      </c>
    </row>
    <row r="331" spans="1:9" x14ac:dyDescent="0.25">
      <c r="A331" s="13">
        <f t="shared" si="14"/>
        <v>322</v>
      </c>
      <c r="B331" s="8" t="s">
        <v>117</v>
      </c>
      <c r="C331" s="8" t="s">
        <v>905</v>
      </c>
      <c r="D331" s="35">
        <v>0</v>
      </c>
      <c r="E331" s="35"/>
      <c r="F331" s="35">
        <v>-123.65999999999998</v>
      </c>
      <c r="G331" s="35"/>
      <c r="H331" s="44">
        <f t="shared" si="16"/>
        <v>-123.65999999999998</v>
      </c>
      <c r="I331" s="27" t="s">
        <v>1577</v>
      </c>
    </row>
    <row r="332" spans="1:9" x14ac:dyDescent="0.25">
      <c r="A332" s="13">
        <f t="shared" ref="A332:A395" si="17">A331+1</f>
        <v>323</v>
      </c>
      <c r="B332" s="8" t="s">
        <v>752</v>
      </c>
      <c r="C332" s="8" t="s">
        <v>1000</v>
      </c>
      <c r="D332" s="35">
        <v>19074.915000000001</v>
      </c>
      <c r="E332" s="35"/>
      <c r="F332" s="35">
        <v>-153.38999999999999</v>
      </c>
      <c r="G332" s="35"/>
      <c r="H332" s="44">
        <f t="shared" si="16"/>
        <v>-153.38999999999999</v>
      </c>
      <c r="I332" s="27">
        <f t="shared" si="15"/>
        <v>-8.0414512987344883E-3</v>
      </c>
    </row>
    <row r="333" spans="1:9" x14ac:dyDescent="0.25">
      <c r="A333" s="13">
        <f t="shared" si="17"/>
        <v>324</v>
      </c>
      <c r="B333" s="8" t="s">
        <v>167</v>
      </c>
      <c r="C333" s="8" t="s">
        <v>951</v>
      </c>
      <c r="D333" s="35">
        <v>0</v>
      </c>
      <c r="E333" s="35"/>
      <c r="F333" s="35">
        <v>-167.93</v>
      </c>
      <c r="G333" s="35"/>
      <c r="H333" s="44">
        <f t="shared" si="16"/>
        <v>-167.93</v>
      </c>
      <c r="I333" s="27" t="s">
        <v>1577</v>
      </c>
    </row>
    <row r="334" spans="1:9" x14ac:dyDescent="0.25">
      <c r="A334" s="13">
        <f t="shared" si="17"/>
        <v>325</v>
      </c>
      <c r="B334" s="8" t="s">
        <v>713</v>
      </c>
      <c r="C334" s="8" t="s">
        <v>1468</v>
      </c>
      <c r="D334" s="35">
        <v>0</v>
      </c>
      <c r="E334" s="35">
        <v>3.35</v>
      </c>
      <c r="F334" s="35">
        <v>-181.17000000000002</v>
      </c>
      <c r="G334" s="35">
        <v>0.22999999999999998</v>
      </c>
      <c r="H334" s="44">
        <f t="shared" si="16"/>
        <v>-177.59000000000003</v>
      </c>
      <c r="I334" s="27" t="s">
        <v>1577</v>
      </c>
    </row>
    <row r="335" spans="1:9" x14ac:dyDescent="0.25">
      <c r="A335" s="13">
        <f t="shared" si="17"/>
        <v>326</v>
      </c>
      <c r="B335" s="8" t="s">
        <v>454</v>
      </c>
      <c r="C335" s="8" t="s">
        <v>1225</v>
      </c>
      <c r="D335" s="35">
        <v>0</v>
      </c>
      <c r="E335" s="35"/>
      <c r="F335" s="35">
        <v>-201.52</v>
      </c>
      <c r="G335" s="35"/>
      <c r="H335" s="44">
        <f t="shared" si="16"/>
        <v>-201.52</v>
      </c>
      <c r="I335" s="27" t="s">
        <v>1577</v>
      </c>
    </row>
    <row r="336" spans="1:9" x14ac:dyDescent="0.25">
      <c r="A336" s="13">
        <f t="shared" si="17"/>
        <v>327</v>
      </c>
      <c r="B336" s="8" t="s">
        <v>154</v>
      </c>
      <c r="C336" s="8" t="s">
        <v>938</v>
      </c>
      <c r="D336" s="35">
        <v>0</v>
      </c>
      <c r="E336" s="35">
        <v>-228.57</v>
      </c>
      <c r="F336" s="35">
        <v>-6.3199999999999994</v>
      </c>
      <c r="G336" s="35">
        <v>-24.85</v>
      </c>
      <c r="H336" s="44">
        <f t="shared" si="16"/>
        <v>-259.74</v>
      </c>
      <c r="I336" s="27" t="s">
        <v>1577</v>
      </c>
    </row>
    <row r="337" spans="1:9" x14ac:dyDescent="0.25">
      <c r="A337" s="13">
        <f t="shared" si="17"/>
        <v>328</v>
      </c>
      <c r="B337" s="8" t="s">
        <v>725</v>
      </c>
      <c r="C337" s="8" t="s">
        <v>1480</v>
      </c>
      <c r="D337" s="35">
        <v>0</v>
      </c>
      <c r="E337" s="35"/>
      <c r="F337" s="35">
        <v>-263.98000000000013</v>
      </c>
      <c r="G337" s="35"/>
      <c r="H337" s="44">
        <f t="shared" si="16"/>
        <v>-263.98000000000013</v>
      </c>
      <c r="I337" s="27" t="s">
        <v>1577</v>
      </c>
    </row>
    <row r="338" spans="1:9" x14ac:dyDescent="0.25">
      <c r="A338" s="13">
        <f t="shared" si="17"/>
        <v>329</v>
      </c>
      <c r="B338" s="8" t="s">
        <v>155</v>
      </c>
      <c r="C338" s="8" t="s">
        <v>939</v>
      </c>
      <c r="D338" s="35">
        <v>0</v>
      </c>
      <c r="E338" s="35">
        <v>-304.76</v>
      </c>
      <c r="F338" s="35">
        <v>-8.41</v>
      </c>
      <c r="G338" s="35">
        <v>-33.14</v>
      </c>
      <c r="H338" s="44">
        <f t="shared" si="16"/>
        <v>-346.31</v>
      </c>
      <c r="I338" s="27" t="s">
        <v>1577</v>
      </c>
    </row>
    <row r="339" spans="1:9" x14ac:dyDescent="0.25">
      <c r="A339" s="13">
        <f t="shared" si="17"/>
        <v>330</v>
      </c>
      <c r="B339" s="8" t="s">
        <v>649</v>
      </c>
      <c r="C339" s="8" t="s">
        <v>1011</v>
      </c>
      <c r="D339" s="35">
        <v>19074.915000000001</v>
      </c>
      <c r="E339" s="35"/>
      <c r="F339" s="35">
        <v>-361.57000000000005</v>
      </c>
      <c r="G339" s="35"/>
      <c r="H339" s="44">
        <f t="shared" si="16"/>
        <v>-361.57000000000005</v>
      </c>
      <c r="I339" s="27">
        <f t="shared" ref="I339:I393" si="18">H339/D339</f>
        <v>-1.8955261399592083E-2</v>
      </c>
    </row>
    <row r="340" spans="1:9" x14ac:dyDescent="0.25">
      <c r="A340" s="13">
        <f t="shared" si="17"/>
        <v>331</v>
      </c>
      <c r="B340" s="8" t="s">
        <v>46</v>
      </c>
      <c r="C340" s="8" t="s">
        <v>836</v>
      </c>
      <c r="D340" s="35">
        <v>104497.205</v>
      </c>
      <c r="E340" s="35"/>
      <c r="F340" s="35">
        <v>-386.13999999999993</v>
      </c>
      <c r="G340" s="35"/>
      <c r="H340" s="44">
        <f t="shared" si="16"/>
        <v>-386.13999999999993</v>
      </c>
      <c r="I340" s="27">
        <f t="shared" si="18"/>
        <v>-3.695218451058092E-3</v>
      </c>
    </row>
    <row r="341" spans="1:9" x14ac:dyDescent="0.25">
      <c r="A341" s="13">
        <f t="shared" si="17"/>
        <v>332</v>
      </c>
      <c r="B341" s="8" t="s">
        <v>35</v>
      </c>
      <c r="C341" s="8" t="s">
        <v>825</v>
      </c>
      <c r="D341" s="35">
        <v>0</v>
      </c>
      <c r="E341" s="35"/>
      <c r="F341" s="35">
        <v>-521.66999999999996</v>
      </c>
      <c r="G341" s="35"/>
      <c r="H341" s="44">
        <f t="shared" si="16"/>
        <v>-521.66999999999996</v>
      </c>
      <c r="I341" s="27" t="s">
        <v>1577</v>
      </c>
    </row>
    <row r="342" spans="1:9" x14ac:dyDescent="0.25">
      <c r="A342" s="13">
        <f t="shared" si="17"/>
        <v>333</v>
      </c>
      <c r="B342" s="8" t="s">
        <v>170</v>
      </c>
      <c r="C342" s="8" t="s">
        <v>954</v>
      </c>
      <c r="D342" s="35">
        <v>0</v>
      </c>
      <c r="E342" s="35"/>
      <c r="F342" s="35">
        <v>-592.22</v>
      </c>
      <c r="G342" s="35"/>
      <c r="H342" s="44">
        <f t="shared" si="16"/>
        <v>-592.22</v>
      </c>
      <c r="I342" s="27" t="s">
        <v>1577</v>
      </c>
    </row>
    <row r="343" spans="1:9" x14ac:dyDescent="0.25">
      <c r="A343" s="13">
        <f t="shared" si="17"/>
        <v>334</v>
      </c>
      <c r="B343" s="8" t="s">
        <v>115</v>
      </c>
      <c r="C343" s="8" t="s">
        <v>903</v>
      </c>
      <c r="D343" s="35">
        <v>0</v>
      </c>
      <c r="E343" s="35">
        <v>5520.63</v>
      </c>
      <c r="F343" s="35">
        <v>-7296.6400000000012</v>
      </c>
      <c r="G343" s="35">
        <v>441.13000000000005</v>
      </c>
      <c r="H343" s="44">
        <f t="shared" si="16"/>
        <v>-1334.880000000001</v>
      </c>
      <c r="I343" s="27" t="s">
        <v>1577</v>
      </c>
    </row>
    <row r="344" spans="1:9" x14ac:dyDescent="0.25">
      <c r="A344" s="13">
        <f t="shared" si="17"/>
        <v>335</v>
      </c>
      <c r="B344" s="8" t="s">
        <v>705</v>
      </c>
      <c r="C344" s="8" t="s">
        <v>1460</v>
      </c>
      <c r="D344" s="35">
        <v>0</v>
      </c>
      <c r="E344" s="35"/>
      <c r="F344" s="35">
        <v>-1844.8500000000001</v>
      </c>
      <c r="G344" s="35"/>
      <c r="H344" s="44">
        <f t="shared" si="16"/>
        <v>-1844.8500000000001</v>
      </c>
      <c r="I344" s="27" t="s">
        <v>1577</v>
      </c>
    </row>
    <row r="345" spans="1:9" x14ac:dyDescent="0.25">
      <c r="A345" s="13">
        <f t="shared" si="17"/>
        <v>336</v>
      </c>
      <c r="B345" s="8" t="s">
        <v>33</v>
      </c>
      <c r="C345" s="8" t="s">
        <v>823</v>
      </c>
      <c r="D345" s="35">
        <v>0</v>
      </c>
      <c r="E345" s="35"/>
      <c r="F345" s="35">
        <v>-3432.9</v>
      </c>
      <c r="G345" s="35"/>
      <c r="H345" s="44">
        <f t="shared" si="16"/>
        <v>-3432.9</v>
      </c>
      <c r="I345" s="27" t="s">
        <v>1577</v>
      </c>
    </row>
    <row r="346" spans="1:9" x14ac:dyDescent="0.25">
      <c r="A346" s="13">
        <f t="shared" si="17"/>
        <v>337</v>
      </c>
      <c r="B346" s="8" t="s">
        <v>648</v>
      </c>
      <c r="C346" s="8" t="s">
        <v>1411</v>
      </c>
      <c r="D346" s="35">
        <v>0</v>
      </c>
      <c r="E346" s="35"/>
      <c r="F346" s="35">
        <v>-3797.8099999999995</v>
      </c>
      <c r="G346" s="35"/>
      <c r="H346" s="44">
        <f>SUM(E346:G346)</f>
        <v>-3797.8099999999995</v>
      </c>
      <c r="I346" s="27" t="s">
        <v>1577</v>
      </c>
    </row>
    <row r="347" spans="1:9" x14ac:dyDescent="0.25">
      <c r="A347" s="13">
        <f t="shared" si="17"/>
        <v>338</v>
      </c>
      <c r="B347" s="9" t="s">
        <v>44</v>
      </c>
      <c r="C347" s="9" t="s">
        <v>834</v>
      </c>
      <c r="D347" s="35">
        <v>0</v>
      </c>
      <c r="E347" s="42">
        <v>361.61</v>
      </c>
      <c r="F347" s="42">
        <v>-4277.95</v>
      </c>
      <c r="G347" s="42">
        <v>63.669999999999995</v>
      </c>
      <c r="H347" s="44">
        <f t="shared" si="16"/>
        <v>-3852.6699999999996</v>
      </c>
      <c r="I347" s="27" t="s">
        <v>1577</v>
      </c>
    </row>
    <row r="348" spans="1:9" s="9" customFormat="1" x14ac:dyDescent="0.25">
      <c r="A348" s="13">
        <f t="shared" si="17"/>
        <v>339</v>
      </c>
      <c r="B348" s="14" t="s">
        <v>1576</v>
      </c>
      <c r="C348" s="14"/>
      <c r="D348" s="40">
        <v>9575339</v>
      </c>
      <c r="E348" s="40">
        <v>0</v>
      </c>
      <c r="F348" s="40">
        <v>0</v>
      </c>
      <c r="G348" s="40">
        <v>0</v>
      </c>
      <c r="H348" s="39">
        <f t="shared" si="16"/>
        <v>0</v>
      </c>
      <c r="I348" s="47" t="s">
        <v>1578</v>
      </c>
    </row>
    <row r="349" spans="1:9" x14ac:dyDescent="0.25">
      <c r="A349" s="13">
        <f t="shared" si="17"/>
        <v>340</v>
      </c>
      <c r="B349" s="1" t="s">
        <v>1551</v>
      </c>
      <c r="C349" s="3"/>
      <c r="D349" s="46">
        <f t="shared" ref="D349:H349" si="19">SUM(D184:D348)</f>
        <v>24531524.859999999</v>
      </c>
      <c r="E349" s="46">
        <f t="shared" si="19"/>
        <v>24402917.799000017</v>
      </c>
      <c r="F349" s="46">
        <f t="shared" si="19"/>
        <v>931231.50999999978</v>
      </c>
      <c r="G349" s="46">
        <f t="shared" si="19"/>
        <v>2451224.2100000023</v>
      </c>
      <c r="H349" s="46">
        <f t="shared" si="19"/>
        <v>27785373.51899999</v>
      </c>
      <c r="I349" s="48">
        <f t="shared" si="18"/>
        <v>1.1326394782863893</v>
      </c>
    </row>
    <row r="350" spans="1:9" x14ac:dyDescent="0.25">
      <c r="A350" s="13">
        <f t="shared" si="17"/>
        <v>341</v>
      </c>
      <c r="B350" s="2" t="s">
        <v>1561</v>
      </c>
      <c r="C350" s="3"/>
      <c r="D350" s="61"/>
      <c r="E350" s="61"/>
      <c r="F350" s="61"/>
      <c r="G350" s="61"/>
      <c r="H350" s="61"/>
      <c r="I350" s="29"/>
    </row>
    <row r="351" spans="1:9" x14ac:dyDescent="0.25">
      <c r="A351" s="13">
        <f t="shared" si="17"/>
        <v>342</v>
      </c>
      <c r="B351" s="11" t="s">
        <v>271</v>
      </c>
      <c r="C351" s="11" t="s">
        <v>1047</v>
      </c>
      <c r="D351" s="35">
        <v>4187641.7360000005</v>
      </c>
      <c r="E351" s="44">
        <v>8145384.6499999957</v>
      </c>
      <c r="F351" s="44">
        <v>198295.27</v>
      </c>
      <c r="G351" s="44">
        <v>699048.90999999992</v>
      </c>
      <c r="H351" s="44">
        <f>SUM(E351:G351)</f>
        <v>9042728.8299999945</v>
      </c>
      <c r="I351" s="27">
        <f t="shared" si="18"/>
        <v>2.1593845414859993</v>
      </c>
    </row>
    <row r="352" spans="1:9" x14ac:dyDescent="0.25">
      <c r="A352" s="13">
        <f t="shared" si="17"/>
        <v>343</v>
      </c>
      <c r="B352" s="8" t="s">
        <v>200</v>
      </c>
      <c r="C352" s="8" t="s">
        <v>984</v>
      </c>
      <c r="D352" s="35">
        <v>9609276.5769999996</v>
      </c>
      <c r="E352" s="35">
        <v>4170137.36</v>
      </c>
      <c r="F352" s="35">
        <v>64961.760000000002</v>
      </c>
      <c r="G352" s="35">
        <v>441081.17</v>
      </c>
      <c r="H352" s="44">
        <f t="shared" ref="H352:H415" si="20">SUM(E352:G352)</f>
        <v>4676180.29</v>
      </c>
      <c r="I352" s="27">
        <f t="shared" si="18"/>
        <v>0.48663187624264387</v>
      </c>
    </row>
    <row r="353" spans="1:9" x14ac:dyDescent="0.25">
      <c r="A353" s="13">
        <f t="shared" si="17"/>
        <v>344</v>
      </c>
      <c r="B353" s="8" t="s">
        <v>368</v>
      </c>
      <c r="C353" s="8" t="s">
        <v>1143</v>
      </c>
      <c r="D353" s="35">
        <v>6614454.3369999994</v>
      </c>
      <c r="E353" s="35">
        <v>4144793.6700000004</v>
      </c>
      <c r="F353" s="35">
        <v>199287.23</v>
      </c>
      <c r="G353" s="35">
        <v>280666.48</v>
      </c>
      <c r="H353" s="44">
        <f t="shared" si="20"/>
        <v>4624747.3800000008</v>
      </c>
      <c r="I353" s="27">
        <f t="shared" si="18"/>
        <v>0.69918804248599065</v>
      </c>
    </row>
    <row r="354" spans="1:9" x14ac:dyDescent="0.25">
      <c r="A354" s="13">
        <f t="shared" si="17"/>
        <v>345</v>
      </c>
      <c r="B354" s="8" t="s">
        <v>338</v>
      </c>
      <c r="C354" s="8" t="s">
        <v>1113</v>
      </c>
      <c r="D354" s="35">
        <v>0</v>
      </c>
      <c r="E354" s="35">
        <v>2840434.0700000017</v>
      </c>
      <c r="F354" s="35">
        <v>42713.05</v>
      </c>
      <c r="G354" s="35">
        <v>285618.52</v>
      </c>
      <c r="H354" s="44">
        <f t="shared" si="20"/>
        <v>3168765.6400000015</v>
      </c>
      <c r="I354" s="37" t="s">
        <v>1577</v>
      </c>
    </row>
    <row r="355" spans="1:9" x14ac:dyDescent="0.25">
      <c r="A355" s="13">
        <f t="shared" si="17"/>
        <v>346</v>
      </c>
      <c r="B355" s="8" t="s">
        <v>140</v>
      </c>
      <c r="C355" s="8" t="s">
        <v>924</v>
      </c>
      <c r="D355" s="35">
        <v>2061336.4569999999</v>
      </c>
      <c r="E355" s="35">
        <v>2636007.9940000027</v>
      </c>
      <c r="F355" s="35">
        <v>58981.37000000001</v>
      </c>
      <c r="G355" s="35">
        <v>287656.28999999998</v>
      </c>
      <c r="H355" s="44">
        <f t="shared" si="20"/>
        <v>2982645.6540000029</v>
      </c>
      <c r="I355" s="27">
        <f t="shared" si="18"/>
        <v>1.4469475101317741</v>
      </c>
    </row>
    <row r="356" spans="1:9" x14ac:dyDescent="0.25">
      <c r="A356" s="13">
        <f t="shared" si="17"/>
        <v>347</v>
      </c>
      <c r="B356" s="8" t="s">
        <v>431</v>
      </c>
      <c r="C356" s="8" t="s">
        <v>1203</v>
      </c>
      <c r="D356" s="35">
        <v>142133.13099999999</v>
      </c>
      <c r="E356" s="35">
        <v>2216567.1999999997</v>
      </c>
      <c r="F356" s="35">
        <v>4422.5599999999995</v>
      </c>
      <c r="G356" s="35">
        <v>293761.65000000002</v>
      </c>
      <c r="H356" s="44">
        <f t="shared" si="20"/>
        <v>2514751.4099999997</v>
      </c>
      <c r="I356" s="27">
        <f t="shared" si="18"/>
        <v>17.692929103208172</v>
      </c>
    </row>
    <row r="357" spans="1:9" x14ac:dyDescent="0.25">
      <c r="A357" s="13">
        <f t="shared" si="17"/>
        <v>348</v>
      </c>
      <c r="B357" s="8" t="s">
        <v>8</v>
      </c>
      <c r="C357" s="8" t="s">
        <v>799</v>
      </c>
      <c r="D357" s="35">
        <v>411557.842</v>
      </c>
      <c r="E357" s="35">
        <v>2234158.6099999989</v>
      </c>
      <c r="F357" s="35">
        <v>27146.339999999993</v>
      </c>
      <c r="G357" s="35">
        <v>196426.56</v>
      </c>
      <c r="H357" s="44">
        <f t="shared" si="20"/>
        <v>2457731.5099999988</v>
      </c>
      <c r="I357" s="27">
        <f t="shared" si="18"/>
        <v>5.9717766476188272</v>
      </c>
    </row>
    <row r="358" spans="1:9" x14ac:dyDescent="0.25">
      <c r="A358" s="13">
        <f t="shared" si="17"/>
        <v>349</v>
      </c>
      <c r="B358" s="8" t="s">
        <v>70</v>
      </c>
      <c r="C358" s="8" t="s">
        <v>860</v>
      </c>
      <c r="D358" s="35">
        <v>4855797.2760000005</v>
      </c>
      <c r="E358" s="35">
        <v>2192838.1599999992</v>
      </c>
      <c r="F358" s="35">
        <v>4432.7700000000004</v>
      </c>
      <c r="G358" s="35">
        <v>167343.54</v>
      </c>
      <c r="H358" s="44">
        <f t="shared" si="20"/>
        <v>2364614.4699999993</v>
      </c>
      <c r="I358" s="27">
        <f t="shared" si="18"/>
        <v>0.48696729611988004</v>
      </c>
    </row>
    <row r="359" spans="1:9" x14ac:dyDescent="0.25">
      <c r="A359" s="13">
        <f t="shared" si="17"/>
        <v>350</v>
      </c>
      <c r="B359" s="8" t="s">
        <v>63</v>
      </c>
      <c r="C359" s="8" t="s">
        <v>853</v>
      </c>
      <c r="D359" s="35">
        <v>1876865.5339999998</v>
      </c>
      <c r="E359" s="35">
        <v>2095568.5600000008</v>
      </c>
      <c r="F359" s="35">
        <v>17875.499999999996</v>
      </c>
      <c r="G359" s="35">
        <v>191590.40000000008</v>
      </c>
      <c r="H359" s="44">
        <f t="shared" si="20"/>
        <v>2305034.4600000004</v>
      </c>
      <c r="I359" s="27">
        <f t="shared" si="18"/>
        <v>1.2281297824716733</v>
      </c>
    </row>
    <row r="360" spans="1:9" x14ac:dyDescent="0.25">
      <c r="A360" s="13">
        <f t="shared" si="17"/>
        <v>351</v>
      </c>
      <c r="B360" s="8" t="s">
        <v>142</v>
      </c>
      <c r="C360" s="8" t="s">
        <v>926</v>
      </c>
      <c r="D360" s="35">
        <v>0</v>
      </c>
      <c r="E360" s="35">
        <v>1333643.9200000009</v>
      </c>
      <c r="F360" s="35">
        <v>35322.32</v>
      </c>
      <c r="G360" s="35">
        <v>142935.63</v>
      </c>
      <c r="H360" s="44">
        <f t="shared" si="20"/>
        <v>1511901.870000001</v>
      </c>
      <c r="I360" s="37" t="s">
        <v>1577</v>
      </c>
    </row>
    <row r="361" spans="1:9" x14ac:dyDescent="0.25">
      <c r="A361" s="13">
        <f t="shared" si="17"/>
        <v>352</v>
      </c>
      <c r="B361" s="8" t="s">
        <v>191</v>
      </c>
      <c r="C361" s="8" t="s">
        <v>975</v>
      </c>
      <c r="D361" s="35">
        <v>0</v>
      </c>
      <c r="E361" s="35">
        <v>1287331.6300000001</v>
      </c>
      <c r="F361" s="35">
        <v>1469.06</v>
      </c>
      <c r="G361" s="35">
        <v>86573.770000000019</v>
      </c>
      <c r="H361" s="44">
        <f t="shared" si="20"/>
        <v>1375374.4600000002</v>
      </c>
      <c r="I361" s="37" t="s">
        <v>1577</v>
      </c>
    </row>
    <row r="362" spans="1:9" x14ac:dyDescent="0.25">
      <c r="A362" s="13">
        <f t="shared" si="17"/>
        <v>353</v>
      </c>
      <c r="B362" s="8" t="s">
        <v>433</v>
      </c>
      <c r="C362" s="8" t="s">
        <v>1205</v>
      </c>
      <c r="D362" s="35">
        <v>0</v>
      </c>
      <c r="E362" s="35">
        <v>1254626.1599999999</v>
      </c>
      <c r="F362" s="35">
        <v>2937.8500000000004</v>
      </c>
      <c r="G362" s="35">
        <v>108501.87</v>
      </c>
      <c r="H362" s="44">
        <f t="shared" si="20"/>
        <v>1366065.88</v>
      </c>
      <c r="I362" s="37" t="s">
        <v>1577</v>
      </c>
    </row>
    <row r="363" spans="1:9" x14ac:dyDescent="0.25">
      <c r="A363" s="13">
        <f t="shared" si="17"/>
        <v>354</v>
      </c>
      <c r="B363" s="8" t="s">
        <v>141</v>
      </c>
      <c r="C363" s="8" t="s">
        <v>925</v>
      </c>
      <c r="D363" s="35">
        <v>885638.08100000001</v>
      </c>
      <c r="E363" s="35">
        <v>1065236.0099999984</v>
      </c>
      <c r="F363" s="35">
        <v>65881.08</v>
      </c>
      <c r="G363" s="35">
        <v>123413.19</v>
      </c>
      <c r="H363" s="44">
        <f t="shared" si="20"/>
        <v>1254530.2799999984</v>
      </c>
      <c r="I363" s="27">
        <f t="shared" si="18"/>
        <v>1.4165270293972356</v>
      </c>
    </row>
    <row r="364" spans="1:9" x14ac:dyDescent="0.25">
      <c r="A364" s="13">
        <f t="shared" si="17"/>
        <v>355</v>
      </c>
      <c r="B364" s="8" t="s">
        <v>304</v>
      </c>
      <c r="C364" s="8" t="s">
        <v>1078</v>
      </c>
      <c r="D364" s="35">
        <v>429782.81199999992</v>
      </c>
      <c r="E364" s="35">
        <v>1063380.1799999997</v>
      </c>
      <c r="F364" s="35">
        <v>25164.33</v>
      </c>
      <c r="G364" s="35">
        <v>90339.720000000016</v>
      </c>
      <c r="H364" s="44">
        <f t="shared" si="20"/>
        <v>1178884.2299999997</v>
      </c>
      <c r="I364" s="27">
        <f t="shared" si="18"/>
        <v>2.7429766781832123</v>
      </c>
    </row>
    <row r="365" spans="1:9" x14ac:dyDescent="0.25">
      <c r="A365" s="13">
        <f t="shared" si="17"/>
        <v>356</v>
      </c>
      <c r="B365" s="8" t="s">
        <v>497</v>
      </c>
      <c r="C365" s="8" t="s">
        <v>1268</v>
      </c>
      <c r="D365" s="35">
        <v>0</v>
      </c>
      <c r="E365" s="35">
        <v>1097326.5799999991</v>
      </c>
      <c r="F365" s="35"/>
      <c r="G365" s="35"/>
      <c r="H365" s="44">
        <f t="shared" si="20"/>
        <v>1097326.5799999991</v>
      </c>
      <c r="I365" s="37" t="s">
        <v>1577</v>
      </c>
    </row>
    <row r="366" spans="1:9" x14ac:dyDescent="0.25">
      <c r="A366" s="13">
        <f t="shared" si="17"/>
        <v>357</v>
      </c>
      <c r="B366" s="8" t="s">
        <v>436</v>
      </c>
      <c r="C366" s="8" t="s">
        <v>1207</v>
      </c>
      <c r="D366" s="35">
        <v>0</v>
      </c>
      <c r="E366" s="35">
        <v>914710.08000000019</v>
      </c>
      <c r="F366" s="35">
        <v>1020.0700000000002</v>
      </c>
      <c r="G366" s="35">
        <v>99113.400000000009</v>
      </c>
      <c r="H366" s="44">
        <f t="shared" si="20"/>
        <v>1014843.5500000002</v>
      </c>
      <c r="I366" s="37" t="s">
        <v>1577</v>
      </c>
    </row>
    <row r="367" spans="1:9" x14ac:dyDescent="0.25">
      <c r="A367" s="13">
        <f t="shared" si="17"/>
        <v>358</v>
      </c>
      <c r="B367" s="8" t="s">
        <v>193</v>
      </c>
      <c r="C367" s="8" t="s">
        <v>977</v>
      </c>
      <c r="D367" s="35">
        <v>675798.84299999988</v>
      </c>
      <c r="E367" s="35">
        <v>874590.77999999991</v>
      </c>
      <c r="F367" s="35">
        <v>17796.239999999998</v>
      </c>
      <c r="G367" s="35">
        <v>64179.01</v>
      </c>
      <c r="H367" s="44">
        <f t="shared" si="20"/>
        <v>956566.02999999991</v>
      </c>
      <c r="I367" s="27">
        <f t="shared" si="18"/>
        <v>1.4154597035911174</v>
      </c>
    </row>
    <row r="368" spans="1:9" x14ac:dyDescent="0.25">
      <c r="A368" s="13">
        <f t="shared" si="17"/>
        <v>359</v>
      </c>
      <c r="B368" s="8" t="s">
        <v>291</v>
      </c>
      <c r="C368" s="8" t="s">
        <v>1065</v>
      </c>
      <c r="D368" s="35">
        <v>248952.03700000001</v>
      </c>
      <c r="E368" s="35">
        <v>771546.99000000022</v>
      </c>
      <c r="F368" s="35">
        <v>5941.4599999999991</v>
      </c>
      <c r="G368" s="35">
        <v>69290.09</v>
      </c>
      <c r="H368" s="44">
        <f t="shared" si="20"/>
        <v>846778.54000000015</v>
      </c>
      <c r="I368" s="27">
        <f t="shared" si="18"/>
        <v>3.4013722088966083</v>
      </c>
    </row>
    <row r="369" spans="1:9" x14ac:dyDescent="0.25">
      <c r="A369" s="13">
        <f t="shared" si="17"/>
        <v>360</v>
      </c>
      <c r="B369" s="8" t="s">
        <v>53</v>
      </c>
      <c r="C369" s="8" t="s">
        <v>843</v>
      </c>
      <c r="D369" s="35">
        <v>1093822.8169999998</v>
      </c>
      <c r="E369" s="35">
        <v>738274.10999999975</v>
      </c>
      <c r="F369" s="35">
        <v>45126.52</v>
      </c>
      <c r="G369" s="35">
        <v>63208.279999999992</v>
      </c>
      <c r="H369" s="44">
        <f t="shared" si="20"/>
        <v>846608.9099999998</v>
      </c>
      <c r="I369" s="27">
        <f t="shared" si="18"/>
        <v>0.77399090313545726</v>
      </c>
    </row>
    <row r="370" spans="1:9" x14ac:dyDescent="0.25">
      <c r="A370" s="13">
        <f t="shared" si="17"/>
        <v>361</v>
      </c>
      <c r="B370" s="8" t="s">
        <v>139</v>
      </c>
      <c r="C370" s="8" t="s">
        <v>1590</v>
      </c>
      <c r="D370" s="35">
        <v>948843.80900000012</v>
      </c>
      <c r="E370" s="35">
        <v>518039.92000000074</v>
      </c>
      <c r="F370" s="35">
        <v>153146.72999999998</v>
      </c>
      <c r="G370" s="35">
        <v>50421.679999999993</v>
      </c>
      <c r="H370" s="44">
        <f t="shared" si="20"/>
        <v>721608.33000000077</v>
      </c>
      <c r="I370" s="27">
        <f t="shared" si="18"/>
        <v>0.76051329328956041</v>
      </c>
    </row>
    <row r="371" spans="1:9" x14ac:dyDescent="0.25">
      <c r="A371" s="13">
        <f t="shared" si="17"/>
        <v>362</v>
      </c>
      <c r="B371" s="8" t="s">
        <v>608</v>
      </c>
      <c r="C371" s="8" t="s">
        <v>1372</v>
      </c>
      <c r="D371" s="35">
        <v>58997.877</v>
      </c>
      <c r="E371" s="35">
        <v>564100.92000000016</v>
      </c>
      <c r="F371" s="35"/>
      <c r="G371" s="35">
        <v>67308.53</v>
      </c>
      <c r="H371" s="44">
        <f t="shared" si="20"/>
        <v>631409.45000000019</v>
      </c>
      <c r="I371" s="27">
        <f t="shared" si="18"/>
        <v>10.702240183998489</v>
      </c>
    </row>
    <row r="372" spans="1:9" x14ac:dyDescent="0.25">
      <c r="A372" s="13">
        <f t="shared" si="17"/>
        <v>363</v>
      </c>
      <c r="B372" s="8" t="s">
        <v>435</v>
      </c>
      <c r="C372" s="8" t="s">
        <v>1206</v>
      </c>
      <c r="D372" s="35">
        <v>0</v>
      </c>
      <c r="E372" s="35">
        <v>555152.82999999996</v>
      </c>
      <c r="F372" s="35">
        <v>5412.44</v>
      </c>
      <c r="G372" s="35">
        <v>51485.470000000008</v>
      </c>
      <c r="H372" s="44">
        <f t="shared" si="20"/>
        <v>612050.73999999987</v>
      </c>
      <c r="I372" s="37" t="s">
        <v>1577</v>
      </c>
    </row>
    <row r="373" spans="1:9" x14ac:dyDescent="0.25">
      <c r="A373" s="13">
        <f t="shared" si="17"/>
        <v>364</v>
      </c>
      <c r="B373" s="8" t="s">
        <v>367</v>
      </c>
      <c r="C373" s="8" t="s">
        <v>1142</v>
      </c>
      <c r="D373" s="35">
        <v>716129.61600000004</v>
      </c>
      <c r="E373" s="35">
        <v>558570.07000000007</v>
      </c>
      <c r="F373" s="35">
        <v>2047.2899999999995</v>
      </c>
      <c r="G373" s="35">
        <v>47686.37999999999</v>
      </c>
      <c r="H373" s="44">
        <f t="shared" si="20"/>
        <v>608303.74000000011</v>
      </c>
      <c r="I373" s="27">
        <f t="shared" si="18"/>
        <v>0.8494324580482091</v>
      </c>
    </row>
    <row r="374" spans="1:9" x14ac:dyDescent="0.25">
      <c r="A374" s="13">
        <f t="shared" si="17"/>
        <v>365</v>
      </c>
      <c r="B374" s="8" t="s">
        <v>196</v>
      </c>
      <c r="C374" s="8" t="s">
        <v>980</v>
      </c>
      <c r="D374" s="35">
        <v>384340.49099999998</v>
      </c>
      <c r="E374" s="35">
        <v>465985.93</v>
      </c>
      <c r="F374" s="35">
        <v>1468.37</v>
      </c>
      <c r="G374" s="35">
        <v>52155.6</v>
      </c>
      <c r="H374" s="44">
        <f t="shared" si="20"/>
        <v>519609.89999999997</v>
      </c>
      <c r="I374" s="27">
        <f t="shared" si="18"/>
        <v>1.3519520117384665</v>
      </c>
    </row>
    <row r="375" spans="1:9" x14ac:dyDescent="0.25">
      <c r="A375" s="13">
        <f t="shared" si="17"/>
        <v>366</v>
      </c>
      <c r="B375" s="8" t="s">
        <v>787</v>
      </c>
      <c r="C375" s="8" t="s">
        <v>1536</v>
      </c>
      <c r="D375" s="35">
        <v>0</v>
      </c>
      <c r="E375" s="35">
        <v>516711.32999999996</v>
      </c>
      <c r="F375" s="35"/>
      <c r="G375" s="35"/>
      <c r="H375" s="44">
        <f t="shared" si="20"/>
        <v>516711.32999999996</v>
      </c>
      <c r="I375" s="37" t="s">
        <v>1577</v>
      </c>
    </row>
    <row r="376" spans="1:9" x14ac:dyDescent="0.25">
      <c r="A376" s="13">
        <f t="shared" si="17"/>
        <v>367</v>
      </c>
      <c r="B376" s="8" t="s">
        <v>504</v>
      </c>
      <c r="C376" s="8" t="s">
        <v>1274</v>
      </c>
      <c r="D376" s="35">
        <v>0</v>
      </c>
      <c r="E376" s="35">
        <v>476607.7</v>
      </c>
      <c r="F376" s="35">
        <v>399.19999999999993</v>
      </c>
      <c r="G376" s="35">
        <v>10070.91</v>
      </c>
      <c r="H376" s="44">
        <f t="shared" si="20"/>
        <v>487077.81</v>
      </c>
      <c r="I376" s="37" t="s">
        <v>1577</v>
      </c>
    </row>
    <row r="377" spans="1:9" x14ac:dyDescent="0.25">
      <c r="A377" s="13">
        <f t="shared" si="17"/>
        <v>368</v>
      </c>
      <c r="B377" s="8" t="s">
        <v>194</v>
      </c>
      <c r="C377" s="8" t="s">
        <v>978</v>
      </c>
      <c r="D377" s="35">
        <v>0</v>
      </c>
      <c r="E377" s="35">
        <v>434018.91999999993</v>
      </c>
      <c r="F377" s="35">
        <v>986.43999999999994</v>
      </c>
      <c r="G377" s="35">
        <v>42015.25</v>
      </c>
      <c r="H377" s="44">
        <f t="shared" si="20"/>
        <v>477020.60999999993</v>
      </c>
      <c r="I377" s="37" t="s">
        <v>1577</v>
      </c>
    </row>
    <row r="378" spans="1:9" x14ac:dyDescent="0.25">
      <c r="A378" s="13">
        <f t="shared" si="17"/>
        <v>369</v>
      </c>
      <c r="B378" s="8" t="s">
        <v>98</v>
      </c>
      <c r="C378" s="8" t="s">
        <v>887</v>
      </c>
      <c r="D378" s="35">
        <v>213368.36799999999</v>
      </c>
      <c r="E378" s="35">
        <v>413305.0299999998</v>
      </c>
      <c r="F378" s="35">
        <v>4398.3300000000063</v>
      </c>
      <c r="G378" s="35">
        <v>32354.510000000009</v>
      </c>
      <c r="H378" s="44">
        <f t="shared" si="20"/>
        <v>450057.86999999982</v>
      </c>
      <c r="I378" s="27">
        <f t="shared" si="18"/>
        <v>2.1092998658545294</v>
      </c>
    </row>
    <row r="379" spans="1:9" x14ac:dyDescent="0.25">
      <c r="A379" s="13">
        <f t="shared" si="17"/>
        <v>370</v>
      </c>
      <c r="B379" s="8" t="s">
        <v>405</v>
      </c>
      <c r="C379" s="8" t="s">
        <v>1177</v>
      </c>
      <c r="D379" s="35">
        <v>0</v>
      </c>
      <c r="E379" s="35">
        <v>381439.6999999999</v>
      </c>
      <c r="F379" s="35">
        <v>1934.2399999999998</v>
      </c>
      <c r="G379" s="35">
        <v>53381.060000000005</v>
      </c>
      <c r="H379" s="44">
        <f t="shared" si="20"/>
        <v>436754.99999999988</v>
      </c>
      <c r="I379" s="37" t="s">
        <v>1577</v>
      </c>
    </row>
    <row r="380" spans="1:9" x14ac:dyDescent="0.25">
      <c r="A380" s="13">
        <f t="shared" si="17"/>
        <v>371</v>
      </c>
      <c r="B380" s="8" t="s">
        <v>418</v>
      </c>
      <c r="C380" s="8" t="s">
        <v>1190</v>
      </c>
      <c r="D380" s="35">
        <v>587779.37600000005</v>
      </c>
      <c r="E380" s="35">
        <v>292851.12999999995</v>
      </c>
      <c r="F380" s="35">
        <v>15681.869999999999</v>
      </c>
      <c r="G380" s="35">
        <v>33177.440000000002</v>
      </c>
      <c r="H380" s="44">
        <f t="shared" si="20"/>
        <v>341710.43999999994</v>
      </c>
      <c r="I380" s="27">
        <f t="shared" si="18"/>
        <v>0.58135833605703091</v>
      </c>
    </row>
    <row r="381" spans="1:9" x14ac:dyDescent="0.25">
      <c r="A381" s="13">
        <f t="shared" si="17"/>
        <v>372</v>
      </c>
      <c r="B381" s="8" t="s">
        <v>143</v>
      </c>
      <c r="C381" s="8" t="s">
        <v>927</v>
      </c>
      <c r="D381" s="35">
        <v>325540.82300000003</v>
      </c>
      <c r="E381" s="35">
        <v>305432.51</v>
      </c>
      <c r="F381" s="35">
        <v>8953.98</v>
      </c>
      <c r="G381" s="35">
        <v>27142.890000000007</v>
      </c>
      <c r="H381" s="44">
        <f t="shared" si="20"/>
        <v>341529.38</v>
      </c>
      <c r="I381" s="27">
        <f t="shared" si="18"/>
        <v>1.049113831109286</v>
      </c>
    </row>
    <row r="382" spans="1:9" x14ac:dyDescent="0.25">
      <c r="A382" s="13">
        <f t="shared" si="17"/>
        <v>373</v>
      </c>
      <c r="B382" s="8" t="s">
        <v>391</v>
      </c>
      <c r="C382" s="8" t="s">
        <v>1164</v>
      </c>
      <c r="D382" s="35">
        <v>0</v>
      </c>
      <c r="E382" s="35">
        <v>307140.18000000011</v>
      </c>
      <c r="F382" s="35">
        <v>2659.77</v>
      </c>
      <c r="G382" s="35">
        <v>30874.27</v>
      </c>
      <c r="H382" s="44">
        <f t="shared" si="20"/>
        <v>340674.22000000015</v>
      </c>
      <c r="I382" s="37" t="s">
        <v>1577</v>
      </c>
    </row>
    <row r="383" spans="1:9" x14ac:dyDescent="0.25">
      <c r="A383" s="13">
        <f t="shared" si="17"/>
        <v>374</v>
      </c>
      <c r="B383" s="8" t="s">
        <v>496</v>
      </c>
      <c r="C383" s="8" t="s">
        <v>1267</v>
      </c>
      <c r="D383" s="35">
        <v>0</v>
      </c>
      <c r="E383" s="35">
        <v>307898.17999999993</v>
      </c>
      <c r="F383" s="35">
        <v>30169.189999999995</v>
      </c>
      <c r="G383" s="35"/>
      <c r="H383" s="44">
        <f t="shared" si="20"/>
        <v>338067.36999999994</v>
      </c>
      <c r="I383" s="37" t="s">
        <v>1577</v>
      </c>
    </row>
    <row r="384" spans="1:9" x14ac:dyDescent="0.25">
      <c r="A384" s="13">
        <f t="shared" si="17"/>
        <v>375</v>
      </c>
      <c r="B384" s="8" t="s">
        <v>294</v>
      </c>
      <c r="C384" s="8" t="s">
        <v>1068</v>
      </c>
      <c r="D384" s="35">
        <v>340290.27</v>
      </c>
      <c r="E384" s="35">
        <v>293136.78999999992</v>
      </c>
      <c r="F384" s="35">
        <v>8505.1299999999992</v>
      </c>
      <c r="G384" s="35">
        <v>35967.22</v>
      </c>
      <c r="H384" s="44">
        <f t="shared" si="20"/>
        <v>337609.1399999999</v>
      </c>
      <c r="I384" s="27">
        <f t="shared" si="18"/>
        <v>0.99212105006704976</v>
      </c>
    </row>
    <row r="385" spans="1:9" x14ac:dyDescent="0.25">
      <c r="A385" s="13">
        <f t="shared" si="17"/>
        <v>376</v>
      </c>
      <c r="B385" s="8" t="s">
        <v>101</v>
      </c>
      <c r="C385" s="8" t="s">
        <v>890</v>
      </c>
      <c r="D385" s="35">
        <v>30226.516</v>
      </c>
      <c r="E385" s="35">
        <v>330508.54000000015</v>
      </c>
      <c r="F385" s="35"/>
      <c r="G385" s="35"/>
      <c r="H385" s="44">
        <f t="shared" si="20"/>
        <v>330508.54000000015</v>
      </c>
      <c r="I385" s="27">
        <f t="shared" si="18"/>
        <v>10.934390850735168</v>
      </c>
    </row>
    <row r="386" spans="1:9" x14ac:dyDescent="0.25">
      <c r="A386" s="13">
        <f t="shared" si="17"/>
        <v>377</v>
      </c>
      <c r="B386" s="8" t="s">
        <v>292</v>
      </c>
      <c r="C386" s="8" t="s">
        <v>1066</v>
      </c>
      <c r="D386" s="35">
        <v>250460.83600000001</v>
      </c>
      <c r="E386" s="35">
        <v>273176.73</v>
      </c>
      <c r="F386" s="35">
        <v>26514.050000000003</v>
      </c>
      <c r="G386" s="35">
        <v>22949.230000000007</v>
      </c>
      <c r="H386" s="44">
        <f t="shared" si="20"/>
        <v>322640.00999999995</v>
      </c>
      <c r="I386" s="27">
        <f t="shared" si="18"/>
        <v>1.288185471041069</v>
      </c>
    </row>
    <row r="387" spans="1:9" x14ac:dyDescent="0.25">
      <c r="A387" s="13">
        <f t="shared" si="17"/>
        <v>378</v>
      </c>
      <c r="B387" s="8" t="s">
        <v>430</v>
      </c>
      <c r="C387" s="8" t="s">
        <v>1202</v>
      </c>
      <c r="D387" s="35">
        <v>366127.63000000006</v>
      </c>
      <c r="E387" s="35">
        <v>283408.54000000021</v>
      </c>
      <c r="F387" s="35">
        <v>5621.49</v>
      </c>
      <c r="G387" s="35">
        <v>31195.920000000002</v>
      </c>
      <c r="H387" s="44">
        <f t="shared" si="20"/>
        <v>320225.95000000019</v>
      </c>
      <c r="I387" s="27">
        <f t="shared" si="18"/>
        <v>0.87462929252293831</v>
      </c>
    </row>
    <row r="388" spans="1:9" x14ac:dyDescent="0.25">
      <c r="A388" s="13">
        <f t="shared" si="17"/>
        <v>379</v>
      </c>
      <c r="B388" s="8" t="s">
        <v>145</v>
      </c>
      <c r="C388" s="8" t="s">
        <v>929</v>
      </c>
      <c r="D388" s="35">
        <v>0</v>
      </c>
      <c r="E388" s="35">
        <v>267287.88000000012</v>
      </c>
      <c r="F388" s="35">
        <v>1545.79</v>
      </c>
      <c r="G388" s="35">
        <v>18899.249999999996</v>
      </c>
      <c r="H388" s="44">
        <f t="shared" si="20"/>
        <v>287732.9200000001</v>
      </c>
      <c r="I388" s="37" t="s">
        <v>1577</v>
      </c>
    </row>
    <row r="389" spans="1:9" x14ac:dyDescent="0.25">
      <c r="A389" s="13">
        <f t="shared" si="17"/>
        <v>380</v>
      </c>
      <c r="B389" s="8" t="s">
        <v>402</v>
      </c>
      <c r="C389" s="8" t="s">
        <v>1174</v>
      </c>
      <c r="D389" s="35">
        <v>0</v>
      </c>
      <c r="E389" s="35">
        <v>212881.54000000004</v>
      </c>
      <c r="F389" s="35">
        <v>7673.1200000000008</v>
      </c>
      <c r="G389" s="35">
        <v>20886.78</v>
      </c>
      <c r="H389" s="44">
        <f t="shared" si="20"/>
        <v>241441.44000000003</v>
      </c>
      <c r="I389" s="37" t="s">
        <v>1577</v>
      </c>
    </row>
    <row r="390" spans="1:9" x14ac:dyDescent="0.25">
      <c r="A390" s="13">
        <f t="shared" si="17"/>
        <v>381</v>
      </c>
      <c r="B390" s="8" t="s">
        <v>482</v>
      </c>
      <c r="C390" s="8" t="s">
        <v>1253</v>
      </c>
      <c r="D390" s="35">
        <v>183752.85900000003</v>
      </c>
      <c r="E390" s="35">
        <v>217018.21000000002</v>
      </c>
      <c r="F390" s="35">
        <v>585.22</v>
      </c>
      <c r="G390" s="35">
        <v>19137.09</v>
      </c>
      <c r="H390" s="44">
        <f t="shared" si="20"/>
        <v>236740.52000000002</v>
      </c>
      <c r="I390" s="27">
        <f t="shared" si="18"/>
        <v>1.2883637364249119</v>
      </c>
    </row>
    <row r="391" spans="1:9" x14ac:dyDescent="0.25">
      <c r="A391" s="13">
        <f t="shared" si="17"/>
        <v>382</v>
      </c>
      <c r="B391" s="8" t="s">
        <v>446</v>
      </c>
      <c r="C391" s="8" t="s">
        <v>1217</v>
      </c>
      <c r="D391" s="35">
        <v>0</v>
      </c>
      <c r="E391" s="35">
        <v>185079.53</v>
      </c>
      <c r="F391" s="35">
        <v>2101.02</v>
      </c>
      <c r="G391" s="35">
        <v>49335.76</v>
      </c>
      <c r="H391" s="44">
        <f t="shared" si="20"/>
        <v>236516.31</v>
      </c>
      <c r="I391" s="37" t="s">
        <v>1577</v>
      </c>
    </row>
    <row r="392" spans="1:9" x14ac:dyDescent="0.25">
      <c r="A392" s="13">
        <f t="shared" si="17"/>
        <v>383</v>
      </c>
      <c r="B392" s="8" t="s">
        <v>345</v>
      </c>
      <c r="C392" s="8" t="s">
        <v>1120</v>
      </c>
      <c r="D392" s="35">
        <v>0</v>
      </c>
      <c r="E392" s="35">
        <v>206576.84000000003</v>
      </c>
      <c r="F392" s="35"/>
      <c r="G392" s="35">
        <v>17395.2</v>
      </c>
      <c r="H392" s="44">
        <f t="shared" si="20"/>
        <v>223972.04000000004</v>
      </c>
      <c r="I392" s="37" t="s">
        <v>1577</v>
      </c>
    </row>
    <row r="393" spans="1:9" x14ac:dyDescent="0.25">
      <c r="A393" s="13">
        <f t="shared" si="17"/>
        <v>384</v>
      </c>
      <c r="B393" s="8" t="s">
        <v>192</v>
      </c>
      <c r="C393" s="8" t="s">
        <v>976</v>
      </c>
      <c r="D393" s="35">
        <v>164274.20199999999</v>
      </c>
      <c r="E393" s="35">
        <v>179849.56999999986</v>
      </c>
      <c r="F393" s="35">
        <v>13016.259999999998</v>
      </c>
      <c r="G393" s="35">
        <v>18704.189999999999</v>
      </c>
      <c r="H393" s="44">
        <f t="shared" si="20"/>
        <v>211570.01999999987</v>
      </c>
      <c r="I393" s="27">
        <f t="shared" si="18"/>
        <v>1.2879077628999829</v>
      </c>
    </row>
    <row r="394" spans="1:9" x14ac:dyDescent="0.25">
      <c r="A394" s="13">
        <f t="shared" si="17"/>
        <v>385</v>
      </c>
      <c r="B394" s="8" t="s">
        <v>591</v>
      </c>
      <c r="C394" s="8" t="s">
        <v>1355</v>
      </c>
      <c r="D394" s="35">
        <v>0</v>
      </c>
      <c r="E394" s="35">
        <v>200617.90000000005</v>
      </c>
      <c r="F394" s="35">
        <v>9309.89</v>
      </c>
      <c r="G394" s="35"/>
      <c r="H394" s="44">
        <f t="shared" si="20"/>
        <v>209927.79000000004</v>
      </c>
      <c r="I394" s="37" t="s">
        <v>1577</v>
      </c>
    </row>
    <row r="395" spans="1:9" x14ac:dyDescent="0.25">
      <c r="A395" s="13">
        <f t="shared" si="17"/>
        <v>386</v>
      </c>
      <c r="B395" s="8" t="s">
        <v>211</v>
      </c>
      <c r="C395" s="8" t="s">
        <v>995</v>
      </c>
      <c r="D395" s="35">
        <v>0</v>
      </c>
      <c r="E395" s="35">
        <v>191457.39</v>
      </c>
      <c r="F395" s="35">
        <v>937.25999999999988</v>
      </c>
      <c r="G395" s="35">
        <v>15152.759999999998</v>
      </c>
      <c r="H395" s="44">
        <f t="shared" si="20"/>
        <v>207547.41000000003</v>
      </c>
      <c r="I395" s="37" t="s">
        <v>1577</v>
      </c>
    </row>
    <row r="396" spans="1:9" x14ac:dyDescent="0.25">
      <c r="A396" s="13">
        <f t="shared" ref="A396:A459" si="21">A395+1</f>
        <v>387</v>
      </c>
      <c r="B396" s="8" t="s">
        <v>414</v>
      </c>
      <c r="C396" s="8" t="s">
        <v>1186</v>
      </c>
      <c r="D396" s="35">
        <v>0</v>
      </c>
      <c r="E396" s="35">
        <v>177133.74799999991</v>
      </c>
      <c r="F396" s="35">
        <v>567.08999999999992</v>
      </c>
      <c r="G396" s="35">
        <v>17348.370000000003</v>
      </c>
      <c r="H396" s="44">
        <f t="shared" si="20"/>
        <v>195049.2079999999</v>
      </c>
      <c r="I396" s="37" t="s">
        <v>1577</v>
      </c>
    </row>
    <row r="397" spans="1:9" x14ac:dyDescent="0.25">
      <c r="A397" s="13">
        <f t="shared" si="21"/>
        <v>388</v>
      </c>
      <c r="B397" s="8" t="s">
        <v>415</v>
      </c>
      <c r="C397" s="8" t="s">
        <v>1187</v>
      </c>
      <c r="D397" s="35">
        <v>0</v>
      </c>
      <c r="E397" s="35">
        <v>172388.5799999999</v>
      </c>
      <c r="F397" s="35">
        <v>435.51</v>
      </c>
      <c r="G397" s="35">
        <v>17272.440000000002</v>
      </c>
      <c r="H397" s="44">
        <f t="shared" si="20"/>
        <v>190096.52999999991</v>
      </c>
      <c r="I397" s="37" t="s">
        <v>1577</v>
      </c>
    </row>
    <row r="398" spans="1:9" x14ac:dyDescent="0.25">
      <c r="A398" s="13">
        <f t="shared" si="21"/>
        <v>389</v>
      </c>
      <c r="B398" s="8" t="s">
        <v>267</v>
      </c>
      <c r="C398" s="8" t="s">
        <v>1043</v>
      </c>
      <c r="D398" s="35">
        <v>115675.383</v>
      </c>
      <c r="E398" s="35">
        <v>164935.42000000001</v>
      </c>
      <c r="F398" s="35">
        <v>5862.6100000000006</v>
      </c>
      <c r="G398" s="35">
        <v>14657.13</v>
      </c>
      <c r="H398" s="44">
        <f t="shared" si="20"/>
        <v>185455.16000000003</v>
      </c>
      <c r="I398" s="27">
        <f t="shared" ref="I398:I458" si="22">H398/D398</f>
        <v>1.6032379162297654</v>
      </c>
    </row>
    <row r="399" spans="1:9" x14ac:dyDescent="0.25">
      <c r="A399" s="13">
        <f t="shared" si="21"/>
        <v>390</v>
      </c>
      <c r="B399" s="8" t="s">
        <v>386</v>
      </c>
      <c r="C399" s="8" t="s">
        <v>1159</v>
      </c>
      <c r="D399" s="35">
        <v>0</v>
      </c>
      <c r="E399" s="35">
        <v>165419.52599999995</v>
      </c>
      <c r="F399" s="35">
        <v>1134.93</v>
      </c>
      <c r="G399" s="35">
        <v>16046.96</v>
      </c>
      <c r="H399" s="44">
        <f t="shared" si="20"/>
        <v>182601.41599999994</v>
      </c>
      <c r="I399" s="37" t="s">
        <v>1577</v>
      </c>
    </row>
    <row r="400" spans="1:9" x14ac:dyDescent="0.25">
      <c r="A400" s="13">
        <f t="shared" si="21"/>
        <v>391</v>
      </c>
      <c r="B400" s="8" t="s">
        <v>270</v>
      </c>
      <c r="C400" s="8" t="s">
        <v>1046</v>
      </c>
      <c r="D400" s="35">
        <v>-1.1820000000049931</v>
      </c>
      <c r="E400" s="35">
        <v>137578.50999999998</v>
      </c>
      <c r="F400" s="35">
        <v>8238.3100000000013</v>
      </c>
      <c r="G400" s="35">
        <v>12125.89</v>
      </c>
      <c r="H400" s="44">
        <f t="shared" si="20"/>
        <v>157942.70999999996</v>
      </c>
      <c r="I400" s="27">
        <f t="shared" si="22"/>
        <v>-133623.27411111063</v>
      </c>
    </row>
    <row r="401" spans="1:9" x14ac:dyDescent="0.25">
      <c r="A401" s="13">
        <f t="shared" si="21"/>
        <v>392</v>
      </c>
      <c r="B401" s="8" t="s">
        <v>146</v>
      </c>
      <c r="C401" s="8" t="s">
        <v>930</v>
      </c>
      <c r="D401" s="35">
        <v>0</v>
      </c>
      <c r="E401" s="35">
        <v>139540.94000000006</v>
      </c>
      <c r="F401" s="35">
        <v>565.21</v>
      </c>
      <c r="G401" s="35">
        <v>8954.57</v>
      </c>
      <c r="H401" s="44">
        <f t="shared" si="20"/>
        <v>149060.72000000006</v>
      </c>
      <c r="I401" s="37" t="s">
        <v>1577</v>
      </c>
    </row>
    <row r="402" spans="1:9" x14ac:dyDescent="0.25">
      <c r="A402" s="13">
        <f t="shared" si="21"/>
        <v>393</v>
      </c>
      <c r="B402" s="8" t="s">
        <v>483</v>
      </c>
      <c r="C402" s="8" t="s">
        <v>1254</v>
      </c>
      <c r="D402" s="35">
        <v>54651.858000000007</v>
      </c>
      <c r="E402" s="35">
        <v>129231.32999999999</v>
      </c>
      <c r="F402" s="35">
        <v>1760.3099999999997</v>
      </c>
      <c r="G402" s="35">
        <v>14904.43</v>
      </c>
      <c r="H402" s="44">
        <f t="shared" si="20"/>
        <v>145896.06999999998</v>
      </c>
      <c r="I402" s="27">
        <f t="shared" si="22"/>
        <v>2.6695537048347004</v>
      </c>
    </row>
    <row r="403" spans="1:9" x14ac:dyDescent="0.25">
      <c r="A403" s="13">
        <f t="shared" si="21"/>
        <v>394</v>
      </c>
      <c r="B403" s="8" t="s">
        <v>387</v>
      </c>
      <c r="C403" s="8" t="s">
        <v>1160</v>
      </c>
      <c r="D403" s="35">
        <v>0</v>
      </c>
      <c r="E403" s="35">
        <v>130216.70399999997</v>
      </c>
      <c r="F403" s="35">
        <v>909.5</v>
      </c>
      <c r="G403" s="35">
        <v>12603.78</v>
      </c>
      <c r="H403" s="44">
        <f t="shared" si="20"/>
        <v>143729.98399999997</v>
      </c>
      <c r="I403" s="37" t="s">
        <v>1577</v>
      </c>
    </row>
    <row r="404" spans="1:9" x14ac:dyDescent="0.25">
      <c r="A404" s="13">
        <f t="shared" si="21"/>
        <v>395</v>
      </c>
      <c r="B404" s="8" t="s">
        <v>54</v>
      </c>
      <c r="C404" s="8" t="s">
        <v>844</v>
      </c>
      <c r="D404" s="35">
        <v>0</v>
      </c>
      <c r="E404" s="35">
        <v>114973.43999999999</v>
      </c>
      <c r="F404" s="35">
        <v>2543.5300000000002</v>
      </c>
      <c r="G404" s="35">
        <v>10432.129999999999</v>
      </c>
      <c r="H404" s="44">
        <f t="shared" si="20"/>
        <v>127949.09999999999</v>
      </c>
      <c r="I404" s="37" t="s">
        <v>1577</v>
      </c>
    </row>
    <row r="405" spans="1:9" x14ac:dyDescent="0.25">
      <c r="A405" s="13">
        <f t="shared" si="21"/>
        <v>396</v>
      </c>
      <c r="B405" s="8" t="s">
        <v>127</v>
      </c>
      <c r="C405" s="8" t="s">
        <v>913</v>
      </c>
      <c r="D405" s="35">
        <v>2890809.267</v>
      </c>
      <c r="E405" s="35">
        <v>58070.97</v>
      </c>
      <c r="F405" s="35">
        <v>62723.329999999994</v>
      </c>
      <c r="G405" s="35">
        <v>6225.75</v>
      </c>
      <c r="H405" s="44">
        <f t="shared" si="20"/>
        <v>127020.04999999999</v>
      </c>
      <c r="I405" s="27">
        <f t="shared" si="22"/>
        <v>4.393927038009595E-2</v>
      </c>
    </row>
    <row r="406" spans="1:9" x14ac:dyDescent="0.25">
      <c r="A406" s="13">
        <f t="shared" si="21"/>
        <v>397</v>
      </c>
      <c r="B406" s="11" t="s">
        <v>67</v>
      </c>
      <c r="C406" s="11" t="s">
        <v>857</v>
      </c>
      <c r="D406" s="35">
        <v>0</v>
      </c>
      <c r="E406" s="44">
        <v>62185.549999999952</v>
      </c>
      <c r="F406" s="44">
        <v>49505.9</v>
      </c>
      <c r="G406" s="44">
        <v>5471.4500000000007</v>
      </c>
      <c r="H406" s="44">
        <f t="shared" si="20"/>
        <v>117162.89999999995</v>
      </c>
      <c r="I406" s="37" t="s">
        <v>1577</v>
      </c>
    </row>
    <row r="407" spans="1:9" x14ac:dyDescent="0.25">
      <c r="A407" s="13">
        <f t="shared" si="21"/>
        <v>398</v>
      </c>
      <c r="B407" s="11" t="s">
        <v>382</v>
      </c>
      <c r="C407" s="11" t="s">
        <v>1156</v>
      </c>
      <c r="D407" s="35">
        <v>0</v>
      </c>
      <c r="E407" s="44">
        <v>101024.23000000003</v>
      </c>
      <c r="F407" s="44"/>
      <c r="G407" s="44"/>
      <c r="H407" s="44">
        <f t="shared" si="20"/>
        <v>101024.23000000003</v>
      </c>
      <c r="I407" s="37" t="s">
        <v>1577</v>
      </c>
    </row>
    <row r="408" spans="1:9" x14ac:dyDescent="0.25">
      <c r="A408" s="13">
        <f t="shared" si="21"/>
        <v>399</v>
      </c>
      <c r="B408" s="11" t="s">
        <v>388</v>
      </c>
      <c r="C408" s="11" t="s">
        <v>1161</v>
      </c>
      <c r="D408" s="35">
        <v>9010628.8170000017</v>
      </c>
      <c r="E408" s="44">
        <v>78478.639999999985</v>
      </c>
      <c r="F408" s="44">
        <v>9892.5499999999993</v>
      </c>
      <c r="G408" s="44">
        <v>9155.07</v>
      </c>
      <c r="H408" s="44">
        <f t="shared" si="20"/>
        <v>97526.25999999998</v>
      </c>
      <c r="I408" s="27">
        <f t="shared" si="22"/>
        <v>1.082346881451836E-2</v>
      </c>
    </row>
    <row r="409" spans="1:9" x14ac:dyDescent="0.25">
      <c r="A409" s="13">
        <f t="shared" si="21"/>
        <v>400</v>
      </c>
      <c r="B409" s="11" t="s">
        <v>403</v>
      </c>
      <c r="C409" s="11" t="s">
        <v>1175</v>
      </c>
      <c r="D409" s="35">
        <v>17193.976000000002</v>
      </c>
      <c r="E409" s="44">
        <v>84223.869999999966</v>
      </c>
      <c r="F409" s="44">
        <v>465.72</v>
      </c>
      <c r="G409" s="44">
        <v>9400.83</v>
      </c>
      <c r="H409" s="44">
        <f t="shared" si="20"/>
        <v>94090.419999999969</v>
      </c>
      <c r="I409" s="27">
        <f t="shared" si="22"/>
        <v>5.4722898298799505</v>
      </c>
    </row>
    <row r="410" spans="1:9" x14ac:dyDescent="0.25">
      <c r="A410" s="13">
        <f t="shared" si="21"/>
        <v>401</v>
      </c>
      <c r="B410" s="11" t="s">
        <v>655</v>
      </c>
      <c r="C410" s="11" t="s">
        <v>1278</v>
      </c>
      <c r="D410" s="35">
        <v>0</v>
      </c>
      <c r="E410" s="44">
        <v>71259.820000000007</v>
      </c>
      <c r="F410" s="44">
        <v>4662.4799999999996</v>
      </c>
      <c r="G410" s="44">
        <v>16060.069999999998</v>
      </c>
      <c r="H410" s="44">
        <f t="shared" si="20"/>
        <v>91982.37</v>
      </c>
      <c r="I410" s="37" t="s">
        <v>1577</v>
      </c>
    </row>
    <row r="411" spans="1:9" x14ac:dyDescent="0.25">
      <c r="A411" s="13">
        <f t="shared" si="21"/>
        <v>402</v>
      </c>
      <c r="B411" s="11" t="s">
        <v>66</v>
      </c>
      <c r="C411" s="11" t="s">
        <v>856</v>
      </c>
      <c r="D411" s="35">
        <v>0</v>
      </c>
      <c r="E411" s="44">
        <v>83822.879999999961</v>
      </c>
      <c r="F411" s="44">
        <v>262.07999999999737</v>
      </c>
      <c r="G411" s="44">
        <v>7645.1</v>
      </c>
      <c r="H411" s="44">
        <f t="shared" si="20"/>
        <v>91730.059999999969</v>
      </c>
      <c r="I411" s="37" t="s">
        <v>1577</v>
      </c>
    </row>
    <row r="412" spans="1:9" x14ac:dyDescent="0.25">
      <c r="A412" s="13">
        <f t="shared" si="21"/>
        <v>403</v>
      </c>
      <c r="B412" s="11" t="s">
        <v>68</v>
      </c>
      <c r="C412" s="11" t="s">
        <v>858</v>
      </c>
      <c r="D412" s="35">
        <v>1703014.0640000002</v>
      </c>
      <c r="E412" s="44">
        <v>73575.980000000025</v>
      </c>
      <c r="F412" s="44">
        <v>8010.75</v>
      </c>
      <c r="G412" s="44">
        <v>7096.0000000000009</v>
      </c>
      <c r="H412" s="44">
        <f t="shared" si="20"/>
        <v>88682.730000000025</v>
      </c>
      <c r="I412" s="27">
        <f t="shared" si="22"/>
        <v>5.2073985690819294E-2</v>
      </c>
    </row>
    <row r="413" spans="1:9" x14ac:dyDescent="0.25">
      <c r="A413" s="13">
        <f t="shared" si="21"/>
        <v>404</v>
      </c>
      <c r="B413" s="11" t="s">
        <v>412</v>
      </c>
      <c r="C413" s="11" t="s">
        <v>1184</v>
      </c>
      <c r="D413" s="35">
        <v>281178.24300000002</v>
      </c>
      <c r="E413" s="44">
        <v>76169.62</v>
      </c>
      <c r="F413" s="44">
        <v>1650.5000000000002</v>
      </c>
      <c r="G413" s="44">
        <v>8990.77</v>
      </c>
      <c r="H413" s="44">
        <f t="shared" si="20"/>
        <v>86810.89</v>
      </c>
      <c r="I413" s="27">
        <f t="shared" si="22"/>
        <v>0.30873971283759671</v>
      </c>
    </row>
    <row r="414" spans="1:9" x14ac:dyDescent="0.25">
      <c r="A414" s="13">
        <f t="shared" si="21"/>
        <v>405</v>
      </c>
      <c r="B414" s="11" t="s">
        <v>392</v>
      </c>
      <c r="C414" s="11" t="s">
        <v>1165</v>
      </c>
      <c r="D414" s="35">
        <v>0</v>
      </c>
      <c r="E414" s="44">
        <v>67065.510000000009</v>
      </c>
      <c r="F414" s="44">
        <v>7588.5599999999995</v>
      </c>
      <c r="G414" s="44">
        <v>6726.14</v>
      </c>
      <c r="H414" s="44">
        <f t="shared" si="20"/>
        <v>81380.210000000006</v>
      </c>
      <c r="I414" s="37" t="s">
        <v>1577</v>
      </c>
    </row>
    <row r="415" spans="1:9" x14ac:dyDescent="0.25">
      <c r="A415" s="13">
        <f t="shared" si="21"/>
        <v>406</v>
      </c>
      <c r="B415" s="11" t="s">
        <v>409</v>
      </c>
      <c r="C415" s="11" t="s">
        <v>1181</v>
      </c>
      <c r="D415" s="35">
        <v>0</v>
      </c>
      <c r="E415" s="44">
        <v>79394.470000000059</v>
      </c>
      <c r="F415" s="44">
        <v>20.67</v>
      </c>
      <c r="G415" s="44">
        <v>1076.05</v>
      </c>
      <c r="H415" s="44">
        <f t="shared" si="20"/>
        <v>80491.190000000061</v>
      </c>
      <c r="I415" s="37" t="s">
        <v>1577</v>
      </c>
    </row>
    <row r="416" spans="1:9" x14ac:dyDescent="0.25">
      <c r="A416" s="13">
        <f t="shared" si="21"/>
        <v>407</v>
      </c>
      <c r="B416" s="11" t="s">
        <v>295</v>
      </c>
      <c r="C416" s="11" t="s">
        <v>1069</v>
      </c>
      <c r="D416" s="35">
        <v>1041366.7930000001</v>
      </c>
      <c r="E416" s="44">
        <v>52580.23</v>
      </c>
      <c r="F416" s="44">
        <v>19660.939999999995</v>
      </c>
      <c r="G416" s="44">
        <v>5070.25</v>
      </c>
      <c r="H416" s="44">
        <f t="shared" ref="H416:H479" si="23">SUM(E416:G416)</f>
        <v>77311.42</v>
      </c>
      <c r="I416" s="27">
        <f t="shared" si="22"/>
        <v>7.4240335412730979E-2</v>
      </c>
    </row>
    <row r="417" spans="1:9" x14ac:dyDescent="0.25">
      <c r="A417" s="13">
        <f t="shared" si="21"/>
        <v>408</v>
      </c>
      <c r="B417" s="11" t="s">
        <v>144</v>
      </c>
      <c r="C417" s="11" t="s">
        <v>928</v>
      </c>
      <c r="D417" s="35">
        <v>0</v>
      </c>
      <c r="E417" s="44">
        <v>73246.37</v>
      </c>
      <c r="F417" s="44"/>
      <c r="G417" s="44"/>
      <c r="H417" s="44">
        <f t="shared" si="23"/>
        <v>73246.37</v>
      </c>
      <c r="I417" s="37" t="s">
        <v>1577</v>
      </c>
    </row>
    <row r="418" spans="1:9" x14ac:dyDescent="0.25">
      <c r="A418" s="13">
        <f t="shared" si="21"/>
        <v>409</v>
      </c>
      <c r="B418" s="8" t="s">
        <v>569</v>
      </c>
      <c r="C418" s="8" t="s">
        <v>1333</v>
      </c>
      <c r="D418" s="35">
        <v>3256796.7719999999</v>
      </c>
      <c r="E418" s="35">
        <v>66827.979999999981</v>
      </c>
      <c r="F418" s="35">
        <v>2285.92</v>
      </c>
      <c r="G418" s="35">
        <v>288.91000000000003</v>
      </c>
      <c r="H418" s="44">
        <f t="shared" si="23"/>
        <v>69402.809999999983</v>
      </c>
      <c r="I418" s="27">
        <f t="shared" si="22"/>
        <v>2.1310144555743864E-2</v>
      </c>
    </row>
    <row r="419" spans="1:9" x14ac:dyDescent="0.25">
      <c r="A419" s="13">
        <f t="shared" si="21"/>
        <v>410</v>
      </c>
      <c r="B419" s="8" t="s">
        <v>132</v>
      </c>
      <c r="C419" s="8" t="s">
        <v>917</v>
      </c>
      <c r="D419" s="35">
        <v>0</v>
      </c>
      <c r="E419" s="35">
        <v>60676.969999999994</v>
      </c>
      <c r="F419" s="35"/>
      <c r="G419" s="35">
        <v>7029.0300000000007</v>
      </c>
      <c r="H419" s="44">
        <f t="shared" si="23"/>
        <v>67706</v>
      </c>
      <c r="I419" s="37" t="s">
        <v>1577</v>
      </c>
    </row>
    <row r="420" spans="1:9" x14ac:dyDescent="0.25">
      <c r="A420" s="13">
        <f t="shared" si="21"/>
        <v>411</v>
      </c>
      <c r="B420" s="8" t="s">
        <v>293</v>
      </c>
      <c r="C420" s="8" t="s">
        <v>1067</v>
      </c>
      <c r="D420" s="35">
        <v>0</v>
      </c>
      <c r="E420" s="35">
        <v>59897.829999999987</v>
      </c>
      <c r="F420" s="35">
        <v>467.07</v>
      </c>
      <c r="G420" s="35">
        <v>5253.79</v>
      </c>
      <c r="H420" s="44">
        <f t="shared" si="23"/>
        <v>65618.689999999988</v>
      </c>
      <c r="I420" s="37" t="s">
        <v>1577</v>
      </c>
    </row>
    <row r="421" spans="1:9" x14ac:dyDescent="0.25">
      <c r="A421" s="13">
        <f t="shared" si="21"/>
        <v>412</v>
      </c>
      <c r="B421" s="8" t="s">
        <v>371</v>
      </c>
      <c r="C421" s="8" t="s">
        <v>1146</v>
      </c>
      <c r="D421" s="35">
        <v>0</v>
      </c>
      <c r="E421" s="35">
        <v>54392.819999999992</v>
      </c>
      <c r="F421" s="35">
        <v>596.05000000000007</v>
      </c>
      <c r="G421" s="35">
        <v>5537.79</v>
      </c>
      <c r="H421" s="44">
        <f t="shared" si="23"/>
        <v>60526.659999999996</v>
      </c>
      <c r="I421" s="37" t="s">
        <v>1577</v>
      </c>
    </row>
    <row r="422" spans="1:9" x14ac:dyDescent="0.25">
      <c r="A422" s="13">
        <f t="shared" si="21"/>
        <v>413</v>
      </c>
      <c r="B422" s="8" t="s">
        <v>278</v>
      </c>
      <c r="C422" s="8" t="s">
        <v>1054</v>
      </c>
      <c r="D422" s="35">
        <v>14200.471000000007</v>
      </c>
      <c r="E422" s="35">
        <v>58953.9</v>
      </c>
      <c r="F422" s="35"/>
      <c r="G422" s="35">
        <v>503.25</v>
      </c>
      <c r="H422" s="44">
        <f t="shared" si="23"/>
        <v>59457.15</v>
      </c>
      <c r="I422" s="27">
        <f t="shared" si="22"/>
        <v>4.1869843612933666</v>
      </c>
    </row>
    <row r="423" spans="1:9" x14ac:dyDescent="0.25">
      <c r="A423" s="13">
        <f t="shared" si="21"/>
        <v>414</v>
      </c>
      <c r="B423" s="8" t="s">
        <v>537</v>
      </c>
      <c r="C423" s="8" t="s">
        <v>1304</v>
      </c>
      <c r="D423" s="35">
        <v>0</v>
      </c>
      <c r="E423" s="35">
        <v>49475.839999999997</v>
      </c>
      <c r="F423" s="35">
        <v>90.490000000000009</v>
      </c>
      <c r="G423" s="35">
        <v>9821.39</v>
      </c>
      <c r="H423" s="44">
        <f t="shared" si="23"/>
        <v>59387.719999999994</v>
      </c>
      <c r="I423" s="37" t="s">
        <v>1577</v>
      </c>
    </row>
    <row r="424" spans="1:9" x14ac:dyDescent="0.25">
      <c r="A424" s="13">
        <f t="shared" si="21"/>
        <v>415</v>
      </c>
      <c r="B424" s="8" t="s">
        <v>390</v>
      </c>
      <c r="C424" s="8" t="s">
        <v>1163</v>
      </c>
      <c r="D424" s="35">
        <v>2331354.8429999999</v>
      </c>
      <c r="E424" s="35">
        <v>39165.289999999994</v>
      </c>
      <c r="F424" s="35">
        <v>7318.23</v>
      </c>
      <c r="G424" s="35">
        <v>12797.32</v>
      </c>
      <c r="H424" s="44">
        <f t="shared" si="23"/>
        <v>59280.839999999989</v>
      </c>
      <c r="I424" s="27">
        <f t="shared" si="22"/>
        <v>2.5427634998590385E-2</v>
      </c>
    </row>
    <row r="425" spans="1:9" x14ac:dyDescent="0.25">
      <c r="A425" s="13">
        <f t="shared" si="21"/>
        <v>416</v>
      </c>
      <c r="B425" s="8" t="s">
        <v>56</v>
      </c>
      <c r="C425" s="8" t="s">
        <v>846</v>
      </c>
      <c r="D425" s="35">
        <v>0</v>
      </c>
      <c r="E425" s="35">
        <v>49324.73</v>
      </c>
      <c r="F425" s="35">
        <v>1281.7799999999997</v>
      </c>
      <c r="G425" s="35">
        <v>3758.89</v>
      </c>
      <c r="H425" s="44">
        <f t="shared" si="23"/>
        <v>54365.4</v>
      </c>
      <c r="I425" s="37" t="s">
        <v>1577</v>
      </c>
    </row>
    <row r="426" spans="1:9" x14ac:dyDescent="0.25">
      <c r="A426" s="13">
        <f t="shared" si="21"/>
        <v>417</v>
      </c>
      <c r="B426" s="8" t="s">
        <v>269</v>
      </c>
      <c r="C426" s="8" t="s">
        <v>1045</v>
      </c>
      <c r="D426" s="35">
        <v>-0.26699999998903878</v>
      </c>
      <c r="E426" s="35">
        <v>37975.409999999996</v>
      </c>
      <c r="F426" s="35">
        <v>3031.41</v>
      </c>
      <c r="G426" s="35">
        <v>3547.88</v>
      </c>
      <c r="H426" s="44">
        <f t="shared" si="23"/>
        <v>44554.69999999999</v>
      </c>
      <c r="I426" s="27">
        <f t="shared" si="22"/>
        <v>-166871.53558737494</v>
      </c>
    </row>
    <row r="427" spans="1:9" x14ac:dyDescent="0.25">
      <c r="A427" s="13">
        <f t="shared" si="21"/>
        <v>418</v>
      </c>
      <c r="B427" s="8" t="s">
        <v>393</v>
      </c>
      <c r="C427" s="8" t="s">
        <v>1166</v>
      </c>
      <c r="D427" s="35">
        <v>50.908000000011938</v>
      </c>
      <c r="E427" s="35">
        <v>33180.049999999996</v>
      </c>
      <c r="F427" s="35">
        <v>3894.2000000000007</v>
      </c>
      <c r="G427" s="35">
        <v>3507.99</v>
      </c>
      <c r="H427" s="44">
        <f t="shared" si="23"/>
        <v>40582.239999999998</v>
      </c>
      <c r="I427" s="27">
        <f t="shared" si="22"/>
        <v>797.16822503320657</v>
      </c>
    </row>
    <row r="428" spans="1:9" x14ac:dyDescent="0.25">
      <c r="A428" s="13">
        <f t="shared" si="21"/>
        <v>419</v>
      </c>
      <c r="B428" s="8" t="s">
        <v>419</v>
      </c>
      <c r="C428" s="8" t="s">
        <v>1191</v>
      </c>
      <c r="D428" s="35">
        <v>0</v>
      </c>
      <c r="E428" s="35">
        <v>25748.180000000004</v>
      </c>
      <c r="F428" s="35">
        <v>6582.6100000000006</v>
      </c>
      <c r="G428" s="35">
        <v>2312.6600000000003</v>
      </c>
      <c r="H428" s="44">
        <f t="shared" si="23"/>
        <v>34643.450000000004</v>
      </c>
      <c r="I428" s="37" t="s">
        <v>1577</v>
      </c>
    </row>
    <row r="429" spans="1:9" x14ac:dyDescent="0.25">
      <c r="A429" s="13">
        <f t="shared" si="21"/>
        <v>420</v>
      </c>
      <c r="B429" s="8" t="s">
        <v>685</v>
      </c>
      <c r="C429" s="8" t="s">
        <v>1441</v>
      </c>
      <c r="D429" s="35">
        <v>0</v>
      </c>
      <c r="E429" s="35">
        <v>31411.119999999999</v>
      </c>
      <c r="F429" s="35">
        <v>277.98</v>
      </c>
      <c r="G429" s="35">
        <v>2656.33</v>
      </c>
      <c r="H429" s="44">
        <f t="shared" si="23"/>
        <v>34345.43</v>
      </c>
      <c r="I429" s="37" t="s">
        <v>1577</v>
      </c>
    </row>
    <row r="430" spans="1:9" x14ac:dyDescent="0.25">
      <c r="A430" s="13">
        <f t="shared" si="21"/>
        <v>421</v>
      </c>
      <c r="B430" s="8" t="s">
        <v>439</v>
      </c>
      <c r="C430" s="8" t="s">
        <v>1210</v>
      </c>
      <c r="D430" s="35">
        <v>0</v>
      </c>
      <c r="E430" s="35">
        <v>29640.87</v>
      </c>
      <c r="F430" s="35">
        <v>244.19999999999996</v>
      </c>
      <c r="G430" s="35">
        <v>2308.61</v>
      </c>
      <c r="H430" s="44">
        <f t="shared" si="23"/>
        <v>32193.68</v>
      </c>
      <c r="I430" s="37" t="s">
        <v>1577</v>
      </c>
    </row>
    <row r="431" spans="1:9" x14ac:dyDescent="0.25">
      <c r="A431" s="13">
        <f t="shared" si="21"/>
        <v>422</v>
      </c>
      <c r="B431" s="8" t="s">
        <v>536</v>
      </c>
      <c r="C431" s="8" t="s">
        <v>1303</v>
      </c>
      <c r="D431" s="35">
        <v>0</v>
      </c>
      <c r="E431" s="35">
        <v>27665.02</v>
      </c>
      <c r="F431" s="35">
        <v>158.85999999999999</v>
      </c>
      <c r="G431" s="35">
        <v>3985.71</v>
      </c>
      <c r="H431" s="44">
        <f t="shared" si="23"/>
        <v>31809.59</v>
      </c>
      <c r="I431" s="37" t="s">
        <v>1577</v>
      </c>
    </row>
    <row r="432" spans="1:9" x14ac:dyDescent="0.25">
      <c r="A432" s="13">
        <f t="shared" si="21"/>
        <v>423</v>
      </c>
      <c r="B432" s="8" t="s">
        <v>644</v>
      </c>
      <c r="C432" s="8" t="s">
        <v>1408</v>
      </c>
      <c r="D432" s="35">
        <v>0</v>
      </c>
      <c r="E432" s="35">
        <v>31539.879999999997</v>
      </c>
      <c r="F432" s="35"/>
      <c r="G432" s="35"/>
      <c r="H432" s="44">
        <f t="shared" si="23"/>
        <v>31539.879999999997</v>
      </c>
      <c r="I432" s="37" t="s">
        <v>1577</v>
      </c>
    </row>
    <row r="433" spans="1:9" x14ac:dyDescent="0.25">
      <c r="A433" s="13">
        <f t="shared" si="21"/>
        <v>424</v>
      </c>
      <c r="B433" s="8" t="s">
        <v>610</v>
      </c>
      <c r="C433" s="8" t="s">
        <v>1374</v>
      </c>
      <c r="D433" s="35">
        <v>0</v>
      </c>
      <c r="E433" s="35">
        <v>27711.61</v>
      </c>
      <c r="F433" s="35">
        <v>2575.1999999999998</v>
      </c>
      <c r="G433" s="35"/>
      <c r="H433" s="44">
        <f t="shared" si="23"/>
        <v>30286.81</v>
      </c>
      <c r="I433" s="37" t="s">
        <v>1577</v>
      </c>
    </row>
    <row r="434" spans="1:9" x14ac:dyDescent="0.25">
      <c r="A434" s="13">
        <f t="shared" si="21"/>
        <v>425</v>
      </c>
      <c r="B434" s="8" t="s">
        <v>663</v>
      </c>
      <c r="C434" s="8" t="s">
        <v>1423</v>
      </c>
      <c r="D434" s="35">
        <v>0</v>
      </c>
      <c r="E434" s="35">
        <v>24147.020000000004</v>
      </c>
      <c r="F434" s="35">
        <v>679.52</v>
      </c>
      <c r="G434" s="35">
        <v>2099.3200000000002</v>
      </c>
      <c r="H434" s="44">
        <f t="shared" si="23"/>
        <v>26925.860000000004</v>
      </c>
      <c r="I434" s="37" t="s">
        <v>1577</v>
      </c>
    </row>
    <row r="435" spans="1:9" x14ac:dyDescent="0.25">
      <c r="A435" s="13">
        <f t="shared" si="21"/>
        <v>426</v>
      </c>
      <c r="B435" s="8" t="s">
        <v>133</v>
      </c>
      <c r="C435" s="8" t="s">
        <v>918</v>
      </c>
      <c r="D435" s="35">
        <v>0</v>
      </c>
      <c r="E435" s="35">
        <v>22256.86</v>
      </c>
      <c r="F435" s="35">
        <v>1555.1899999999998</v>
      </c>
      <c r="G435" s="35">
        <v>2486.2199999999998</v>
      </c>
      <c r="H435" s="44">
        <f t="shared" si="23"/>
        <v>26298.27</v>
      </c>
      <c r="I435" s="37" t="s">
        <v>1577</v>
      </c>
    </row>
    <row r="436" spans="1:9" x14ac:dyDescent="0.25">
      <c r="A436" s="13">
        <f t="shared" si="21"/>
        <v>427</v>
      </c>
      <c r="B436" s="8" t="s">
        <v>369</v>
      </c>
      <c r="C436" s="8" t="s">
        <v>1144</v>
      </c>
      <c r="D436" s="35">
        <v>1584958.6490000002</v>
      </c>
      <c r="E436" s="35">
        <v>23486.5</v>
      </c>
      <c r="F436" s="35">
        <v>1441.5800000000004</v>
      </c>
      <c r="G436" s="35">
        <v>1348.6799999999998</v>
      </c>
      <c r="H436" s="44">
        <f t="shared" si="23"/>
        <v>26276.760000000002</v>
      </c>
      <c r="I436" s="27">
        <f t="shared" si="22"/>
        <v>1.6578830000756693E-2</v>
      </c>
    </row>
    <row r="437" spans="1:9" x14ac:dyDescent="0.25">
      <c r="A437" s="13">
        <f t="shared" si="21"/>
        <v>428</v>
      </c>
      <c r="B437" s="8" t="s">
        <v>184</v>
      </c>
      <c r="C437" s="8" t="s">
        <v>968</v>
      </c>
      <c r="D437" s="35">
        <v>0</v>
      </c>
      <c r="E437" s="35">
        <v>17518.21</v>
      </c>
      <c r="F437" s="35">
        <v>5580.0800000000008</v>
      </c>
      <c r="G437" s="35">
        <v>2145.5600000000004</v>
      </c>
      <c r="H437" s="44">
        <f t="shared" si="23"/>
        <v>25243.850000000002</v>
      </c>
      <c r="I437" s="37" t="s">
        <v>1577</v>
      </c>
    </row>
    <row r="438" spans="1:9" x14ac:dyDescent="0.25">
      <c r="A438" s="13">
        <f t="shared" si="21"/>
        <v>429</v>
      </c>
      <c r="B438" s="8" t="s">
        <v>362</v>
      </c>
      <c r="C438" s="8" t="s">
        <v>1137</v>
      </c>
      <c r="D438" s="35">
        <v>0</v>
      </c>
      <c r="E438" s="35">
        <v>22137.639999999996</v>
      </c>
      <c r="F438" s="35">
        <v>152.82999999999998</v>
      </c>
      <c r="G438" s="35">
        <v>2840.35</v>
      </c>
      <c r="H438" s="44">
        <f t="shared" si="23"/>
        <v>25130.819999999996</v>
      </c>
      <c r="I438" s="37" t="s">
        <v>1577</v>
      </c>
    </row>
    <row r="439" spans="1:9" x14ac:dyDescent="0.25">
      <c r="A439" s="13">
        <f t="shared" si="21"/>
        <v>430</v>
      </c>
      <c r="B439" s="8" t="s">
        <v>732</v>
      </c>
      <c r="C439" s="8" t="s">
        <v>1487</v>
      </c>
      <c r="D439" s="35">
        <v>0</v>
      </c>
      <c r="E439" s="35">
        <v>22521.660000000003</v>
      </c>
      <c r="F439" s="35">
        <v>220.91000000000003</v>
      </c>
      <c r="G439" s="35">
        <v>2006.6999999999998</v>
      </c>
      <c r="H439" s="44">
        <f t="shared" si="23"/>
        <v>24749.270000000004</v>
      </c>
      <c r="I439" s="37" t="s">
        <v>1577</v>
      </c>
    </row>
    <row r="440" spans="1:9" x14ac:dyDescent="0.25">
      <c r="A440" s="13">
        <f t="shared" si="21"/>
        <v>431</v>
      </c>
      <c r="B440" s="8" t="s">
        <v>370</v>
      </c>
      <c r="C440" s="8" t="s">
        <v>1145</v>
      </c>
      <c r="D440" s="35">
        <v>0</v>
      </c>
      <c r="E440" s="35">
        <v>21069.91</v>
      </c>
      <c r="F440" s="35">
        <v>224.77</v>
      </c>
      <c r="G440" s="35">
        <v>2095.85</v>
      </c>
      <c r="H440" s="44">
        <f t="shared" si="23"/>
        <v>23390.53</v>
      </c>
      <c r="I440" s="37" t="s">
        <v>1577</v>
      </c>
    </row>
    <row r="441" spans="1:9" x14ac:dyDescent="0.25">
      <c r="A441" s="13">
        <f t="shared" si="21"/>
        <v>432</v>
      </c>
      <c r="B441" s="8" t="s">
        <v>65</v>
      </c>
      <c r="C441" s="8" t="s">
        <v>855</v>
      </c>
      <c r="D441" s="35">
        <v>0</v>
      </c>
      <c r="E441" s="35">
        <v>4678.0600000000004</v>
      </c>
      <c r="F441" s="35">
        <v>16801.810000000001</v>
      </c>
      <c r="G441" s="35">
        <v>415.24999999999994</v>
      </c>
      <c r="H441" s="44">
        <f t="shared" si="23"/>
        <v>21895.120000000003</v>
      </c>
      <c r="I441" s="37" t="s">
        <v>1577</v>
      </c>
    </row>
    <row r="442" spans="1:9" x14ac:dyDescent="0.25">
      <c r="A442" s="13">
        <f t="shared" si="21"/>
        <v>433</v>
      </c>
      <c r="B442" s="8" t="s">
        <v>763</v>
      </c>
      <c r="C442" s="8" t="s">
        <v>1512</v>
      </c>
      <c r="D442" s="35">
        <v>0</v>
      </c>
      <c r="E442" s="35">
        <v>19097.66</v>
      </c>
      <c r="F442" s="35">
        <v>258.18</v>
      </c>
      <c r="G442" s="35">
        <v>2026.2499999999998</v>
      </c>
      <c r="H442" s="44">
        <f t="shared" si="23"/>
        <v>21382.09</v>
      </c>
      <c r="I442" s="37" t="s">
        <v>1577</v>
      </c>
    </row>
    <row r="443" spans="1:9" x14ac:dyDescent="0.25">
      <c r="A443" s="13">
        <f t="shared" si="21"/>
        <v>434</v>
      </c>
      <c r="B443" s="8" t="s">
        <v>161</v>
      </c>
      <c r="C443" s="8" t="s">
        <v>945</v>
      </c>
      <c r="D443" s="35">
        <v>0</v>
      </c>
      <c r="E443" s="35">
        <v>-14488.569999999992</v>
      </c>
      <c r="F443" s="35">
        <v>32407.929999999993</v>
      </c>
      <c r="G443" s="35">
        <v>1689.1299999999999</v>
      </c>
      <c r="H443" s="44">
        <f t="shared" si="23"/>
        <v>19608.490000000002</v>
      </c>
      <c r="I443" s="37" t="s">
        <v>1577</v>
      </c>
    </row>
    <row r="444" spans="1:9" x14ac:dyDescent="0.25">
      <c r="A444" s="13">
        <f t="shared" si="21"/>
        <v>435</v>
      </c>
      <c r="B444" s="8" t="s">
        <v>389</v>
      </c>
      <c r="C444" s="8" t="s">
        <v>1162</v>
      </c>
      <c r="D444" s="35">
        <v>911063.68600000022</v>
      </c>
      <c r="E444" s="35">
        <v>8240.2399999999961</v>
      </c>
      <c r="F444" s="35">
        <v>8148.1200000000008</v>
      </c>
      <c r="G444" s="35">
        <v>3131.0700000000006</v>
      </c>
      <c r="H444" s="44">
        <f t="shared" si="23"/>
        <v>19519.429999999997</v>
      </c>
      <c r="I444" s="27">
        <f t="shared" si="22"/>
        <v>2.1424879840946699E-2</v>
      </c>
    </row>
    <row r="445" spans="1:9" x14ac:dyDescent="0.25">
      <c r="A445" s="13">
        <f t="shared" si="21"/>
        <v>436</v>
      </c>
      <c r="B445" s="8" t="s">
        <v>761</v>
      </c>
      <c r="C445" s="8" t="s">
        <v>1510</v>
      </c>
      <c r="D445" s="35">
        <v>0</v>
      </c>
      <c r="E445" s="35">
        <v>14739.01</v>
      </c>
      <c r="F445" s="35">
        <v>252.44</v>
      </c>
      <c r="G445" s="35">
        <v>2314.02</v>
      </c>
      <c r="H445" s="44">
        <f t="shared" si="23"/>
        <v>17305.47</v>
      </c>
      <c r="I445" s="37" t="s">
        <v>1577</v>
      </c>
    </row>
    <row r="446" spans="1:9" x14ac:dyDescent="0.25">
      <c r="A446" s="13">
        <f t="shared" si="21"/>
        <v>437</v>
      </c>
      <c r="B446" s="8" t="s">
        <v>372</v>
      </c>
      <c r="C446" s="8" t="s">
        <v>1147</v>
      </c>
      <c r="D446" s="35">
        <v>0</v>
      </c>
      <c r="E446" s="35">
        <v>14995.930000000002</v>
      </c>
      <c r="F446" s="35">
        <v>147.67999999999998</v>
      </c>
      <c r="G446" s="35">
        <v>1544.19</v>
      </c>
      <c r="H446" s="44">
        <f t="shared" si="23"/>
        <v>16687.800000000003</v>
      </c>
      <c r="I446" s="37" t="s">
        <v>1577</v>
      </c>
    </row>
    <row r="447" spans="1:9" x14ac:dyDescent="0.25">
      <c r="A447" s="13">
        <f t="shared" si="21"/>
        <v>438</v>
      </c>
      <c r="B447" s="8" t="s">
        <v>662</v>
      </c>
      <c r="C447" s="8" t="s">
        <v>1422</v>
      </c>
      <c r="D447" s="35">
        <v>0</v>
      </c>
      <c r="E447" s="35">
        <v>13667.370000000003</v>
      </c>
      <c r="F447" s="35">
        <v>1.83</v>
      </c>
      <c r="G447" s="35">
        <v>1448.07</v>
      </c>
      <c r="H447" s="44">
        <f t="shared" si="23"/>
        <v>15117.270000000002</v>
      </c>
      <c r="I447" s="37" t="s">
        <v>1577</v>
      </c>
    </row>
    <row r="448" spans="1:9" x14ac:dyDescent="0.25">
      <c r="A448" s="13">
        <f t="shared" si="21"/>
        <v>439</v>
      </c>
      <c r="B448" s="8" t="s">
        <v>438</v>
      </c>
      <c r="C448" s="8" t="s">
        <v>1209</v>
      </c>
      <c r="D448" s="35">
        <v>0</v>
      </c>
      <c r="E448" s="35">
        <v>13446.979999999998</v>
      </c>
      <c r="F448" s="35">
        <v>232.86</v>
      </c>
      <c r="G448" s="35">
        <v>1350.2199999999998</v>
      </c>
      <c r="H448" s="44">
        <f t="shared" si="23"/>
        <v>15030.059999999998</v>
      </c>
      <c r="I448" s="37" t="s">
        <v>1577</v>
      </c>
    </row>
    <row r="449" spans="1:9" x14ac:dyDescent="0.25">
      <c r="A449" s="13">
        <f t="shared" si="21"/>
        <v>440</v>
      </c>
      <c r="B449" s="8" t="s">
        <v>290</v>
      </c>
      <c r="C449" s="8" t="s">
        <v>1064</v>
      </c>
      <c r="D449" s="35">
        <v>0</v>
      </c>
      <c r="E449" s="35">
        <v>14270.25</v>
      </c>
      <c r="F449" s="35"/>
      <c r="G449" s="35"/>
      <c r="H449" s="44">
        <f t="shared" si="23"/>
        <v>14270.25</v>
      </c>
      <c r="I449" s="37" t="s">
        <v>1577</v>
      </c>
    </row>
    <row r="450" spans="1:9" x14ac:dyDescent="0.25">
      <c r="A450" s="13">
        <f t="shared" si="21"/>
        <v>441</v>
      </c>
      <c r="B450" s="8" t="s">
        <v>444</v>
      </c>
      <c r="C450" s="8" t="s">
        <v>1215</v>
      </c>
      <c r="D450" s="35">
        <v>0</v>
      </c>
      <c r="E450" s="35">
        <v>12691.42</v>
      </c>
      <c r="F450" s="35">
        <v>1.1499999999999999</v>
      </c>
      <c r="G450" s="35">
        <v>1564.3700000000001</v>
      </c>
      <c r="H450" s="44">
        <f t="shared" si="23"/>
        <v>14256.94</v>
      </c>
      <c r="I450" s="37" t="s">
        <v>1577</v>
      </c>
    </row>
    <row r="451" spans="1:9" x14ac:dyDescent="0.25">
      <c r="A451" s="13">
        <f t="shared" si="21"/>
        <v>442</v>
      </c>
      <c r="B451" s="8" t="s">
        <v>560</v>
      </c>
      <c r="C451" s="8" t="s">
        <v>1325</v>
      </c>
      <c r="D451" s="35">
        <v>0</v>
      </c>
      <c r="E451" s="35">
        <v>13141.03</v>
      </c>
      <c r="F451" s="35">
        <v>18.310000000000002</v>
      </c>
      <c r="G451" s="35">
        <v>850.04</v>
      </c>
      <c r="H451" s="44">
        <f t="shared" si="23"/>
        <v>14009.380000000001</v>
      </c>
      <c r="I451" s="37" t="s">
        <v>1577</v>
      </c>
    </row>
    <row r="452" spans="1:9" x14ac:dyDescent="0.25">
      <c r="A452" s="13">
        <f t="shared" si="21"/>
        <v>443</v>
      </c>
      <c r="B452" s="8" t="s">
        <v>513</v>
      </c>
      <c r="C452" s="8" t="s">
        <v>1281</v>
      </c>
      <c r="D452" s="35">
        <v>0</v>
      </c>
      <c r="E452" s="35">
        <v>12305.83</v>
      </c>
      <c r="F452" s="35">
        <v>216.10000000000005</v>
      </c>
      <c r="G452" s="35">
        <v>1294.3799999999999</v>
      </c>
      <c r="H452" s="44">
        <f t="shared" si="23"/>
        <v>13816.31</v>
      </c>
      <c r="I452" s="37" t="s">
        <v>1577</v>
      </c>
    </row>
    <row r="453" spans="1:9" x14ac:dyDescent="0.25">
      <c r="A453" s="13">
        <f t="shared" si="21"/>
        <v>444</v>
      </c>
      <c r="B453" s="8" t="s">
        <v>421</v>
      </c>
      <c r="C453" s="8" t="s">
        <v>1193</v>
      </c>
      <c r="D453" s="35">
        <v>0</v>
      </c>
      <c r="E453" s="35">
        <v>8643.9100000000035</v>
      </c>
      <c r="F453" s="35">
        <v>3902.54</v>
      </c>
      <c r="G453" s="35">
        <v>1014.46</v>
      </c>
      <c r="H453" s="44">
        <f t="shared" si="23"/>
        <v>13560.910000000003</v>
      </c>
      <c r="I453" s="37" t="s">
        <v>1577</v>
      </c>
    </row>
    <row r="454" spans="1:9" x14ac:dyDescent="0.25">
      <c r="A454" s="13">
        <f t="shared" si="21"/>
        <v>445</v>
      </c>
      <c r="B454" s="8" t="s">
        <v>762</v>
      </c>
      <c r="C454" s="8" t="s">
        <v>1511</v>
      </c>
      <c r="D454" s="35">
        <v>0</v>
      </c>
      <c r="E454" s="35">
        <v>11717.009999999998</v>
      </c>
      <c r="F454" s="35">
        <v>184.22</v>
      </c>
      <c r="G454" s="35">
        <v>1652.25</v>
      </c>
      <c r="H454" s="44">
        <f t="shared" si="23"/>
        <v>13553.479999999998</v>
      </c>
      <c r="I454" s="37" t="s">
        <v>1577</v>
      </c>
    </row>
    <row r="455" spans="1:9" x14ac:dyDescent="0.25">
      <c r="A455" s="13">
        <f t="shared" si="21"/>
        <v>446</v>
      </c>
      <c r="B455" s="8" t="s">
        <v>658</v>
      </c>
      <c r="C455" s="8" t="s">
        <v>1418</v>
      </c>
      <c r="D455" s="35">
        <v>0</v>
      </c>
      <c r="E455" s="35">
        <v>11056.82</v>
      </c>
      <c r="F455" s="35">
        <v>913.43999999999994</v>
      </c>
      <c r="G455" s="35">
        <v>918.64</v>
      </c>
      <c r="H455" s="44">
        <f t="shared" si="23"/>
        <v>12888.9</v>
      </c>
      <c r="I455" s="37" t="s">
        <v>1577</v>
      </c>
    </row>
    <row r="456" spans="1:9" x14ac:dyDescent="0.25">
      <c r="A456" s="13">
        <f t="shared" si="21"/>
        <v>447</v>
      </c>
      <c r="B456" s="8" t="s">
        <v>770</v>
      </c>
      <c r="C456" s="8" t="s">
        <v>1519</v>
      </c>
      <c r="D456" s="35">
        <v>1104.0849999999928</v>
      </c>
      <c r="E456" s="35">
        <v>12629.2</v>
      </c>
      <c r="F456" s="35"/>
      <c r="G456" s="35"/>
      <c r="H456" s="44">
        <f t="shared" si="23"/>
        <v>12629.2</v>
      </c>
      <c r="I456" s="27">
        <f t="shared" si="22"/>
        <v>11.438612063382877</v>
      </c>
    </row>
    <row r="457" spans="1:9" x14ac:dyDescent="0.25">
      <c r="A457" s="13">
        <f t="shared" si="21"/>
        <v>448</v>
      </c>
      <c r="B457" s="8" t="s">
        <v>533</v>
      </c>
      <c r="C457" s="8" t="s">
        <v>1300</v>
      </c>
      <c r="D457" s="35">
        <v>0</v>
      </c>
      <c r="E457" s="35">
        <v>10946.75</v>
      </c>
      <c r="F457" s="35">
        <v>139.78</v>
      </c>
      <c r="G457" s="35">
        <v>1363.49</v>
      </c>
      <c r="H457" s="44">
        <f t="shared" si="23"/>
        <v>12450.02</v>
      </c>
      <c r="I457" s="37" t="s">
        <v>1577</v>
      </c>
    </row>
    <row r="458" spans="1:9" x14ac:dyDescent="0.25">
      <c r="A458" s="13">
        <f t="shared" si="21"/>
        <v>449</v>
      </c>
      <c r="B458" s="8" t="s">
        <v>449</v>
      </c>
      <c r="C458" s="8" t="s">
        <v>1220</v>
      </c>
      <c r="D458" s="35">
        <v>260631.39700000003</v>
      </c>
      <c r="E458" s="35">
        <v>8017.1899999999987</v>
      </c>
      <c r="F458" s="35">
        <v>3623.9600000000009</v>
      </c>
      <c r="G458" s="35">
        <v>754.65000000000009</v>
      </c>
      <c r="H458" s="44">
        <f t="shared" si="23"/>
        <v>12395.8</v>
      </c>
      <c r="I458" s="27">
        <f t="shared" si="22"/>
        <v>4.756065517309873E-2</v>
      </c>
    </row>
    <row r="459" spans="1:9" x14ac:dyDescent="0.25">
      <c r="A459" s="13">
        <f t="shared" si="21"/>
        <v>450</v>
      </c>
      <c r="B459" s="8" t="s">
        <v>408</v>
      </c>
      <c r="C459" s="8" t="s">
        <v>1180</v>
      </c>
      <c r="D459" s="35">
        <v>0</v>
      </c>
      <c r="E459" s="35">
        <v>10882.900000000001</v>
      </c>
      <c r="F459" s="35">
        <v>147.72999999999999</v>
      </c>
      <c r="G459" s="35">
        <v>1053.44</v>
      </c>
      <c r="H459" s="44">
        <f t="shared" si="23"/>
        <v>12084.070000000002</v>
      </c>
      <c r="I459" s="37" t="s">
        <v>1577</v>
      </c>
    </row>
    <row r="460" spans="1:9" x14ac:dyDescent="0.25">
      <c r="A460" s="13">
        <f t="shared" ref="A460:A523" si="24">A459+1</f>
        <v>451</v>
      </c>
      <c r="B460" s="8" t="s">
        <v>479</v>
      </c>
      <c r="C460" s="8" t="s">
        <v>1250</v>
      </c>
      <c r="D460" s="35">
        <v>0</v>
      </c>
      <c r="E460" s="35">
        <v>9879.0999999999985</v>
      </c>
      <c r="F460" s="35">
        <v>814.64999999999986</v>
      </c>
      <c r="G460" s="35">
        <v>1155.3500000000001</v>
      </c>
      <c r="H460" s="44">
        <f t="shared" si="23"/>
        <v>11849.099999999999</v>
      </c>
      <c r="I460" s="37" t="s">
        <v>1577</v>
      </c>
    </row>
    <row r="461" spans="1:9" x14ac:dyDescent="0.25">
      <c r="A461" s="13">
        <f t="shared" si="24"/>
        <v>452</v>
      </c>
      <c r="B461" s="8" t="s">
        <v>538</v>
      </c>
      <c r="C461" s="8" t="s">
        <v>1305</v>
      </c>
      <c r="D461" s="35">
        <v>0</v>
      </c>
      <c r="E461" s="35">
        <v>10374.73</v>
      </c>
      <c r="F461" s="35">
        <v>16.490000000000002</v>
      </c>
      <c r="G461" s="35">
        <v>1319.58</v>
      </c>
      <c r="H461" s="44">
        <f t="shared" si="23"/>
        <v>11710.8</v>
      </c>
      <c r="I461" s="37" t="s">
        <v>1577</v>
      </c>
    </row>
    <row r="462" spans="1:9" x14ac:dyDescent="0.25">
      <c r="A462" s="13">
        <f t="shared" si="24"/>
        <v>453</v>
      </c>
      <c r="B462" s="8" t="s">
        <v>659</v>
      </c>
      <c r="C462" s="8" t="s">
        <v>1419</v>
      </c>
      <c r="D462" s="35">
        <v>0</v>
      </c>
      <c r="E462" s="35">
        <v>9679.6299999999992</v>
      </c>
      <c r="F462" s="35">
        <v>807.63</v>
      </c>
      <c r="G462" s="35">
        <v>799.05</v>
      </c>
      <c r="H462" s="44">
        <f t="shared" si="23"/>
        <v>11286.309999999998</v>
      </c>
      <c r="I462" s="37" t="s">
        <v>1577</v>
      </c>
    </row>
    <row r="463" spans="1:9" x14ac:dyDescent="0.25">
      <c r="A463" s="13">
        <f t="shared" si="24"/>
        <v>454</v>
      </c>
      <c r="B463" s="8" t="s">
        <v>459</v>
      </c>
      <c r="C463" s="8" t="s">
        <v>1230</v>
      </c>
      <c r="D463" s="35">
        <v>0</v>
      </c>
      <c r="E463" s="35">
        <v>10400.58</v>
      </c>
      <c r="F463" s="35">
        <v>88.210000000000008</v>
      </c>
      <c r="G463" s="35">
        <v>778.52</v>
      </c>
      <c r="H463" s="44">
        <f t="shared" si="23"/>
        <v>11267.31</v>
      </c>
      <c r="I463" s="37" t="s">
        <v>1577</v>
      </c>
    </row>
    <row r="464" spans="1:9" x14ac:dyDescent="0.25">
      <c r="A464" s="13">
        <f t="shared" si="24"/>
        <v>455</v>
      </c>
      <c r="B464" s="8" t="s">
        <v>657</v>
      </c>
      <c r="C464" s="8" t="s">
        <v>1417</v>
      </c>
      <c r="D464" s="35">
        <v>0</v>
      </c>
      <c r="E464" s="35">
        <v>9604.98</v>
      </c>
      <c r="F464" s="35">
        <v>857.13000000000011</v>
      </c>
      <c r="G464" s="35">
        <v>801.68999999999994</v>
      </c>
      <c r="H464" s="44">
        <f t="shared" si="23"/>
        <v>11263.800000000001</v>
      </c>
      <c r="I464" s="37" t="s">
        <v>1577</v>
      </c>
    </row>
    <row r="465" spans="1:9" x14ac:dyDescent="0.25">
      <c r="A465" s="13">
        <f t="shared" si="24"/>
        <v>456</v>
      </c>
      <c r="B465" s="8" t="s">
        <v>277</v>
      </c>
      <c r="C465" s="8" t="s">
        <v>1053</v>
      </c>
      <c r="D465" s="35">
        <v>311802.95700000005</v>
      </c>
      <c r="E465" s="35">
        <v>7805.21</v>
      </c>
      <c r="F465" s="35">
        <v>2646.7400000000002</v>
      </c>
      <c r="G465" s="35">
        <v>750.75</v>
      </c>
      <c r="H465" s="44">
        <f t="shared" si="23"/>
        <v>11202.7</v>
      </c>
      <c r="I465" s="27">
        <f t="shared" ref="I465:I525" si="25">H465/D465</f>
        <v>3.5928780495818068E-2</v>
      </c>
    </row>
    <row r="466" spans="1:9" x14ac:dyDescent="0.25">
      <c r="A466" s="13">
        <f t="shared" si="24"/>
        <v>457</v>
      </c>
      <c r="B466" s="8" t="s">
        <v>61</v>
      </c>
      <c r="C466" s="8" t="s">
        <v>851</v>
      </c>
      <c r="D466" s="35">
        <v>0</v>
      </c>
      <c r="E466" s="35">
        <v>8685.4699999999975</v>
      </c>
      <c r="F466" s="35"/>
      <c r="G466" s="35">
        <v>2221.5500000000002</v>
      </c>
      <c r="H466" s="44">
        <f t="shared" si="23"/>
        <v>10907.019999999997</v>
      </c>
      <c r="I466" s="37" t="s">
        <v>1577</v>
      </c>
    </row>
    <row r="467" spans="1:9" x14ac:dyDescent="0.25">
      <c r="A467" s="13">
        <f t="shared" si="24"/>
        <v>458</v>
      </c>
      <c r="B467" s="8" t="s">
        <v>515</v>
      </c>
      <c r="C467" s="8" t="s">
        <v>1283</v>
      </c>
      <c r="D467" s="35">
        <v>0</v>
      </c>
      <c r="E467" s="35">
        <v>9602.33</v>
      </c>
      <c r="F467" s="35">
        <v>115.32</v>
      </c>
      <c r="G467" s="35">
        <v>879.17</v>
      </c>
      <c r="H467" s="44">
        <f t="shared" si="23"/>
        <v>10596.82</v>
      </c>
      <c r="I467" s="37" t="s">
        <v>1577</v>
      </c>
    </row>
    <row r="468" spans="1:9" x14ac:dyDescent="0.25">
      <c r="A468" s="13">
        <f t="shared" si="24"/>
        <v>459</v>
      </c>
      <c r="B468" s="8" t="s">
        <v>631</v>
      </c>
      <c r="C468" s="8" t="s">
        <v>1395</v>
      </c>
      <c r="D468" s="35">
        <v>0</v>
      </c>
      <c r="E468" s="35">
        <v>10577.88</v>
      </c>
      <c r="F468" s="35"/>
      <c r="G468" s="35"/>
      <c r="H468" s="44">
        <f t="shared" si="23"/>
        <v>10577.88</v>
      </c>
      <c r="I468" s="37" t="s">
        <v>1577</v>
      </c>
    </row>
    <row r="469" spans="1:9" x14ac:dyDescent="0.25">
      <c r="A469" s="13">
        <f t="shared" si="24"/>
        <v>460</v>
      </c>
      <c r="B469" s="8" t="s">
        <v>769</v>
      </c>
      <c r="C469" s="8" t="s">
        <v>1518</v>
      </c>
      <c r="D469" s="35">
        <v>0</v>
      </c>
      <c r="E469" s="35">
        <v>9593.159999999998</v>
      </c>
      <c r="F469" s="35">
        <v>80.839999999999989</v>
      </c>
      <c r="G469" s="35">
        <v>885.81</v>
      </c>
      <c r="H469" s="44">
        <f t="shared" si="23"/>
        <v>10559.809999999998</v>
      </c>
      <c r="I469" s="37" t="s">
        <v>1577</v>
      </c>
    </row>
    <row r="470" spans="1:9" x14ac:dyDescent="0.25">
      <c r="A470" s="13">
        <f t="shared" si="24"/>
        <v>461</v>
      </c>
      <c r="B470" s="8" t="s">
        <v>577</v>
      </c>
      <c r="C470" s="8" t="s">
        <v>1341</v>
      </c>
      <c r="D470" s="35">
        <v>0</v>
      </c>
      <c r="E470" s="35">
        <v>9004.5799999999981</v>
      </c>
      <c r="F470" s="35">
        <v>487.5100000000001</v>
      </c>
      <c r="G470" s="35">
        <v>944.17000000000007</v>
      </c>
      <c r="H470" s="44">
        <f t="shared" si="23"/>
        <v>10436.259999999998</v>
      </c>
      <c r="I470" s="37" t="s">
        <v>1577</v>
      </c>
    </row>
    <row r="471" spans="1:9" x14ac:dyDescent="0.25">
      <c r="A471" s="13">
        <f t="shared" si="24"/>
        <v>462</v>
      </c>
      <c r="B471" s="8" t="s">
        <v>565</v>
      </c>
      <c r="C471" s="8" t="s">
        <v>1329</v>
      </c>
      <c r="D471" s="35">
        <v>0</v>
      </c>
      <c r="E471" s="35">
        <v>8720.7100000000009</v>
      </c>
      <c r="F471" s="35">
        <v>583.92000000000007</v>
      </c>
      <c r="G471" s="35">
        <v>1128.31</v>
      </c>
      <c r="H471" s="44">
        <f t="shared" si="23"/>
        <v>10432.94</v>
      </c>
      <c r="I471" s="37" t="s">
        <v>1577</v>
      </c>
    </row>
    <row r="472" spans="1:9" x14ac:dyDescent="0.25">
      <c r="A472" s="13">
        <f t="shared" si="24"/>
        <v>463</v>
      </c>
      <c r="B472" s="8" t="s">
        <v>768</v>
      </c>
      <c r="C472" s="8" t="s">
        <v>1517</v>
      </c>
      <c r="D472" s="35">
        <v>0</v>
      </c>
      <c r="E472" s="35">
        <v>9267.85</v>
      </c>
      <c r="F472" s="35">
        <v>77.759999999999991</v>
      </c>
      <c r="G472" s="35">
        <v>833.84</v>
      </c>
      <c r="H472" s="44">
        <f t="shared" si="23"/>
        <v>10179.450000000001</v>
      </c>
      <c r="I472" s="37" t="s">
        <v>1577</v>
      </c>
    </row>
    <row r="473" spans="1:9" x14ac:dyDescent="0.25">
      <c r="A473" s="13">
        <f t="shared" si="24"/>
        <v>464</v>
      </c>
      <c r="B473" s="8" t="s">
        <v>588</v>
      </c>
      <c r="C473" s="8" t="s">
        <v>1352</v>
      </c>
      <c r="D473" s="35">
        <v>27498.787</v>
      </c>
      <c r="E473" s="35">
        <v>8367.1999999999989</v>
      </c>
      <c r="F473" s="35">
        <v>193.43</v>
      </c>
      <c r="G473" s="35">
        <v>1549.96</v>
      </c>
      <c r="H473" s="44">
        <f t="shared" si="23"/>
        <v>10110.59</v>
      </c>
      <c r="I473" s="27">
        <f t="shared" si="25"/>
        <v>0.36767403594929476</v>
      </c>
    </row>
    <row r="474" spans="1:9" x14ac:dyDescent="0.25">
      <c r="A474" s="13">
        <f t="shared" si="24"/>
        <v>465</v>
      </c>
      <c r="B474" s="8" t="s">
        <v>361</v>
      </c>
      <c r="C474" s="8" t="s">
        <v>1136</v>
      </c>
      <c r="D474" s="35">
        <v>0</v>
      </c>
      <c r="E474" s="35">
        <v>8977.010000000002</v>
      </c>
      <c r="F474" s="35">
        <v>107.41999999999997</v>
      </c>
      <c r="G474" s="35">
        <v>945.43</v>
      </c>
      <c r="H474" s="44">
        <f t="shared" si="23"/>
        <v>10029.860000000002</v>
      </c>
      <c r="I474" s="37" t="s">
        <v>1577</v>
      </c>
    </row>
    <row r="475" spans="1:9" x14ac:dyDescent="0.25">
      <c r="A475" s="13">
        <f t="shared" si="24"/>
        <v>466</v>
      </c>
      <c r="B475" s="8" t="s">
        <v>420</v>
      </c>
      <c r="C475" s="8" t="s">
        <v>1192</v>
      </c>
      <c r="D475" s="35">
        <v>-4.2999999999999983E-2</v>
      </c>
      <c r="E475" s="35">
        <v>5391.5599999999995</v>
      </c>
      <c r="F475" s="35">
        <v>2772.62</v>
      </c>
      <c r="G475" s="35">
        <v>1289.7800000000002</v>
      </c>
      <c r="H475" s="44">
        <f t="shared" si="23"/>
        <v>9453.9599999999991</v>
      </c>
      <c r="I475" s="27">
        <f t="shared" si="25"/>
        <v>-219859.534883721</v>
      </c>
    </row>
    <row r="476" spans="1:9" x14ac:dyDescent="0.25">
      <c r="A476" s="13">
        <f t="shared" si="24"/>
        <v>467</v>
      </c>
      <c r="B476" s="8" t="s">
        <v>288</v>
      </c>
      <c r="C476" s="8" t="s">
        <v>1062</v>
      </c>
      <c r="D476" s="35">
        <v>0</v>
      </c>
      <c r="E476" s="35">
        <v>9376.1200000000026</v>
      </c>
      <c r="F476" s="35"/>
      <c r="G476" s="35"/>
      <c r="H476" s="44">
        <f t="shared" si="23"/>
        <v>9376.1200000000026</v>
      </c>
      <c r="I476" s="37" t="s">
        <v>1577</v>
      </c>
    </row>
    <row r="477" spans="1:9" x14ac:dyDescent="0.25">
      <c r="A477" s="13">
        <f t="shared" si="24"/>
        <v>468</v>
      </c>
      <c r="B477" s="8" t="s">
        <v>656</v>
      </c>
      <c r="C477" s="8" t="s">
        <v>1416</v>
      </c>
      <c r="D477" s="35">
        <v>0</v>
      </c>
      <c r="E477" s="35">
        <v>8310.75</v>
      </c>
      <c r="F477" s="35">
        <v>78.59</v>
      </c>
      <c r="G477" s="35">
        <v>811.21</v>
      </c>
      <c r="H477" s="44">
        <f t="shared" si="23"/>
        <v>9200.5499999999993</v>
      </c>
      <c r="I477" s="37" t="s">
        <v>1577</v>
      </c>
    </row>
    <row r="478" spans="1:9" x14ac:dyDescent="0.25">
      <c r="A478" s="13">
        <f t="shared" si="24"/>
        <v>469</v>
      </c>
      <c r="B478" s="8" t="s">
        <v>429</v>
      </c>
      <c r="C478" s="8" t="s">
        <v>1201</v>
      </c>
      <c r="D478" s="35">
        <v>0</v>
      </c>
      <c r="E478" s="35">
        <v>8274.17</v>
      </c>
      <c r="F478" s="35">
        <v>20.009999999999998</v>
      </c>
      <c r="G478" s="35">
        <v>778.3</v>
      </c>
      <c r="H478" s="44">
        <f t="shared" si="23"/>
        <v>9072.48</v>
      </c>
      <c r="I478" s="37" t="s">
        <v>1577</v>
      </c>
    </row>
    <row r="479" spans="1:9" x14ac:dyDescent="0.25">
      <c r="A479" s="13">
        <f t="shared" si="24"/>
        <v>470</v>
      </c>
      <c r="B479" s="8" t="s">
        <v>626</v>
      </c>
      <c r="C479" s="8" t="s">
        <v>1390</v>
      </c>
      <c r="D479" s="35">
        <v>0</v>
      </c>
      <c r="E479" s="35">
        <v>7974.17</v>
      </c>
      <c r="F479" s="35">
        <v>25.29</v>
      </c>
      <c r="G479" s="35">
        <v>1004.49</v>
      </c>
      <c r="H479" s="44">
        <f t="shared" si="23"/>
        <v>9003.9500000000007</v>
      </c>
      <c r="I479" s="37" t="s">
        <v>1577</v>
      </c>
    </row>
    <row r="480" spans="1:9" x14ac:dyDescent="0.25">
      <c r="A480" s="13">
        <f t="shared" si="24"/>
        <v>471</v>
      </c>
      <c r="B480" s="8" t="s">
        <v>384</v>
      </c>
      <c r="C480" s="8" t="s">
        <v>1158</v>
      </c>
      <c r="D480" s="35">
        <v>156314.36500000008</v>
      </c>
      <c r="E480" s="35">
        <v>5235.97</v>
      </c>
      <c r="F480" s="35">
        <v>3111.2300000000005</v>
      </c>
      <c r="G480" s="35">
        <v>507.86</v>
      </c>
      <c r="H480" s="44">
        <f t="shared" ref="H480:H543" si="26">SUM(E480:G480)</f>
        <v>8855.0600000000013</v>
      </c>
      <c r="I480" s="27">
        <f t="shared" si="25"/>
        <v>5.6649048217673387E-2</v>
      </c>
    </row>
    <row r="481" spans="1:9" x14ac:dyDescent="0.25">
      <c r="A481" s="13">
        <f t="shared" si="24"/>
        <v>472</v>
      </c>
      <c r="B481" s="8" t="s">
        <v>625</v>
      </c>
      <c r="C481" s="8" t="s">
        <v>1389</v>
      </c>
      <c r="D481" s="35">
        <v>0</v>
      </c>
      <c r="E481" s="35">
        <v>7834.26</v>
      </c>
      <c r="F481" s="35">
        <v>41.460000000000008</v>
      </c>
      <c r="G481" s="35">
        <v>820.42000000000007</v>
      </c>
      <c r="H481" s="44">
        <f t="shared" si="26"/>
        <v>8696.14</v>
      </c>
      <c r="I481" s="37" t="s">
        <v>1577</v>
      </c>
    </row>
    <row r="482" spans="1:9" x14ac:dyDescent="0.25">
      <c r="A482" s="13">
        <f t="shared" si="24"/>
        <v>473</v>
      </c>
      <c r="B482" s="8" t="s">
        <v>62</v>
      </c>
      <c r="C482" s="8" t="s">
        <v>852</v>
      </c>
      <c r="D482" s="35">
        <v>155059.94899999999</v>
      </c>
      <c r="E482" s="35">
        <v>7918.4299999999994</v>
      </c>
      <c r="F482" s="35">
        <v>54.089999999999996</v>
      </c>
      <c r="G482" s="35">
        <v>711.39</v>
      </c>
      <c r="H482" s="44">
        <f t="shared" si="26"/>
        <v>8683.91</v>
      </c>
      <c r="I482" s="27">
        <f t="shared" si="25"/>
        <v>5.6003565433908407E-2</v>
      </c>
    </row>
    <row r="483" spans="1:9" x14ac:dyDescent="0.25">
      <c r="A483" s="13">
        <f t="shared" si="24"/>
        <v>474</v>
      </c>
      <c r="B483" s="8" t="s">
        <v>779</v>
      </c>
      <c r="C483" s="8" t="s">
        <v>1528</v>
      </c>
      <c r="D483" s="35">
        <v>0</v>
      </c>
      <c r="E483" s="35">
        <v>7780.32</v>
      </c>
      <c r="F483" s="35"/>
      <c r="G483" s="35"/>
      <c r="H483" s="44">
        <f t="shared" si="26"/>
        <v>7780.32</v>
      </c>
      <c r="I483" s="37" t="s">
        <v>1577</v>
      </c>
    </row>
    <row r="484" spans="1:9" x14ac:dyDescent="0.25">
      <c r="A484" s="13">
        <f t="shared" si="24"/>
        <v>475</v>
      </c>
      <c r="B484" s="8" t="s">
        <v>453</v>
      </c>
      <c r="C484" s="8" t="s">
        <v>1224</v>
      </c>
      <c r="D484" s="35">
        <v>0</v>
      </c>
      <c r="E484" s="35">
        <v>6735.4299999999994</v>
      </c>
      <c r="F484" s="35">
        <v>49.88000000000001</v>
      </c>
      <c r="G484" s="35">
        <v>753.33999999999992</v>
      </c>
      <c r="H484" s="44">
        <f t="shared" si="26"/>
        <v>7538.65</v>
      </c>
      <c r="I484" s="37" t="s">
        <v>1577</v>
      </c>
    </row>
    <row r="485" spans="1:9" x14ac:dyDescent="0.25">
      <c r="A485" s="13">
        <f t="shared" si="24"/>
        <v>476</v>
      </c>
      <c r="B485" s="8" t="s">
        <v>516</v>
      </c>
      <c r="C485" s="8" t="s">
        <v>1284</v>
      </c>
      <c r="D485" s="35">
        <v>0</v>
      </c>
      <c r="E485" s="35">
        <v>6400.91</v>
      </c>
      <c r="F485" s="35">
        <v>84.61</v>
      </c>
      <c r="G485" s="35">
        <v>602.4799999999999</v>
      </c>
      <c r="H485" s="44">
        <f t="shared" si="26"/>
        <v>7087.9999999999991</v>
      </c>
      <c r="I485" s="37" t="s">
        <v>1577</v>
      </c>
    </row>
    <row r="486" spans="1:9" x14ac:dyDescent="0.25">
      <c r="A486" s="13">
        <f t="shared" si="24"/>
        <v>477</v>
      </c>
      <c r="B486" s="8" t="s">
        <v>774</v>
      </c>
      <c r="C486" s="8" t="s">
        <v>1523</v>
      </c>
      <c r="D486" s="35">
        <v>1182.9450000000015</v>
      </c>
      <c r="E486" s="35">
        <v>7056.3799999999992</v>
      </c>
      <c r="F486" s="35"/>
      <c r="G486" s="35">
        <v>-1.4210854715202004E-14</v>
      </c>
      <c r="H486" s="44">
        <f t="shared" si="26"/>
        <v>7056.3799999999992</v>
      </c>
      <c r="I486" s="27">
        <f t="shared" si="25"/>
        <v>5.9650955877069434</v>
      </c>
    </row>
    <row r="487" spans="1:9" x14ac:dyDescent="0.25">
      <c r="A487" s="13">
        <f t="shared" si="24"/>
        <v>478</v>
      </c>
      <c r="B487" s="8" t="s">
        <v>468</v>
      </c>
      <c r="C487" s="8" t="s">
        <v>1239</v>
      </c>
      <c r="D487" s="35">
        <v>265697.01799999998</v>
      </c>
      <c r="E487" s="35">
        <v>5742.07</v>
      </c>
      <c r="F487" s="35">
        <v>690.21</v>
      </c>
      <c r="G487" s="35">
        <v>570.97</v>
      </c>
      <c r="H487" s="44">
        <f t="shared" si="26"/>
        <v>7003.25</v>
      </c>
      <c r="I487" s="27">
        <f t="shared" si="25"/>
        <v>2.6358030107812503E-2</v>
      </c>
    </row>
    <row r="488" spans="1:9" x14ac:dyDescent="0.25">
      <c r="A488" s="13">
        <f t="shared" si="24"/>
        <v>479</v>
      </c>
      <c r="B488" s="8" t="s">
        <v>69</v>
      </c>
      <c r="C488" s="8" t="s">
        <v>859</v>
      </c>
      <c r="D488" s="35">
        <v>219377.04500000001</v>
      </c>
      <c r="E488" s="35">
        <v>2692.34</v>
      </c>
      <c r="F488" s="35">
        <v>3941.6600000000003</v>
      </c>
      <c r="G488" s="35">
        <v>289.68</v>
      </c>
      <c r="H488" s="44">
        <f t="shared" si="26"/>
        <v>6923.68</v>
      </c>
      <c r="I488" s="27">
        <f t="shared" si="25"/>
        <v>3.1560640266624064E-2</v>
      </c>
    </row>
    <row r="489" spans="1:9" x14ac:dyDescent="0.25">
      <c r="A489" s="13">
        <f t="shared" si="24"/>
        <v>480</v>
      </c>
      <c r="B489" s="8" t="s">
        <v>445</v>
      </c>
      <c r="C489" s="8" t="s">
        <v>1216</v>
      </c>
      <c r="D489" s="35">
        <v>0</v>
      </c>
      <c r="E489" s="35">
        <v>6805.92</v>
      </c>
      <c r="F489" s="35"/>
      <c r="G489" s="35"/>
      <c r="H489" s="44">
        <f t="shared" si="26"/>
        <v>6805.92</v>
      </c>
      <c r="I489" s="37" t="s">
        <v>1577</v>
      </c>
    </row>
    <row r="490" spans="1:9" x14ac:dyDescent="0.25">
      <c r="A490" s="13">
        <f t="shared" si="24"/>
        <v>481</v>
      </c>
      <c r="B490" s="8" t="s">
        <v>684</v>
      </c>
      <c r="C490" s="8" t="s">
        <v>1440</v>
      </c>
      <c r="D490" s="35">
        <v>0</v>
      </c>
      <c r="E490" s="35">
        <v>6204.81</v>
      </c>
      <c r="F490" s="35">
        <v>24.17</v>
      </c>
      <c r="G490" s="35">
        <v>524.94999999999993</v>
      </c>
      <c r="H490" s="44">
        <f t="shared" si="26"/>
        <v>6753.93</v>
      </c>
      <c r="I490" s="37" t="s">
        <v>1577</v>
      </c>
    </row>
    <row r="491" spans="1:9" x14ac:dyDescent="0.25">
      <c r="A491" s="13">
        <f t="shared" si="24"/>
        <v>482</v>
      </c>
      <c r="B491" s="8" t="s">
        <v>312</v>
      </c>
      <c r="C491" s="8" t="s">
        <v>1086</v>
      </c>
      <c r="D491" s="35">
        <v>11726.091</v>
      </c>
      <c r="E491" s="35">
        <v>6345.1200000000008</v>
      </c>
      <c r="F491" s="35"/>
      <c r="G491" s="35">
        <v>333.88</v>
      </c>
      <c r="H491" s="44">
        <f t="shared" si="26"/>
        <v>6679.0000000000009</v>
      </c>
      <c r="I491" s="27">
        <f t="shared" si="25"/>
        <v>0.56958452735869103</v>
      </c>
    </row>
    <row r="492" spans="1:9" x14ac:dyDescent="0.25">
      <c r="A492" s="13">
        <f t="shared" si="24"/>
        <v>483</v>
      </c>
      <c r="B492" s="11" t="s">
        <v>452</v>
      </c>
      <c r="C492" s="11" t="s">
        <v>1223</v>
      </c>
      <c r="D492" s="35">
        <v>0</v>
      </c>
      <c r="E492" s="44">
        <v>6200.9400000000005</v>
      </c>
      <c r="F492" s="44">
        <v>20.309999999999999</v>
      </c>
      <c r="G492" s="44"/>
      <c r="H492" s="44">
        <f t="shared" si="26"/>
        <v>6221.2500000000009</v>
      </c>
      <c r="I492" s="37" t="s">
        <v>1577</v>
      </c>
    </row>
    <row r="493" spans="1:9" x14ac:dyDescent="0.25">
      <c r="A493" s="13">
        <f t="shared" si="24"/>
        <v>484</v>
      </c>
      <c r="B493" s="11" t="s">
        <v>164</v>
      </c>
      <c r="C493" s="11" t="s">
        <v>948</v>
      </c>
      <c r="D493" s="35">
        <v>0</v>
      </c>
      <c r="E493" s="44">
        <v>5717.3899999999994</v>
      </c>
      <c r="F493" s="44"/>
      <c r="G493" s="44">
        <v>456.01</v>
      </c>
      <c r="H493" s="44">
        <f t="shared" si="26"/>
        <v>6173.4</v>
      </c>
      <c r="I493" s="37" t="s">
        <v>1577</v>
      </c>
    </row>
    <row r="494" spans="1:9" x14ac:dyDescent="0.25">
      <c r="A494" s="13">
        <f t="shared" si="24"/>
        <v>485</v>
      </c>
      <c r="B494" s="11" t="s">
        <v>450</v>
      </c>
      <c r="C494" s="11" t="s">
        <v>1221</v>
      </c>
      <c r="D494" s="35">
        <v>0</v>
      </c>
      <c r="E494" s="44">
        <v>5486.28</v>
      </c>
      <c r="F494" s="44">
        <v>0.72</v>
      </c>
      <c r="G494" s="44">
        <v>624.5</v>
      </c>
      <c r="H494" s="44">
        <f t="shared" si="26"/>
        <v>6111.5</v>
      </c>
      <c r="I494" s="37" t="s">
        <v>1577</v>
      </c>
    </row>
    <row r="495" spans="1:9" x14ac:dyDescent="0.25">
      <c r="A495" s="13">
        <f t="shared" si="24"/>
        <v>486</v>
      </c>
      <c r="B495" s="11" t="s">
        <v>592</v>
      </c>
      <c r="C495" s="11" t="s">
        <v>1356</v>
      </c>
      <c r="D495" s="35">
        <v>0</v>
      </c>
      <c r="E495" s="44">
        <v>6044.6900000000005</v>
      </c>
      <c r="F495" s="44"/>
      <c r="G495" s="44"/>
      <c r="H495" s="44">
        <f t="shared" si="26"/>
        <v>6044.6900000000005</v>
      </c>
      <c r="I495" s="37" t="s">
        <v>1577</v>
      </c>
    </row>
    <row r="496" spans="1:9" x14ac:dyDescent="0.25">
      <c r="A496" s="13">
        <f t="shared" si="24"/>
        <v>487</v>
      </c>
      <c r="B496" s="8" t="s">
        <v>534</v>
      </c>
      <c r="C496" s="8" t="s">
        <v>1301</v>
      </c>
      <c r="D496" s="35">
        <v>0</v>
      </c>
      <c r="E496" s="35">
        <v>4653.0499999999993</v>
      </c>
      <c r="F496" s="35">
        <v>86.86</v>
      </c>
      <c r="G496" s="35">
        <v>736.92000000000007</v>
      </c>
      <c r="H496" s="44">
        <f t="shared" si="26"/>
        <v>5476.829999999999</v>
      </c>
      <c r="I496" s="37" t="s">
        <v>1577</v>
      </c>
    </row>
    <row r="497" spans="1:9" x14ac:dyDescent="0.25">
      <c r="A497" s="13">
        <f t="shared" si="24"/>
        <v>488</v>
      </c>
      <c r="B497" s="8" t="s">
        <v>103</v>
      </c>
      <c r="C497" s="8" t="s">
        <v>892</v>
      </c>
      <c r="D497" s="35">
        <v>0.86999999999973854</v>
      </c>
      <c r="E497" s="35">
        <v>2885.0400000000004</v>
      </c>
      <c r="F497" s="35">
        <v>2273.5500000000002</v>
      </c>
      <c r="G497" s="35">
        <v>309.03999999999996</v>
      </c>
      <c r="H497" s="44">
        <f t="shared" si="26"/>
        <v>5467.63</v>
      </c>
      <c r="I497" s="27">
        <f t="shared" si="25"/>
        <v>6284.6321839099346</v>
      </c>
    </row>
    <row r="498" spans="1:9" x14ac:dyDescent="0.25">
      <c r="A498" s="13">
        <f t="shared" si="24"/>
        <v>489</v>
      </c>
      <c r="B498" s="8" t="s">
        <v>71</v>
      </c>
      <c r="C498" s="8" t="s">
        <v>861</v>
      </c>
      <c r="D498" s="35">
        <v>92659.715999999986</v>
      </c>
      <c r="E498" s="35">
        <v>4812.58</v>
      </c>
      <c r="F498" s="35"/>
      <c r="G498" s="35">
        <v>579.22</v>
      </c>
      <c r="H498" s="44">
        <f t="shared" si="26"/>
        <v>5391.8</v>
      </c>
      <c r="I498" s="27">
        <f t="shared" si="25"/>
        <v>5.8189256699211135E-2</v>
      </c>
    </row>
    <row r="499" spans="1:9" x14ac:dyDescent="0.25">
      <c r="A499" s="13">
        <f t="shared" si="24"/>
        <v>490</v>
      </c>
      <c r="B499" s="8" t="s">
        <v>52</v>
      </c>
      <c r="C499" s="8" t="s">
        <v>842</v>
      </c>
      <c r="D499" s="35">
        <v>0</v>
      </c>
      <c r="E499" s="35">
        <v>4725.5700000000006</v>
      </c>
      <c r="F499" s="35"/>
      <c r="G499" s="35">
        <v>391.5</v>
      </c>
      <c r="H499" s="44">
        <f t="shared" si="26"/>
        <v>5117.0700000000006</v>
      </c>
      <c r="I499" s="37" t="s">
        <v>1577</v>
      </c>
    </row>
    <row r="500" spans="1:9" x14ac:dyDescent="0.25">
      <c r="A500" s="13">
        <f t="shared" si="24"/>
        <v>491</v>
      </c>
      <c r="B500" s="8" t="s">
        <v>559</v>
      </c>
      <c r="C500" s="8" t="s">
        <v>1324</v>
      </c>
      <c r="D500" s="35">
        <v>0</v>
      </c>
      <c r="E500" s="35">
        <v>4251.3500000000004</v>
      </c>
      <c r="F500" s="35">
        <v>38.49</v>
      </c>
      <c r="G500" s="35">
        <v>739.58</v>
      </c>
      <c r="H500" s="44">
        <f t="shared" si="26"/>
        <v>5029.42</v>
      </c>
      <c r="I500" s="37" t="s">
        <v>1577</v>
      </c>
    </row>
    <row r="501" spans="1:9" x14ac:dyDescent="0.25">
      <c r="A501" s="13">
        <f t="shared" si="24"/>
        <v>492</v>
      </c>
      <c r="B501" s="8" t="s">
        <v>773</v>
      </c>
      <c r="C501" s="8" t="s">
        <v>1522</v>
      </c>
      <c r="D501" s="35">
        <v>1104.0849999999941</v>
      </c>
      <c r="E501" s="35">
        <v>4843.6199999999953</v>
      </c>
      <c r="F501" s="35"/>
      <c r="G501" s="35">
        <v>-3.5527136788005009E-14</v>
      </c>
      <c r="H501" s="44">
        <f t="shared" si="26"/>
        <v>4843.6199999999953</v>
      </c>
      <c r="I501" s="27">
        <f t="shared" si="25"/>
        <v>4.3869991893740252</v>
      </c>
    </row>
    <row r="502" spans="1:9" x14ac:dyDescent="0.25">
      <c r="A502" s="13">
        <f t="shared" si="24"/>
        <v>493</v>
      </c>
      <c r="B502" s="8" t="s">
        <v>305</v>
      </c>
      <c r="C502" s="8" t="s">
        <v>1079</v>
      </c>
      <c r="D502" s="35">
        <v>7817.3939999999993</v>
      </c>
      <c r="E502" s="35">
        <v>4379.91</v>
      </c>
      <c r="F502" s="35">
        <v>16.84</v>
      </c>
      <c r="G502" s="35">
        <v>444.25999999999993</v>
      </c>
      <c r="H502" s="44">
        <f t="shared" si="26"/>
        <v>4841.01</v>
      </c>
      <c r="I502" s="27">
        <f t="shared" si="25"/>
        <v>0.61926135487094558</v>
      </c>
    </row>
    <row r="503" spans="1:9" x14ac:dyDescent="0.25">
      <c r="A503" s="13">
        <f t="shared" si="24"/>
        <v>494</v>
      </c>
      <c r="B503" s="8" t="s">
        <v>642</v>
      </c>
      <c r="C503" s="8" t="s">
        <v>1406</v>
      </c>
      <c r="D503" s="35">
        <v>0</v>
      </c>
      <c r="E503" s="35">
        <v>3995.4</v>
      </c>
      <c r="F503" s="35">
        <v>46.400000000000006</v>
      </c>
      <c r="G503" s="35">
        <v>732.29000000000008</v>
      </c>
      <c r="H503" s="44">
        <f t="shared" si="26"/>
        <v>4774.09</v>
      </c>
      <c r="I503" s="37" t="s">
        <v>1577</v>
      </c>
    </row>
    <row r="504" spans="1:9" x14ac:dyDescent="0.25">
      <c r="A504" s="13">
        <f t="shared" si="24"/>
        <v>495</v>
      </c>
      <c r="B504" s="8" t="s">
        <v>100</v>
      </c>
      <c r="C504" s="8" t="s">
        <v>889</v>
      </c>
      <c r="D504" s="35">
        <v>5336.5030000000006</v>
      </c>
      <c r="E504" s="35">
        <v>3994.01</v>
      </c>
      <c r="F504" s="35"/>
      <c r="G504" s="35">
        <v>475.48</v>
      </c>
      <c r="H504" s="44">
        <f t="shared" si="26"/>
        <v>4469.49</v>
      </c>
      <c r="I504" s="27">
        <f t="shared" si="25"/>
        <v>0.83753161948939203</v>
      </c>
    </row>
    <row r="505" spans="1:9" x14ac:dyDescent="0.25">
      <c r="A505" s="13">
        <f t="shared" si="24"/>
        <v>496</v>
      </c>
      <c r="B505" s="8" t="s">
        <v>623</v>
      </c>
      <c r="C505" s="8" t="s">
        <v>1387</v>
      </c>
      <c r="D505" s="35">
        <v>0</v>
      </c>
      <c r="E505" s="35">
        <v>3979.82</v>
      </c>
      <c r="F505" s="35">
        <v>34.680000000000007</v>
      </c>
      <c r="G505" s="35">
        <v>444.17999999999995</v>
      </c>
      <c r="H505" s="44">
        <f t="shared" si="26"/>
        <v>4458.68</v>
      </c>
      <c r="I505" s="37" t="s">
        <v>1577</v>
      </c>
    </row>
    <row r="506" spans="1:9" x14ac:dyDescent="0.25">
      <c r="A506" s="13">
        <f t="shared" si="24"/>
        <v>497</v>
      </c>
      <c r="B506" s="8" t="s">
        <v>289</v>
      </c>
      <c r="C506" s="8" t="s">
        <v>1063</v>
      </c>
      <c r="D506" s="35">
        <v>0</v>
      </c>
      <c r="E506" s="35">
        <v>4409.79</v>
      </c>
      <c r="F506" s="35"/>
      <c r="G506" s="35"/>
      <c r="H506" s="44">
        <f t="shared" si="26"/>
        <v>4409.79</v>
      </c>
      <c r="I506" s="37" t="s">
        <v>1577</v>
      </c>
    </row>
    <row r="507" spans="1:9" x14ac:dyDescent="0.25">
      <c r="A507" s="13">
        <f t="shared" si="24"/>
        <v>498</v>
      </c>
      <c r="B507" s="8" t="s">
        <v>535</v>
      </c>
      <c r="C507" s="8" t="s">
        <v>1302</v>
      </c>
      <c r="D507" s="35">
        <v>0</v>
      </c>
      <c r="E507" s="35">
        <v>3710.420000000001</v>
      </c>
      <c r="F507" s="35">
        <v>69.42</v>
      </c>
      <c r="G507" s="35">
        <v>555.25</v>
      </c>
      <c r="H507" s="44">
        <f t="shared" si="26"/>
        <v>4335.0900000000011</v>
      </c>
      <c r="I507" s="37" t="s">
        <v>1577</v>
      </c>
    </row>
    <row r="508" spans="1:9" x14ac:dyDescent="0.25">
      <c r="A508" s="13">
        <f t="shared" si="24"/>
        <v>499</v>
      </c>
      <c r="B508" s="8" t="s">
        <v>182</v>
      </c>
      <c r="C508" s="8" t="s">
        <v>966</v>
      </c>
      <c r="D508" s="35">
        <v>0</v>
      </c>
      <c r="E508" s="35">
        <v>3960.4</v>
      </c>
      <c r="F508" s="35"/>
      <c r="G508" s="35">
        <v>358.43</v>
      </c>
      <c r="H508" s="44">
        <f t="shared" si="26"/>
        <v>4318.83</v>
      </c>
      <c r="I508" s="37" t="s">
        <v>1577</v>
      </c>
    </row>
    <row r="509" spans="1:9" x14ac:dyDescent="0.25">
      <c r="A509" s="13">
        <f t="shared" si="24"/>
        <v>500</v>
      </c>
      <c r="B509" s="8" t="s">
        <v>570</v>
      </c>
      <c r="C509" s="8" t="s">
        <v>1334</v>
      </c>
      <c r="D509" s="35">
        <v>3634720.176</v>
      </c>
      <c r="E509" s="35">
        <v>2493.2499999999995</v>
      </c>
      <c r="F509" s="35">
        <v>1474.3899999999999</v>
      </c>
      <c r="G509" s="35">
        <v>282.83</v>
      </c>
      <c r="H509" s="44">
        <f t="shared" si="26"/>
        <v>4250.4699999999993</v>
      </c>
      <c r="I509" s="27">
        <f t="shared" si="25"/>
        <v>1.1694077657107653E-3</v>
      </c>
    </row>
    <row r="510" spans="1:9" x14ac:dyDescent="0.25">
      <c r="A510" s="13">
        <f t="shared" si="24"/>
        <v>501</v>
      </c>
      <c r="B510" s="8" t="s">
        <v>469</v>
      </c>
      <c r="C510" s="8" t="s">
        <v>1240</v>
      </c>
      <c r="D510" s="35">
        <v>275633.565</v>
      </c>
      <c r="E510" s="35">
        <v>3293.1499999999996</v>
      </c>
      <c r="F510" s="35">
        <v>592.57000000000005</v>
      </c>
      <c r="G510" s="35">
        <v>332.72</v>
      </c>
      <c r="H510" s="44">
        <f t="shared" si="26"/>
        <v>4218.4399999999996</v>
      </c>
      <c r="I510" s="27">
        <f t="shared" si="25"/>
        <v>1.5304522147003395E-2</v>
      </c>
    </row>
    <row r="511" spans="1:9" x14ac:dyDescent="0.25">
      <c r="A511" s="13">
        <f t="shared" si="24"/>
        <v>502</v>
      </c>
      <c r="B511" s="8" t="s">
        <v>475</v>
      </c>
      <c r="C511" s="8" t="s">
        <v>1246</v>
      </c>
      <c r="D511" s="35">
        <v>0</v>
      </c>
      <c r="E511" s="35">
        <v>3962.2999999999993</v>
      </c>
      <c r="F511" s="35"/>
      <c r="G511" s="35"/>
      <c r="H511" s="44">
        <f t="shared" si="26"/>
        <v>3962.2999999999993</v>
      </c>
      <c r="I511" s="37" t="s">
        <v>1577</v>
      </c>
    </row>
    <row r="512" spans="1:9" x14ac:dyDescent="0.25">
      <c r="A512" s="13">
        <f t="shared" si="24"/>
        <v>503</v>
      </c>
      <c r="B512" s="8" t="s">
        <v>654</v>
      </c>
      <c r="C512" s="8" t="s">
        <v>1299</v>
      </c>
      <c r="D512" s="35">
        <v>0</v>
      </c>
      <c r="E512" s="35">
        <v>3505.13</v>
      </c>
      <c r="F512" s="35">
        <v>59.190000000000005</v>
      </c>
      <c r="G512" s="35">
        <v>317.78000000000003</v>
      </c>
      <c r="H512" s="44">
        <f t="shared" si="26"/>
        <v>3882.1000000000004</v>
      </c>
      <c r="I512" s="37" t="s">
        <v>1577</v>
      </c>
    </row>
    <row r="513" spans="1:9" x14ac:dyDescent="0.25">
      <c r="A513" s="13">
        <f t="shared" si="24"/>
        <v>504</v>
      </c>
      <c r="B513" s="8" t="s">
        <v>775</v>
      </c>
      <c r="C513" s="8" t="s">
        <v>1524</v>
      </c>
      <c r="D513" s="35">
        <v>112570.58399999997</v>
      </c>
      <c r="E513" s="35">
        <v>3861.869999999999</v>
      </c>
      <c r="F513" s="35"/>
      <c r="G513" s="35">
        <v>5.6843418860808015E-14</v>
      </c>
      <c r="H513" s="44">
        <f t="shared" si="26"/>
        <v>3861.869999999999</v>
      </c>
      <c r="I513" s="27">
        <f t="shared" si="25"/>
        <v>3.4306209160290042E-2</v>
      </c>
    </row>
    <row r="514" spans="1:9" x14ac:dyDescent="0.25">
      <c r="A514" s="13">
        <f t="shared" si="24"/>
        <v>505</v>
      </c>
      <c r="B514" s="8" t="s">
        <v>406</v>
      </c>
      <c r="C514" s="8" t="s">
        <v>1178</v>
      </c>
      <c r="D514" s="35">
        <v>0</v>
      </c>
      <c r="E514" s="35">
        <v>3666.2200000000007</v>
      </c>
      <c r="F514" s="35"/>
      <c r="G514" s="35"/>
      <c r="H514" s="44">
        <f t="shared" si="26"/>
        <v>3666.2200000000007</v>
      </c>
      <c r="I514" s="37" t="s">
        <v>1577</v>
      </c>
    </row>
    <row r="515" spans="1:9" x14ac:dyDescent="0.25">
      <c r="A515" s="13">
        <f t="shared" si="24"/>
        <v>506</v>
      </c>
      <c r="B515" s="8" t="s">
        <v>776</v>
      </c>
      <c r="C515" s="8" t="s">
        <v>1525</v>
      </c>
      <c r="D515" s="35">
        <v>84427.937999999995</v>
      </c>
      <c r="E515" s="35">
        <v>3427.8699999999981</v>
      </c>
      <c r="F515" s="35"/>
      <c r="G515" s="35">
        <v>0</v>
      </c>
      <c r="H515" s="44">
        <f t="shared" si="26"/>
        <v>3427.8699999999981</v>
      </c>
      <c r="I515" s="27">
        <f t="shared" si="25"/>
        <v>4.0601133714766292E-2</v>
      </c>
    </row>
    <row r="516" spans="1:9" x14ac:dyDescent="0.25">
      <c r="A516" s="13">
        <f t="shared" si="24"/>
        <v>507</v>
      </c>
      <c r="B516" s="8" t="s">
        <v>611</v>
      </c>
      <c r="C516" s="8" t="s">
        <v>1375</v>
      </c>
      <c r="D516" s="35">
        <v>0</v>
      </c>
      <c r="E516" s="35">
        <v>3088.8199999999997</v>
      </c>
      <c r="F516" s="35"/>
      <c r="G516" s="35">
        <v>319.87</v>
      </c>
      <c r="H516" s="44">
        <f t="shared" si="26"/>
        <v>3408.6899999999996</v>
      </c>
      <c r="I516" s="37" t="s">
        <v>1577</v>
      </c>
    </row>
    <row r="517" spans="1:9" x14ac:dyDescent="0.25">
      <c r="A517" s="13">
        <f t="shared" si="24"/>
        <v>508</v>
      </c>
      <c r="B517" s="8" t="s">
        <v>442</v>
      </c>
      <c r="C517" s="8" t="s">
        <v>1213</v>
      </c>
      <c r="D517" s="35">
        <v>439418.07899999997</v>
      </c>
      <c r="E517" s="35">
        <v>2888.5099999999948</v>
      </c>
      <c r="F517" s="35">
        <v>0</v>
      </c>
      <c r="G517" s="35">
        <v>339.70000000000005</v>
      </c>
      <c r="H517" s="44">
        <f t="shared" si="26"/>
        <v>3228.2099999999946</v>
      </c>
      <c r="I517" s="27">
        <f t="shared" si="25"/>
        <v>7.346557081462265E-3</v>
      </c>
    </row>
    <row r="518" spans="1:9" x14ac:dyDescent="0.25">
      <c r="A518" s="13">
        <f t="shared" si="24"/>
        <v>509</v>
      </c>
      <c r="B518" s="8" t="s">
        <v>437</v>
      </c>
      <c r="C518" s="8" t="s">
        <v>1208</v>
      </c>
      <c r="D518" s="35">
        <v>56818.81200000002</v>
      </c>
      <c r="E518" s="35">
        <v>3106.85</v>
      </c>
      <c r="F518" s="35"/>
      <c r="G518" s="35"/>
      <c r="H518" s="44">
        <f t="shared" si="26"/>
        <v>3106.85</v>
      </c>
      <c r="I518" s="27">
        <f t="shared" si="25"/>
        <v>5.4679953533699345E-2</v>
      </c>
    </row>
    <row r="519" spans="1:9" x14ac:dyDescent="0.25">
      <c r="A519" s="13">
        <f t="shared" si="24"/>
        <v>510</v>
      </c>
      <c r="B519" s="8" t="s">
        <v>622</v>
      </c>
      <c r="C519" s="8" t="s">
        <v>1386</v>
      </c>
      <c r="D519" s="35">
        <v>0</v>
      </c>
      <c r="E519" s="35">
        <v>2454.7400000000002</v>
      </c>
      <c r="F519" s="35">
        <v>385.83000000000004</v>
      </c>
      <c r="G519" s="35">
        <v>239.85999999999999</v>
      </c>
      <c r="H519" s="44">
        <f t="shared" si="26"/>
        <v>3080.4300000000003</v>
      </c>
      <c r="I519" s="37" t="s">
        <v>1577</v>
      </c>
    </row>
    <row r="520" spans="1:9" x14ac:dyDescent="0.25">
      <c r="A520" s="13">
        <f t="shared" si="24"/>
        <v>511</v>
      </c>
      <c r="B520" s="8" t="s">
        <v>404</v>
      </c>
      <c r="C520" s="8" t="s">
        <v>1176</v>
      </c>
      <c r="D520" s="35">
        <v>91204.06700000001</v>
      </c>
      <c r="E520" s="35">
        <v>3011.2800000000025</v>
      </c>
      <c r="F520" s="35">
        <v>3.9968028886505635E-15</v>
      </c>
      <c r="G520" s="35">
        <v>-27.819999999999936</v>
      </c>
      <c r="H520" s="44">
        <f t="shared" si="26"/>
        <v>2983.4600000000028</v>
      </c>
      <c r="I520" s="27">
        <f t="shared" si="25"/>
        <v>3.2711918427935922E-2</v>
      </c>
    </row>
    <row r="521" spans="1:9" x14ac:dyDescent="0.25">
      <c r="A521" s="13">
        <f t="shared" si="24"/>
        <v>512</v>
      </c>
      <c r="B521" s="8" t="s">
        <v>764</v>
      </c>
      <c r="C521" s="8" t="s">
        <v>1513</v>
      </c>
      <c r="D521" s="35">
        <v>0</v>
      </c>
      <c r="E521" s="35">
        <v>2711.27</v>
      </c>
      <c r="F521" s="35">
        <v>18.040000000000003</v>
      </c>
      <c r="G521" s="35">
        <v>248.28000000000003</v>
      </c>
      <c r="H521" s="44">
        <f t="shared" si="26"/>
        <v>2977.59</v>
      </c>
      <c r="I521" s="37" t="s">
        <v>1577</v>
      </c>
    </row>
    <row r="522" spans="1:9" x14ac:dyDescent="0.25">
      <c r="A522" s="13">
        <f t="shared" si="24"/>
        <v>513</v>
      </c>
      <c r="B522" s="8" t="s">
        <v>777</v>
      </c>
      <c r="C522" s="8" t="s">
        <v>1526</v>
      </c>
      <c r="D522" s="35">
        <v>165728.92100000003</v>
      </c>
      <c r="E522" s="35">
        <v>2969.0800000000017</v>
      </c>
      <c r="F522" s="35"/>
      <c r="G522" s="35">
        <v>1.4210854715202004E-14</v>
      </c>
      <c r="H522" s="44">
        <f t="shared" si="26"/>
        <v>2969.0800000000017</v>
      </c>
      <c r="I522" s="27">
        <f t="shared" si="25"/>
        <v>1.7915279856314283E-2</v>
      </c>
    </row>
    <row r="523" spans="1:9" x14ac:dyDescent="0.25">
      <c r="A523" s="13">
        <f t="shared" si="24"/>
        <v>514</v>
      </c>
      <c r="B523" s="8" t="s">
        <v>486</v>
      </c>
      <c r="C523" s="8" t="s">
        <v>1257</v>
      </c>
      <c r="D523" s="35">
        <v>0</v>
      </c>
      <c r="E523" s="35">
        <v>2567.79</v>
      </c>
      <c r="F523" s="35"/>
      <c r="G523" s="35">
        <v>271.32</v>
      </c>
      <c r="H523" s="44">
        <f t="shared" si="26"/>
        <v>2839.11</v>
      </c>
      <c r="I523" s="37" t="s">
        <v>1577</v>
      </c>
    </row>
    <row r="524" spans="1:9" x14ac:dyDescent="0.25">
      <c r="A524" s="13">
        <f t="shared" ref="A524:A587" si="27">A523+1</f>
        <v>515</v>
      </c>
      <c r="B524" s="8" t="s">
        <v>185</v>
      </c>
      <c r="C524" s="8" t="s">
        <v>969</v>
      </c>
      <c r="D524" s="35">
        <v>6290.5540000000001</v>
      </c>
      <c r="E524" s="35">
        <v>2324.6999999999998</v>
      </c>
      <c r="F524" s="35">
        <v>302.48</v>
      </c>
      <c r="G524" s="35">
        <v>195.86999999999998</v>
      </c>
      <c r="H524" s="44">
        <f t="shared" si="26"/>
        <v>2823.0499999999997</v>
      </c>
      <c r="I524" s="27">
        <f t="shared" si="25"/>
        <v>0.4487760537466175</v>
      </c>
    </row>
    <row r="525" spans="1:9" x14ac:dyDescent="0.25">
      <c r="A525" s="13">
        <f t="shared" si="27"/>
        <v>516</v>
      </c>
      <c r="B525" s="8" t="s">
        <v>527</v>
      </c>
      <c r="C525" s="8" t="s">
        <v>1294</v>
      </c>
      <c r="D525" s="35">
        <v>161792.44100000002</v>
      </c>
      <c r="E525" s="35">
        <v>1877.0500000000002</v>
      </c>
      <c r="F525" s="35">
        <v>786.13</v>
      </c>
      <c r="G525" s="35">
        <v>143.98000000000002</v>
      </c>
      <c r="H525" s="44">
        <f t="shared" si="26"/>
        <v>2807.1600000000003</v>
      </c>
      <c r="I525" s="27">
        <f t="shared" si="25"/>
        <v>1.7350377945036383E-2</v>
      </c>
    </row>
    <row r="526" spans="1:9" x14ac:dyDescent="0.25">
      <c r="A526" s="13">
        <f t="shared" si="27"/>
        <v>517</v>
      </c>
      <c r="B526" s="8" t="s">
        <v>186</v>
      </c>
      <c r="C526" s="8" t="s">
        <v>970</v>
      </c>
      <c r="D526" s="35">
        <v>5091.3179999999993</v>
      </c>
      <c r="E526" s="35">
        <v>2236.7299999999996</v>
      </c>
      <c r="F526" s="35">
        <v>321.65000000000003</v>
      </c>
      <c r="G526" s="35">
        <v>188.44</v>
      </c>
      <c r="H526" s="44">
        <f t="shared" si="26"/>
        <v>2746.8199999999997</v>
      </c>
      <c r="I526" s="27">
        <f t="shared" ref="I526:I588" si="28">H526/D526</f>
        <v>0.53951059430976422</v>
      </c>
    </row>
    <row r="527" spans="1:9" x14ac:dyDescent="0.25">
      <c r="A527" s="13">
        <f t="shared" si="27"/>
        <v>518</v>
      </c>
      <c r="B527" s="8" t="s">
        <v>531</v>
      </c>
      <c r="C527" s="8" t="s">
        <v>1298</v>
      </c>
      <c r="D527" s="35">
        <v>220353.64299999998</v>
      </c>
      <c r="E527" s="35">
        <v>2374.6100000000006</v>
      </c>
      <c r="F527" s="35">
        <v>23.92</v>
      </c>
      <c r="G527" s="35">
        <v>285.16000000000003</v>
      </c>
      <c r="H527" s="44">
        <f t="shared" si="26"/>
        <v>2683.6900000000005</v>
      </c>
      <c r="I527" s="27">
        <f t="shared" si="28"/>
        <v>1.2179013532351724E-2</v>
      </c>
    </row>
    <row r="528" spans="1:9" x14ac:dyDescent="0.25">
      <c r="A528" s="13">
        <f t="shared" si="27"/>
        <v>519</v>
      </c>
      <c r="B528" s="8" t="s">
        <v>699</v>
      </c>
      <c r="C528" s="8" t="s">
        <v>1453</v>
      </c>
      <c r="D528" s="35">
        <v>0</v>
      </c>
      <c r="E528" s="35">
        <v>2410.5700000000002</v>
      </c>
      <c r="F528" s="35">
        <v>29.81</v>
      </c>
      <c r="G528" s="35">
        <v>218.02</v>
      </c>
      <c r="H528" s="44">
        <f t="shared" si="26"/>
        <v>2658.4</v>
      </c>
      <c r="I528" s="37" t="s">
        <v>1577</v>
      </c>
    </row>
    <row r="529" spans="1:9" x14ac:dyDescent="0.25">
      <c r="A529" s="13">
        <f t="shared" si="27"/>
        <v>520</v>
      </c>
      <c r="B529" s="8" t="s">
        <v>464</v>
      </c>
      <c r="C529" s="8" t="s">
        <v>1235</v>
      </c>
      <c r="D529" s="35">
        <v>0</v>
      </c>
      <c r="E529" s="35">
        <v>2220.89</v>
      </c>
      <c r="F529" s="35">
        <v>179.51999999999998</v>
      </c>
      <c r="G529" s="35">
        <v>215.5</v>
      </c>
      <c r="H529" s="44">
        <f t="shared" si="26"/>
        <v>2615.91</v>
      </c>
      <c r="I529" s="37" t="s">
        <v>1577</v>
      </c>
    </row>
    <row r="530" spans="1:9" x14ac:dyDescent="0.25">
      <c r="A530" s="13">
        <f t="shared" si="27"/>
        <v>521</v>
      </c>
      <c r="B530" s="8" t="s">
        <v>529</v>
      </c>
      <c r="C530" s="8" t="s">
        <v>1296</v>
      </c>
      <c r="D530" s="35">
        <v>92643.808000000019</v>
      </c>
      <c r="E530" s="35">
        <v>1993.2099999999973</v>
      </c>
      <c r="F530" s="35">
        <v>383.66000000000008</v>
      </c>
      <c r="G530" s="35">
        <v>179.1</v>
      </c>
      <c r="H530" s="44">
        <f t="shared" si="26"/>
        <v>2555.9699999999971</v>
      </c>
      <c r="I530" s="27">
        <f t="shared" si="28"/>
        <v>2.7589215676454022E-2</v>
      </c>
    </row>
    <row r="531" spans="1:9" x14ac:dyDescent="0.25">
      <c r="A531" s="13">
        <f t="shared" si="27"/>
        <v>522</v>
      </c>
      <c r="B531" s="8" t="s">
        <v>467</v>
      </c>
      <c r="C531" s="8" t="s">
        <v>1238</v>
      </c>
      <c r="D531" s="35">
        <v>0.5580000000005193</v>
      </c>
      <c r="E531" s="35">
        <v>1748.4099999999999</v>
      </c>
      <c r="F531" s="35">
        <v>397.86000000000007</v>
      </c>
      <c r="G531" s="35">
        <v>175.14</v>
      </c>
      <c r="H531" s="44">
        <f t="shared" si="26"/>
        <v>2321.41</v>
      </c>
      <c r="I531" s="27">
        <f t="shared" si="28"/>
        <v>4160.232974906522</v>
      </c>
    </row>
    <row r="532" spans="1:9" x14ac:dyDescent="0.25">
      <c r="A532" s="13">
        <f t="shared" si="27"/>
        <v>523</v>
      </c>
      <c r="B532" s="8" t="s">
        <v>385</v>
      </c>
      <c r="C532" s="8" t="s">
        <v>1088</v>
      </c>
      <c r="D532" s="35">
        <v>0</v>
      </c>
      <c r="E532" s="35">
        <v>941.6</v>
      </c>
      <c r="F532" s="35">
        <v>1245.98</v>
      </c>
      <c r="G532" s="35">
        <v>112.55</v>
      </c>
      <c r="H532" s="44">
        <f t="shared" si="26"/>
        <v>2300.13</v>
      </c>
      <c r="I532" s="37" t="s">
        <v>1577</v>
      </c>
    </row>
    <row r="533" spans="1:9" x14ac:dyDescent="0.25">
      <c r="A533" s="13">
        <f t="shared" si="27"/>
        <v>524</v>
      </c>
      <c r="B533" s="8" t="s">
        <v>561</v>
      </c>
      <c r="C533" s="8" t="s">
        <v>1325</v>
      </c>
      <c r="D533" s="35">
        <v>0</v>
      </c>
      <c r="E533" s="35">
        <v>1651.41</v>
      </c>
      <c r="F533" s="35">
        <v>6.83</v>
      </c>
      <c r="G533" s="35">
        <v>184.91</v>
      </c>
      <c r="H533" s="44">
        <f t="shared" si="26"/>
        <v>1843.15</v>
      </c>
      <c r="I533" s="37" t="s">
        <v>1577</v>
      </c>
    </row>
    <row r="534" spans="1:9" x14ac:dyDescent="0.25">
      <c r="A534" s="13">
        <f t="shared" si="27"/>
        <v>525</v>
      </c>
      <c r="B534" s="8" t="s">
        <v>64</v>
      </c>
      <c r="C534" s="8" t="s">
        <v>854</v>
      </c>
      <c r="D534" s="35">
        <v>0</v>
      </c>
      <c r="E534" s="35">
        <v>1660.08</v>
      </c>
      <c r="F534" s="35"/>
      <c r="G534" s="35">
        <v>155.81</v>
      </c>
      <c r="H534" s="44">
        <f t="shared" si="26"/>
        <v>1815.8899999999999</v>
      </c>
      <c r="I534" s="37" t="s">
        <v>1577</v>
      </c>
    </row>
    <row r="535" spans="1:9" x14ac:dyDescent="0.25">
      <c r="A535" s="13">
        <f t="shared" si="27"/>
        <v>526</v>
      </c>
      <c r="B535" s="8" t="s">
        <v>280</v>
      </c>
      <c r="C535" s="8" t="s">
        <v>1056</v>
      </c>
      <c r="D535" s="35">
        <v>0</v>
      </c>
      <c r="E535" s="35">
        <v>1605.99</v>
      </c>
      <c r="F535" s="35">
        <v>1.2</v>
      </c>
      <c r="G535" s="35">
        <v>93.56</v>
      </c>
      <c r="H535" s="44">
        <f t="shared" si="26"/>
        <v>1700.75</v>
      </c>
      <c r="I535" s="37" t="s">
        <v>1577</v>
      </c>
    </row>
    <row r="536" spans="1:9" x14ac:dyDescent="0.25">
      <c r="A536" s="13">
        <f t="shared" si="27"/>
        <v>527</v>
      </c>
      <c r="B536" s="8" t="s">
        <v>198</v>
      </c>
      <c r="C536" s="8" t="s">
        <v>982</v>
      </c>
      <c r="D536" s="35">
        <v>0</v>
      </c>
      <c r="E536" s="35">
        <v>1543.98</v>
      </c>
      <c r="F536" s="35"/>
      <c r="G536" s="35">
        <v>133.07</v>
      </c>
      <c r="H536" s="44">
        <f t="shared" si="26"/>
        <v>1677.05</v>
      </c>
      <c r="I536" s="37" t="s">
        <v>1577</v>
      </c>
    </row>
    <row r="537" spans="1:9" x14ac:dyDescent="0.25">
      <c r="A537" s="13">
        <f t="shared" si="27"/>
        <v>528</v>
      </c>
      <c r="B537" s="8" t="s">
        <v>465</v>
      </c>
      <c r="C537" s="8" t="s">
        <v>1236</v>
      </c>
      <c r="D537" s="35">
        <v>0</v>
      </c>
      <c r="E537" s="35">
        <v>993.84</v>
      </c>
      <c r="F537" s="35">
        <v>559.13000000000011</v>
      </c>
      <c r="G537" s="35">
        <v>94.37</v>
      </c>
      <c r="H537" s="44">
        <f t="shared" si="26"/>
        <v>1647.3400000000001</v>
      </c>
      <c r="I537" s="37" t="s">
        <v>1577</v>
      </c>
    </row>
    <row r="538" spans="1:9" x14ac:dyDescent="0.25">
      <c r="A538" s="13">
        <f t="shared" si="27"/>
        <v>529</v>
      </c>
      <c r="B538" s="8" t="s">
        <v>604</v>
      </c>
      <c r="C538" s="8" t="s">
        <v>1368</v>
      </c>
      <c r="D538" s="35">
        <v>7.539999999999031</v>
      </c>
      <c r="E538" s="35">
        <v>1218.07</v>
      </c>
      <c r="F538" s="35">
        <v>233.47000000000003</v>
      </c>
      <c r="G538" s="35">
        <v>110.77000000000001</v>
      </c>
      <c r="H538" s="44">
        <f t="shared" si="26"/>
        <v>1562.31</v>
      </c>
      <c r="I538" s="27">
        <f t="shared" si="28"/>
        <v>207.20291777190991</v>
      </c>
    </row>
    <row r="539" spans="1:9" x14ac:dyDescent="0.25">
      <c r="A539" s="13">
        <f t="shared" si="27"/>
        <v>530</v>
      </c>
      <c r="B539" s="8" t="s">
        <v>451</v>
      </c>
      <c r="C539" s="8" t="s">
        <v>1222</v>
      </c>
      <c r="D539" s="35">
        <v>0</v>
      </c>
      <c r="E539" s="35">
        <v>1383.19</v>
      </c>
      <c r="F539" s="35">
        <v>0.4</v>
      </c>
      <c r="G539" s="35">
        <v>122.17000000000002</v>
      </c>
      <c r="H539" s="44">
        <f t="shared" si="26"/>
        <v>1505.7600000000002</v>
      </c>
      <c r="I539" s="37" t="s">
        <v>1577</v>
      </c>
    </row>
    <row r="540" spans="1:9" x14ac:dyDescent="0.25">
      <c r="A540" s="13">
        <f t="shared" si="27"/>
        <v>531</v>
      </c>
      <c r="B540" s="8" t="s">
        <v>587</v>
      </c>
      <c r="C540" s="8" t="s">
        <v>1351</v>
      </c>
      <c r="D540" s="35">
        <v>895857.65399999998</v>
      </c>
      <c r="E540" s="35">
        <v>680.6099999999999</v>
      </c>
      <c r="F540" s="35">
        <v>705.95</v>
      </c>
      <c r="G540" s="35">
        <v>73.89</v>
      </c>
      <c r="H540" s="44">
        <f t="shared" si="26"/>
        <v>1460.45</v>
      </c>
      <c r="I540" s="27">
        <f t="shared" si="28"/>
        <v>1.6302255090181995E-3</v>
      </c>
    </row>
    <row r="541" spans="1:9" x14ac:dyDescent="0.25">
      <c r="A541" s="13">
        <f t="shared" si="27"/>
        <v>532</v>
      </c>
      <c r="B541" s="8" t="s">
        <v>335</v>
      </c>
      <c r="C541" s="8" t="s">
        <v>1110</v>
      </c>
      <c r="D541" s="35">
        <v>98499.258000000002</v>
      </c>
      <c r="E541" s="35">
        <v>1419.5799999999997</v>
      </c>
      <c r="F541" s="35"/>
      <c r="G541" s="35">
        <v>-1.4210854715202004E-14</v>
      </c>
      <c r="H541" s="44">
        <f t="shared" si="26"/>
        <v>1419.5799999999997</v>
      </c>
      <c r="I541" s="27">
        <f t="shared" si="28"/>
        <v>1.4412088261619186E-2</v>
      </c>
    </row>
    <row r="542" spans="1:9" x14ac:dyDescent="0.25">
      <c r="A542" s="13">
        <f t="shared" si="27"/>
        <v>533</v>
      </c>
      <c r="B542" s="8" t="s">
        <v>102</v>
      </c>
      <c r="C542" s="8" t="s">
        <v>891</v>
      </c>
      <c r="D542" s="35">
        <v>114586.80100000001</v>
      </c>
      <c r="E542" s="35">
        <v>1337.239999999998</v>
      </c>
      <c r="F542" s="35"/>
      <c r="G542" s="35"/>
      <c r="H542" s="44">
        <f t="shared" si="26"/>
        <v>1337.239999999998</v>
      </c>
      <c r="I542" s="27">
        <f t="shared" si="28"/>
        <v>1.1670105006247603E-2</v>
      </c>
    </row>
    <row r="543" spans="1:9" x14ac:dyDescent="0.25">
      <c r="A543" s="13">
        <f t="shared" si="27"/>
        <v>534</v>
      </c>
      <c r="B543" s="8" t="s">
        <v>576</v>
      </c>
      <c r="C543" s="8" t="s">
        <v>1340</v>
      </c>
      <c r="D543" s="35">
        <v>0</v>
      </c>
      <c r="E543" s="35">
        <v>1206.1600000000001</v>
      </c>
      <c r="F543" s="35">
        <v>0.37</v>
      </c>
      <c r="G543" s="35">
        <v>85.43</v>
      </c>
      <c r="H543" s="44">
        <f t="shared" si="26"/>
        <v>1291.96</v>
      </c>
      <c r="I543" s="37" t="s">
        <v>1577</v>
      </c>
    </row>
    <row r="544" spans="1:9" x14ac:dyDescent="0.25">
      <c r="A544" s="13">
        <f t="shared" si="27"/>
        <v>535</v>
      </c>
      <c r="B544" s="8" t="s">
        <v>765</v>
      </c>
      <c r="C544" s="8" t="s">
        <v>1514</v>
      </c>
      <c r="D544" s="35">
        <v>0</v>
      </c>
      <c r="E544" s="35">
        <v>1004.3799999999999</v>
      </c>
      <c r="F544" s="35">
        <v>4.59</v>
      </c>
      <c r="G544" s="35">
        <v>107.26</v>
      </c>
      <c r="H544" s="44">
        <f t="shared" ref="H544:H607" si="29">SUM(E544:G544)</f>
        <v>1116.23</v>
      </c>
      <c r="I544" s="37" t="s">
        <v>1577</v>
      </c>
    </row>
    <row r="545" spans="1:9" x14ac:dyDescent="0.25">
      <c r="A545" s="13">
        <f t="shared" si="27"/>
        <v>536</v>
      </c>
      <c r="B545" s="8" t="s">
        <v>698</v>
      </c>
      <c r="C545" s="8" t="s">
        <v>1452</v>
      </c>
      <c r="D545" s="35">
        <v>0</v>
      </c>
      <c r="E545" s="35">
        <v>822.07</v>
      </c>
      <c r="F545" s="35">
        <v>286.75999999999993</v>
      </c>
      <c r="G545" s="35"/>
      <c r="H545" s="44">
        <f t="shared" si="29"/>
        <v>1108.83</v>
      </c>
      <c r="I545" s="37" t="s">
        <v>1577</v>
      </c>
    </row>
    <row r="546" spans="1:9" x14ac:dyDescent="0.25">
      <c r="A546" s="13">
        <f t="shared" si="27"/>
        <v>537</v>
      </c>
      <c r="B546" s="8" t="s">
        <v>514</v>
      </c>
      <c r="C546" s="8" t="s">
        <v>1282</v>
      </c>
      <c r="D546" s="35">
        <v>0</v>
      </c>
      <c r="E546" s="35">
        <v>1026.03</v>
      </c>
      <c r="F546" s="35">
        <v>0.75</v>
      </c>
      <c r="G546" s="35">
        <v>58.980000000000004</v>
      </c>
      <c r="H546" s="44">
        <f t="shared" si="29"/>
        <v>1085.76</v>
      </c>
      <c r="I546" s="37" t="s">
        <v>1577</v>
      </c>
    </row>
    <row r="547" spans="1:9" x14ac:dyDescent="0.25">
      <c r="A547" s="13">
        <f t="shared" si="27"/>
        <v>538</v>
      </c>
      <c r="B547" s="8" t="s">
        <v>562</v>
      </c>
      <c r="C547" s="8" t="s">
        <v>1326</v>
      </c>
      <c r="D547" s="35">
        <v>556.34999999999832</v>
      </c>
      <c r="E547" s="35">
        <v>954.36000000000013</v>
      </c>
      <c r="F547" s="35">
        <v>3.35</v>
      </c>
      <c r="G547" s="35">
        <v>113.22</v>
      </c>
      <c r="H547" s="44">
        <f t="shared" si="29"/>
        <v>1070.93</v>
      </c>
      <c r="I547" s="27">
        <f t="shared" si="28"/>
        <v>1.9249213624517001</v>
      </c>
    </row>
    <row r="548" spans="1:9" x14ac:dyDescent="0.25">
      <c r="A548" s="13">
        <f t="shared" si="27"/>
        <v>539</v>
      </c>
      <c r="B548" s="8" t="s">
        <v>502</v>
      </c>
      <c r="C548" s="8" t="s">
        <v>1088</v>
      </c>
      <c r="D548" s="35">
        <v>0</v>
      </c>
      <c r="E548" s="35">
        <v>639.29999999999995</v>
      </c>
      <c r="F548" s="35">
        <v>334.15000000000003</v>
      </c>
      <c r="G548" s="35">
        <v>82.91</v>
      </c>
      <c r="H548" s="44">
        <f t="shared" si="29"/>
        <v>1056.3600000000001</v>
      </c>
      <c r="I548" s="37" t="s">
        <v>1577</v>
      </c>
    </row>
    <row r="549" spans="1:9" x14ac:dyDescent="0.25">
      <c r="A549" s="13">
        <f t="shared" si="27"/>
        <v>540</v>
      </c>
      <c r="B549" s="8" t="s">
        <v>665</v>
      </c>
      <c r="C549" s="8" t="s">
        <v>1425</v>
      </c>
      <c r="D549" s="35">
        <v>0</v>
      </c>
      <c r="E549" s="35">
        <v>760.09</v>
      </c>
      <c r="F549" s="35">
        <v>20.97</v>
      </c>
      <c r="G549" s="35">
        <v>66.430000000000007</v>
      </c>
      <c r="H549" s="44">
        <f t="shared" si="29"/>
        <v>847.49</v>
      </c>
      <c r="I549" s="37" t="s">
        <v>1577</v>
      </c>
    </row>
    <row r="550" spans="1:9" x14ac:dyDescent="0.25">
      <c r="A550" s="13">
        <f t="shared" si="27"/>
        <v>541</v>
      </c>
      <c r="B550" s="8" t="s">
        <v>666</v>
      </c>
      <c r="C550" s="8" t="s">
        <v>1426</v>
      </c>
      <c r="D550" s="35">
        <v>249.02399999999992</v>
      </c>
      <c r="E550" s="35">
        <v>774.89</v>
      </c>
      <c r="F550" s="35">
        <v>5.870000000000001</v>
      </c>
      <c r="G550" s="35">
        <v>58.010000000000005</v>
      </c>
      <c r="H550" s="44">
        <f t="shared" si="29"/>
        <v>838.77</v>
      </c>
      <c r="I550" s="27">
        <f t="shared" si="28"/>
        <v>3.3682295682343879</v>
      </c>
    </row>
    <row r="551" spans="1:9" x14ac:dyDescent="0.25">
      <c r="A551" s="13">
        <f t="shared" si="27"/>
        <v>542</v>
      </c>
      <c r="B551" s="8" t="s">
        <v>487</v>
      </c>
      <c r="C551" s="8" t="s">
        <v>1258</v>
      </c>
      <c r="D551" s="35">
        <v>0</v>
      </c>
      <c r="E551" s="35">
        <v>754</v>
      </c>
      <c r="F551" s="35"/>
      <c r="G551" s="35">
        <v>68.73</v>
      </c>
      <c r="H551" s="44">
        <f t="shared" si="29"/>
        <v>822.73</v>
      </c>
      <c r="I551" s="37" t="s">
        <v>1577</v>
      </c>
    </row>
    <row r="552" spans="1:9" x14ac:dyDescent="0.25">
      <c r="A552" s="13">
        <f t="shared" si="27"/>
        <v>543</v>
      </c>
      <c r="B552" s="8" t="s">
        <v>788</v>
      </c>
      <c r="C552" s="8" t="s">
        <v>1537</v>
      </c>
      <c r="D552" s="35">
        <v>0</v>
      </c>
      <c r="E552" s="35">
        <v>811.74</v>
      </c>
      <c r="F552" s="35"/>
      <c r="G552" s="35"/>
      <c r="H552" s="44">
        <f t="shared" si="29"/>
        <v>811.74</v>
      </c>
      <c r="I552" s="37" t="s">
        <v>1577</v>
      </c>
    </row>
    <row r="553" spans="1:9" x14ac:dyDescent="0.25">
      <c r="A553" s="13">
        <f t="shared" si="27"/>
        <v>544</v>
      </c>
      <c r="B553" s="8" t="s">
        <v>789</v>
      </c>
      <c r="C553" s="8" t="s">
        <v>1538</v>
      </c>
      <c r="D553" s="35">
        <v>0</v>
      </c>
      <c r="E553" s="35">
        <v>811.74</v>
      </c>
      <c r="F553" s="35"/>
      <c r="G553" s="35"/>
      <c r="H553" s="44">
        <f t="shared" si="29"/>
        <v>811.74</v>
      </c>
      <c r="I553" s="37" t="s">
        <v>1577</v>
      </c>
    </row>
    <row r="554" spans="1:9" x14ac:dyDescent="0.25">
      <c r="A554" s="13">
        <f t="shared" si="27"/>
        <v>545</v>
      </c>
      <c r="B554" s="8" t="s">
        <v>766</v>
      </c>
      <c r="C554" s="8" t="s">
        <v>1515</v>
      </c>
      <c r="D554" s="35">
        <v>0</v>
      </c>
      <c r="E554" s="35">
        <v>718.05</v>
      </c>
      <c r="F554" s="35">
        <v>2.56</v>
      </c>
      <c r="G554" s="35">
        <v>85.82</v>
      </c>
      <c r="H554" s="44">
        <f t="shared" si="29"/>
        <v>806.42999999999984</v>
      </c>
      <c r="I554" s="37" t="s">
        <v>1577</v>
      </c>
    </row>
    <row r="555" spans="1:9" x14ac:dyDescent="0.25">
      <c r="A555" s="13">
        <f t="shared" si="27"/>
        <v>546</v>
      </c>
      <c r="B555" s="8" t="s">
        <v>767</v>
      </c>
      <c r="C555" s="8" t="s">
        <v>1516</v>
      </c>
      <c r="D555" s="35">
        <v>0</v>
      </c>
      <c r="E555" s="35">
        <v>718.05</v>
      </c>
      <c r="F555" s="35">
        <v>2.56</v>
      </c>
      <c r="G555" s="35">
        <v>85.82</v>
      </c>
      <c r="H555" s="44">
        <f t="shared" si="29"/>
        <v>806.42999999999984</v>
      </c>
      <c r="I555" s="37" t="s">
        <v>1577</v>
      </c>
    </row>
    <row r="556" spans="1:9" x14ac:dyDescent="0.25">
      <c r="A556" s="13">
        <f t="shared" si="27"/>
        <v>547</v>
      </c>
      <c r="B556" s="8" t="s">
        <v>781</v>
      </c>
      <c r="C556" s="8" t="s">
        <v>1530</v>
      </c>
      <c r="D556" s="35">
        <v>165728.92100000003</v>
      </c>
      <c r="E556" s="35">
        <v>780.22</v>
      </c>
      <c r="F556" s="35"/>
      <c r="G556" s="35"/>
      <c r="H556" s="44">
        <f t="shared" si="29"/>
        <v>780.22</v>
      </c>
      <c r="I556" s="27">
        <f t="shared" si="28"/>
        <v>4.7078083613420734E-3</v>
      </c>
    </row>
    <row r="557" spans="1:9" x14ac:dyDescent="0.25">
      <c r="A557" s="13">
        <f t="shared" si="27"/>
        <v>548</v>
      </c>
      <c r="B557" s="8" t="s">
        <v>653</v>
      </c>
      <c r="C557" s="8" t="s">
        <v>1415</v>
      </c>
      <c r="D557" s="35">
        <v>0</v>
      </c>
      <c r="E557" s="35">
        <v>280.20999999999998</v>
      </c>
      <c r="F557" s="35">
        <v>448.90000000000003</v>
      </c>
      <c r="G557" s="35">
        <v>33.49</v>
      </c>
      <c r="H557" s="44">
        <f t="shared" si="29"/>
        <v>762.6</v>
      </c>
      <c r="I557" s="37" t="s">
        <v>1577</v>
      </c>
    </row>
    <row r="558" spans="1:9" x14ac:dyDescent="0.25">
      <c r="A558" s="13">
        <f t="shared" si="27"/>
        <v>549</v>
      </c>
      <c r="B558" s="8" t="s">
        <v>739</v>
      </c>
      <c r="C558" s="8" t="s">
        <v>1492</v>
      </c>
      <c r="D558" s="35">
        <v>0</v>
      </c>
      <c r="E558" s="35">
        <v>617.97</v>
      </c>
      <c r="F558" s="35">
        <v>41.53</v>
      </c>
      <c r="G558" s="35">
        <v>48.78</v>
      </c>
      <c r="H558" s="44">
        <f t="shared" si="29"/>
        <v>708.28</v>
      </c>
      <c r="I558" s="37" t="s">
        <v>1577</v>
      </c>
    </row>
    <row r="559" spans="1:9" x14ac:dyDescent="0.25">
      <c r="A559" s="13">
        <f t="shared" si="27"/>
        <v>550</v>
      </c>
      <c r="B559" s="8" t="s">
        <v>624</v>
      </c>
      <c r="C559" s="8" t="s">
        <v>1388</v>
      </c>
      <c r="D559" s="35">
        <v>0</v>
      </c>
      <c r="E559" s="35">
        <v>641.38000000000011</v>
      </c>
      <c r="F559" s="35">
        <v>0.37</v>
      </c>
      <c r="G559" s="35">
        <v>53.32</v>
      </c>
      <c r="H559" s="44">
        <f t="shared" si="29"/>
        <v>695.07000000000016</v>
      </c>
      <c r="I559" s="37" t="s">
        <v>1577</v>
      </c>
    </row>
    <row r="560" spans="1:9" x14ac:dyDescent="0.25">
      <c r="A560" s="13">
        <f t="shared" si="27"/>
        <v>551</v>
      </c>
      <c r="B560" s="8" t="s">
        <v>510</v>
      </c>
      <c r="C560" s="8" t="s">
        <v>1278</v>
      </c>
      <c r="D560" s="35">
        <v>0</v>
      </c>
      <c r="E560" s="35">
        <v>329.52</v>
      </c>
      <c r="F560" s="35">
        <v>311.75</v>
      </c>
      <c r="G560" s="35">
        <v>39.380000000000003</v>
      </c>
      <c r="H560" s="44">
        <f t="shared" si="29"/>
        <v>680.65</v>
      </c>
      <c r="I560" s="37" t="s">
        <v>1577</v>
      </c>
    </row>
    <row r="561" spans="1:9" x14ac:dyDescent="0.25">
      <c r="A561" s="13">
        <f t="shared" si="27"/>
        <v>552</v>
      </c>
      <c r="B561" s="8" t="s">
        <v>440</v>
      </c>
      <c r="C561" s="8" t="s">
        <v>1211</v>
      </c>
      <c r="D561" s="35">
        <v>439794.42700000003</v>
      </c>
      <c r="E561" s="35">
        <v>673.37</v>
      </c>
      <c r="F561" s="35"/>
      <c r="G561" s="35"/>
      <c r="H561" s="44">
        <f t="shared" si="29"/>
        <v>673.37</v>
      </c>
      <c r="I561" s="27">
        <f t="shared" si="28"/>
        <v>1.5311017117549785E-3</v>
      </c>
    </row>
    <row r="562" spans="1:9" x14ac:dyDescent="0.25">
      <c r="A562" s="13">
        <f t="shared" si="27"/>
        <v>553</v>
      </c>
      <c r="B562" s="8" t="s">
        <v>530</v>
      </c>
      <c r="C562" s="8" t="s">
        <v>1297</v>
      </c>
      <c r="D562" s="35">
        <v>99915.294999999984</v>
      </c>
      <c r="E562" s="35">
        <v>400.8</v>
      </c>
      <c r="F562" s="35">
        <v>95.220000000000027</v>
      </c>
      <c r="G562" s="35">
        <v>89.54</v>
      </c>
      <c r="H562" s="44">
        <f t="shared" si="29"/>
        <v>585.56000000000006</v>
      </c>
      <c r="I562" s="27">
        <f t="shared" si="28"/>
        <v>5.8605641908979012E-3</v>
      </c>
    </row>
    <row r="563" spans="1:9" x14ac:dyDescent="0.25">
      <c r="A563" s="13">
        <f t="shared" si="27"/>
        <v>554</v>
      </c>
      <c r="B563" s="8" t="s">
        <v>443</v>
      </c>
      <c r="C563" s="8" t="s">
        <v>1214</v>
      </c>
      <c r="D563" s="35">
        <v>852224.10400000005</v>
      </c>
      <c r="E563" s="35">
        <v>233.54</v>
      </c>
      <c r="F563" s="35">
        <v>309.03999999999996</v>
      </c>
      <c r="G563" s="35">
        <v>27.92</v>
      </c>
      <c r="H563" s="44">
        <f t="shared" si="29"/>
        <v>570.49999999999989</v>
      </c>
      <c r="I563" s="27">
        <f t="shared" si="28"/>
        <v>6.6942485822954359E-4</v>
      </c>
    </row>
    <row r="564" spans="1:9" x14ac:dyDescent="0.25">
      <c r="A564" s="13">
        <f t="shared" si="27"/>
        <v>555</v>
      </c>
      <c r="B564" s="8" t="s">
        <v>603</v>
      </c>
      <c r="C564" s="8" t="s">
        <v>1367</v>
      </c>
      <c r="D564" s="35">
        <v>0</v>
      </c>
      <c r="E564" s="35">
        <v>374.84000000000003</v>
      </c>
      <c r="F564" s="35">
        <v>126.96999999999998</v>
      </c>
      <c r="G564" s="35">
        <v>30.59</v>
      </c>
      <c r="H564" s="44">
        <f t="shared" si="29"/>
        <v>532.4</v>
      </c>
      <c r="I564" s="37" t="s">
        <v>1577</v>
      </c>
    </row>
    <row r="565" spans="1:9" x14ac:dyDescent="0.25">
      <c r="A565" s="13">
        <f t="shared" si="27"/>
        <v>556</v>
      </c>
      <c r="B565" s="8" t="s">
        <v>512</v>
      </c>
      <c r="C565" s="8" t="s">
        <v>1280</v>
      </c>
      <c r="D565" s="35">
        <v>17177.438999999998</v>
      </c>
      <c r="E565" s="35">
        <v>446.97</v>
      </c>
      <c r="F565" s="35">
        <v>8.65</v>
      </c>
      <c r="G565" s="35">
        <v>36.79</v>
      </c>
      <c r="H565" s="44">
        <f t="shared" si="29"/>
        <v>492.41</v>
      </c>
      <c r="I565" s="27">
        <f t="shared" si="28"/>
        <v>2.8666089281411511E-2</v>
      </c>
    </row>
    <row r="566" spans="1:9" x14ac:dyDescent="0.25">
      <c r="A566" s="13">
        <f t="shared" si="27"/>
        <v>557</v>
      </c>
      <c r="B566" s="8" t="s">
        <v>582</v>
      </c>
      <c r="C566" s="8" t="s">
        <v>1346</v>
      </c>
      <c r="D566" s="35">
        <v>83002.59</v>
      </c>
      <c r="E566" s="35">
        <v>471.52</v>
      </c>
      <c r="F566" s="35"/>
      <c r="G566" s="35"/>
      <c r="H566" s="44">
        <f t="shared" si="29"/>
        <v>471.52</v>
      </c>
      <c r="I566" s="27">
        <f t="shared" si="28"/>
        <v>5.680786587502872E-3</v>
      </c>
    </row>
    <row r="567" spans="1:9" x14ac:dyDescent="0.25">
      <c r="A567" s="13">
        <f t="shared" si="27"/>
        <v>558</v>
      </c>
      <c r="B567" s="8" t="s">
        <v>771</v>
      </c>
      <c r="C567" s="8" t="s">
        <v>1520</v>
      </c>
      <c r="D567" s="35">
        <v>0</v>
      </c>
      <c r="E567" s="35">
        <v>384.07</v>
      </c>
      <c r="F567" s="35">
        <v>3.93</v>
      </c>
      <c r="G567" s="35">
        <v>34.53</v>
      </c>
      <c r="H567" s="44">
        <f t="shared" si="29"/>
        <v>422.53</v>
      </c>
      <c r="I567" s="37" t="s">
        <v>1577</v>
      </c>
    </row>
    <row r="568" spans="1:9" x14ac:dyDescent="0.25">
      <c r="A568" s="13">
        <f t="shared" si="27"/>
        <v>559</v>
      </c>
      <c r="B568" s="8" t="s">
        <v>664</v>
      </c>
      <c r="C568" s="8" t="s">
        <v>1424</v>
      </c>
      <c r="D568" s="35">
        <v>0</v>
      </c>
      <c r="E568" s="35">
        <v>148.69999999999999</v>
      </c>
      <c r="F568" s="35">
        <v>238.16000000000003</v>
      </c>
      <c r="G568" s="35"/>
      <c r="H568" s="44">
        <f t="shared" si="29"/>
        <v>386.86</v>
      </c>
      <c r="I568" s="37" t="s">
        <v>1577</v>
      </c>
    </row>
    <row r="569" spans="1:9" x14ac:dyDescent="0.25">
      <c r="A569" s="13">
        <f t="shared" si="27"/>
        <v>560</v>
      </c>
      <c r="B569" s="8" t="s">
        <v>434</v>
      </c>
      <c r="C569" s="8" t="s">
        <v>982</v>
      </c>
      <c r="D569" s="35">
        <v>74.441000000000329</v>
      </c>
      <c r="E569" s="35">
        <v>325.01</v>
      </c>
      <c r="F569" s="35">
        <v>33.56</v>
      </c>
      <c r="G569" s="35">
        <v>26.41</v>
      </c>
      <c r="H569" s="44">
        <f t="shared" si="29"/>
        <v>384.98</v>
      </c>
      <c r="I569" s="27">
        <f t="shared" si="28"/>
        <v>5.1716124178879692</v>
      </c>
    </row>
    <row r="570" spans="1:9" x14ac:dyDescent="0.25">
      <c r="A570" s="13">
        <f t="shared" si="27"/>
        <v>561</v>
      </c>
      <c r="B570" s="8" t="s">
        <v>463</v>
      </c>
      <c r="C570" s="8" t="s">
        <v>1234</v>
      </c>
      <c r="D570" s="35">
        <v>14743.599</v>
      </c>
      <c r="E570" s="35">
        <v>141.13</v>
      </c>
      <c r="F570" s="35">
        <v>186.75</v>
      </c>
      <c r="G570" s="35">
        <v>16.87</v>
      </c>
      <c r="H570" s="44">
        <f t="shared" si="29"/>
        <v>344.75</v>
      </c>
      <c r="I570" s="27">
        <f t="shared" si="28"/>
        <v>2.3383028797785397E-2</v>
      </c>
    </row>
    <row r="571" spans="1:9" x14ac:dyDescent="0.25">
      <c r="A571" s="13">
        <f t="shared" si="27"/>
        <v>562</v>
      </c>
      <c r="B571" s="8" t="s">
        <v>466</v>
      </c>
      <c r="C571" s="8" t="s">
        <v>1237</v>
      </c>
      <c r="D571" s="35">
        <v>-0.32199999999976625</v>
      </c>
      <c r="E571" s="35">
        <v>111.73</v>
      </c>
      <c r="F571" s="35">
        <v>147.85</v>
      </c>
      <c r="G571" s="35">
        <v>13.35</v>
      </c>
      <c r="H571" s="44">
        <f t="shared" si="29"/>
        <v>272.93</v>
      </c>
      <c r="I571" s="27">
        <f t="shared" si="28"/>
        <v>-847.60869565278927</v>
      </c>
    </row>
    <row r="572" spans="1:9" x14ac:dyDescent="0.25">
      <c r="A572" s="13">
        <f t="shared" si="27"/>
        <v>563</v>
      </c>
      <c r="B572" s="8" t="s">
        <v>563</v>
      </c>
      <c r="C572" s="8" t="s">
        <v>1327</v>
      </c>
      <c r="D572" s="35">
        <v>0</v>
      </c>
      <c r="E572" s="35">
        <v>247.76000000000002</v>
      </c>
      <c r="F572" s="35">
        <v>2.1899999999999995</v>
      </c>
      <c r="G572" s="35">
        <v>21.78</v>
      </c>
      <c r="H572" s="44">
        <f t="shared" si="29"/>
        <v>271.73</v>
      </c>
      <c r="I572" s="37" t="s">
        <v>1577</v>
      </c>
    </row>
    <row r="573" spans="1:9" x14ac:dyDescent="0.25">
      <c r="A573" s="13">
        <f t="shared" si="27"/>
        <v>564</v>
      </c>
      <c r="B573" s="8" t="s">
        <v>279</v>
      </c>
      <c r="C573" s="8" t="s">
        <v>1055</v>
      </c>
      <c r="D573" s="35">
        <v>0</v>
      </c>
      <c r="E573" s="35">
        <v>89.02</v>
      </c>
      <c r="F573" s="35">
        <v>117.8</v>
      </c>
      <c r="G573" s="35">
        <v>10.64</v>
      </c>
      <c r="H573" s="44">
        <f t="shared" si="29"/>
        <v>217.45999999999998</v>
      </c>
      <c r="I573" s="37" t="s">
        <v>1577</v>
      </c>
    </row>
    <row r="574" spans="1:9" x14ac:dyDescent="0.25">
      <c r="A574" s="13">
        <f t="shared" si="27"/>
        <v>565</v>
      </c>
      <c r="B574" s="8" t="s">
        <v>568</v>
      </c>
      <c r="C574" s="8" t="s">
        <v>1332</v>
      </c>
      <c r="D574" s="35">
        <v>175640.23799999998</v>
      </c>
      <c r="E574" s="35">
        <v>195.44</v>
      </c>
      <c r="F574" s="35"/>
      <c r="G574" s="35"/>
      <c r="H574" s="44">
        <f t="shared" si="29"/>
        <v>195.44</v>
      </c>
      <c r="I574" s="27">
        <f t="shared" si="28"/>
        <v>1.1127290774907742E-3</v>
      </c>
    </row>
    <row r="575" spans="1:9" x14ac:dyDescent="0.25">
      <c r="A575" s="13">
        <f t="shared" si="27"/>
        <v>566</v>
      </c>
      <c r="B575" s="8" t="s">
        <v>566</v>
      </c>
      <c r="C575" s="8" t="s">
        <v>1330</v>
      </c>
      <c r="D575" s="35">
        <v>3236277.35</v>
      </c>
      <c r="E575" s="35">
        <v>163</v>
      </c>
      <c r="F575" s="35"/>
      <c r="G575" s="35"/>
      <c r="H575" s="44">
        <f t="shared" si="29"/>
        <v>163</v>
      </c>
      <c r="I575" s="27">
        <f t="shared" si="28"/>
        <v>5.036651138691806E-5</v>
      </c>
    </row>
    <row r="576" spans="1:9" x14ac:dyDescent="0.25">
      <c r="A576" s="13">
        <f t="shared" si="27"/>
        <v>567</v>
      </c>
      <c r="B576" s="8" t="s">
        <v>586</v>
      </c>
      <c r="C576" s="8" t="s">
        <v>1350</v>
      </c>
      <c r="D576" s="35">
        <v>45352.294000000002</v>
      </c>
      <c r="E576" s="35">
        <v>162.16999999999999</v>
      </c>
      <c r="F576" s="35"/>
      <c r="G576" s="35"/>
      <c r="H576" s="44">
        <f t="shared" si="29"/>
        <v>162.16999999999999</v>
      </c>
      <c r="I576" s="27">
        <f t="shared" si="28"/>
        <v>3.575783840173553E-3</v>
      </c>
    </row>
    <row r="577" spans="1:9" x14ac:dyDescent="0.25">
      <c r="A577" s="13">
        <f t="shared" si="27"/>
        <v>568</v>
      </c>
      <c r="B577" s="8" t="s">
        <v>605</v>
      </c>
      <c r="C577" s="8" t="s">
        <v>1369</v>
      </c>
      <c r="D577" s="35">
        <v>7.5359999999995289</v>
      </c>
      <c r="E577" s="35">
        <v>61.41</v>
      </c>
      <c r="F577" s="35">
        <v>81.260000000000005</v>
      </c>
      <c r="G577" s="35">
        <v>7.34</v>
      </c>
      <c r="H577" s="44">
        <f t="shared" si="29"/>
        <v>150.01000000000002</v>
      </c>
      <c r="I577" s="27">
        <f t="shared" si="28"/>
        <v>19.905785562633945</v>
      </c>
    </row>
    <row r="578" spans="1:9" x14ac:dyDescent="0.25">
      <c r="A578" s="13">
        <f t="shared" si="27"/>
        <v>569</v>
      </c>
      <c r="B578" s="8" t="s">
        <v>682</v>
      </c>
      <c r="C578" s="8" t="s">
        <v>1088</v>
      </c>
      <c r="D578" s="35">
        <v>583.88000000000488</v>
      </c>
      <c r="E578" s="35">
        <v>43.22</v>
      </c>
      <c r="F578" s="35">
        <v>57.190000000000005</v>
      </c>
      <c r="G578" s="35">
        <v>5.16</v>
      </c>
      <c r="H578" s="44">
        <f t="shared" si="29"/>
        <v>105.57</v>
      </c>
      <c r="I578" s="27">
        <f t="shared" si="28"/>
        <v>0.18080770021237089</v>
      </c>
    </row>
    <row r="579" spans="1:9" x14ac:dyDescent="0.25">
      <c r="A579" s="13">
        <f t="shared" si="27"/>
        <v>570</v>
      </c>
      <c r="B579" s="8" t="s">
        <v>532</v>
      </c>
      <c r="C579" s="8" t="s">
        <v>1299</v>
      </c>
      <c r="D579" s="35">
        <v>0</v>
      </c>
      <c r="E579" s="35">
        <v>42.82</v>
      </c>
      <c r="F579" s="35">
        <v>56.669999999999995</v>
      </c>
      <c r="G579" s="35">
        <v>5.12</v>
      </c>
      <c r="H579" s="44">
        <f t="shared" si="29"/>
        <v>104.61</v>
      </c>
      <c r="I579" s="37" t="s">
        <v>1577</v>
      </c>
    </row>
    <row r="580" spans="1:9" x14ac:dyDescent="0.25">
      <c r="A580" s="13">
        <f t="shared" si="27"/>
        <v>571</v>
      </c>
      <c r="B580" s="8" t="s">
        <v>681</v>
      </c>
      <c r="C580" s="8" t="s">
        <v>1438</v>
      </c>
      <c r="D580" s="35">
        <v>0.50800000000033152</v>
      </c>
      <c r="E580" s="35">
        <v>41.17</v>
      </c>
      <c r="F580" s="35">
        <v>54.47</v>
      </c>
      <c r="G580" s="35">
        <v>4.92</v>
      </c>
      <c r="H580" s="44">
        <f t="shared" si="29"/>
        <v>100.56</v>
      </c>
      <c r="I580" s="27">
        <f t="shared" si="28"/>
        <v>197.95275590538265</v>
      </c>
    </row>
    <row r="581" spans="1:9" x14ac:dyDescent="0.25">
      <c r="A581" s="13">
        <f t="shared" si="27"/>
        <v>572</v>
      </c>
      <c r="B581" s="8" t="s">
        <v>57</v>
      </c>
      <c r="C581" s="8" t="s">
        <v>847</v>
      </c>
      <c r="D581" s="35">
        <v>0</v>
      </c>
      <c r="E581" s="35">
        <v>86.95</v>
      </c>
      <c r="F581" s="35"/>
      <c r="G581" s="35">
        <v>10.4</v>
      </c>
      <c r="H581" s="44">
        <f t="shared" si="29"/>
        <v>97.350000000000009</v>
      </c>
      <c r="I581" s="37" t="s">
        <v>1577</v>
      </c>
    </row>
    <row r="582" spans="1:9" x14ac:dyDescent="0.25">
      <c r="A582" s="13">
        <f t="shared" si="27"/>
        <v>573</v>
      </c>
      <c r="B582" s="8" t="s">
        <v>481</v>
      </c>
      <c r="C582" s="8" t="s">
        <v>1252</v>
      </c>
      <c r="D582" s="35">
        <v>0</v>
      </c>
      <c r="E582" s="35">
        <v>89.11</v>
      </c>
      <c r="F582" s="35"/>
      <c r="G582" s="35">
        <v>8.0399999999999991</v>
      </c>
      <c r="H582" s="44">
        <f t="shared" si="29"/>
        <v>97.15</v>
      </c>
      <c r="I582" s="37" t="s">
        <v>1577</v>
      </c>
    </row>
    <row r="583" spans="1:9" x14ac:dyDescent="0.25">
      <c r="A583" s="13">
        <f t="shared" si="27"/>
        <v>574</v>
      </c>
      <c r="B583" s="8" t="s">
        <v>614</v>
      </c>
      <c r="C583" s="8" t="s">
        <v>1378</v>
      </c>
      <c r="D583" s="35">
        <v>0</v>
      </c>
      <c r="E583" s="35">
        <v>35.9</v>
      </c>
      <c r="F583" s="35">
        <v>47.5</v>
      </c>
      <c r="G583" s="35">
        <v>4.29</v>
      </c>
      <c r="H583" s="44">
        <f t="shared" si="29"/>
        <v>87.690000000000012</v>
      </c>
      <c r="I583" s="37" t="s">
        <v>1577</v>
      </c>
    </row>
    <row r="584" spans="1:9" x14ac:dyDescent="0.25">
      <c r="A584" s="13">
        <f t="shared" si="27"/>
        <v>575</v>
      </c>
      <c r="B584" s="8" t="s">
        <v>679</v>
      </c>
      <c r="C584" s="8" t="s">
        <v>1436</v>
      </c>
      <c r="D584" s="35">
        <v>0.59399999999999997</v>
      </c>
      <c r="E584" s="35">
        <v>34.89</v>
      </c>
      <c r="F584" s="35">
        <v>46.160000000000004</v>
      </c>
      <c r="G584" s="35">
        <v>4.18</v>
      </c>
      <c r="H584" s="44">
        <f t="shared" si="29"/>
        <v>85.230000000000018</v>
      </c>
      <c r="I584" s="27">
        <f t="shared" si="28"/>
        <v>143.48484848484853</v>
      </c>
    </row>
    <row r="585" spans="1:9" x14ac:dyDescent="0.25">
      <c r="A585" s="13">
        <f t="shared" si="27"/>
        <v>576</v>
      </c>
      <c r="B585" s="8" t="s">
        <v>651</v>
      </c>
      <c r="C585" s="8" t="s">
        <v>1413</v>
      </c>
      <c r="D585" s="35">
        <v>0</v>
      </c>
      <c r="E585" s="35">
        <v>66.33</v>
      </c>
      <c r="F585" s="35">
        <v>1.8599999999999997</v>
      </c>
      <c r="G585" s="35">
        <v>5.79</v>
      </c>
      <c r="H585" s="44">
        <f t="shared" si="29"/>
        <v>73.98</v>
      </c>
      <c r="I585" s="37" t="s">
        <v>1577</v>
      </c>
    </row>
    <row r="586" spans="1:9" x14ac:dyDescent="0.25">
      <c r="A586" s="13">
        <f t="shared" si="27"/>
        <v>577</v>
      </c>
      <c r="B586" s="8" t="s">
        <v>652</v>
      </c>
      <c r="C586" s="8" t="s">
        <v>1414</v>
      </c>
      <c r="D586" s="35">
        <v>0</v>
      </c>
      <c r="E586" s="35">
        <v>18.75</v>
      </c>
      <c r="F586" s="35">
        <v>38.549999999999997</v>
      </c>
      <c r="G586" s="35">
        <v>14.99</v>
      </c>
      <c r="H586" s="44">
        <f t="shared" si="29"/>
        <v>72.289999999999992</v>
      </c>
      <c r="I586" s="37" t="s">
        <v>1577</v>
      </c>
    </row>
    <row r="587" spans="1:9" x14ac:dyDescent="0.25">
      <c r="A587" s="13">
        <f t="shared" si="27"/>
        <v>578</v>
      </c>
      <c r="B587" s="8" t="s">
        <v>680</v>
      </c>
      <c r="C587" s="8" t="s">
        <v>1437</v>
      </c>
      <c r="D587" s="35">
        <v>0</v>
      </c>
      <c r="E587" s="35">
        <v>25.81</v>
      </c>
      <c r="F587" s="35">
        <v>34.14</v>
      </c>
      <c r="G587" s="35">
        <v>3.09</v>
      </c>
      <c r="H587" s="44">
        <f t="shared" si="29"/>
        <v>63.040000000000006</v>
      </c>
      <c r="I587" s="37" t="s">
        <v>1577</v>
      </c>
    </row>
    <row r="588" spans="1:9" x14ac:dyDescent="0.25">
      <c r="A588" s="13">
        <f t="shared" ref="A588:A641" si="30">A587+1</f>
        <v>579</v>
      </c>
      <c r="B588" s="8" t="s">
        <v>528</v>
      </c>
      <c r="C588" s="8" t="s">
        <v>1295</v>
      </c>
      <c r="D588" s="35">
        <v>22755.030999999995</v>
      </c>
      <c r="E588" s="35">
        <v>10.02</v>
      </c>
      <c r="F588" s="35">
        <v>13.26</v>
      </c>
      <c r="G588" s="35">
        <v>1.2</v>
      </c>
      <c r="H588" s="44">
        <f t="shared" si="29"/>
        <v>24.48</v>
      </c>
      <c r="I588" s="27">
        <f t="shared" si="28"/>
        <v>1.0758060492205002E-3</v>
      </c>
    </row>
    <row r="589" spans="1:9" x14ac:dyDescent="0.25">
      <c r="A589" s="13">
        <f t="shared" si="30"/>
        <v>580</v>
      </c>
      <c r="B589" s="8" t="s">
        <v>503</v>
      </c>
      <c r="C589" s="8" t="s">
        <v>1273</v>
      </c>
      <c r="D589" s="35">
        <v>0</v>
      </c>
      <c r="E589" s="35">
        <v>17.88</v>
      </c>
      <c r="F589" s="35">
        <v>0.04</v>
      </c>
      <c r="G589" s="35">
        <v>2.44</v>
      </c>
      <c r="H589" s="44">
        <f t="shared" si="29"/>
        <v>20.36</v>
      </c>
      <c r="I589" s="37" t="s">
        <v>1577</v>
      </c>
    </row>
    <row r="590" spans="1:9" x14ac:dyDescent="0.25">
      <c r="A590" s="13">
        <f t="shared" si="30"/>
        <v>581</v>
      </c>
      <c r="B590" s="8" t="s">
        <v>364</v>
      </c>
      <c r="C590" s="8" t="s">
        <v>1139</v>
      </c>
      <c r="D590" s="35">
        <v>0</v>
      </c>
      <c r="E590" s="35">
        <v>17.84</v>
      </c>
      <c r="F590" s="35">
        <v>0.01</v>
      </c>
      <c r="G590" s="35">
        <v>1.02</v>
      </c>
      <c r="H590" s="44">
        <f t="shared" si="29"/>
        <v>18.87</v>
      </c>
      <c r="I590" s="37" t="s">
        <v>1577</v>
      </c>
    </row>
    <row r="591" spans="1:9" x14ac:dyDescent="0.25">
      <c r="A591" s="13">
        <f t="shared" si="30"/>
        <v>582</v>
      </c>
      <c r="B591" s="8" t="s">
        <v>365</v>
      </c>
      <c r="C591" s="8" t="s">
        <v>1140</v>
      </c>
      <c r="D591" s="35">
        <v>0</v>
      </c>
      <c r="E591" s="35">
        <v>17.84</v>
      </c>
      <c r="F591" s="35">
        <v>0.01</v>
      </c>
      <c r="G591" s="35">
        <v>1.02</v>
      </c>
      <c r="H591" s="44">
        <f t="shared" si="29"/>
        <v>18.87</v>
      </c>
      <c r="I591" s="37" t="s">
        <v>1577</v>
      </c>
    </row>
    <row r="592" spans="1:9" x14ac:dyDescent="0.25">
      <c r="A592" s="13">
        <f t="shared" si="30"/>
        <v>583</v>
      </c>
      <c r="B592" s="8" t="s">
        <v>311</v>
      </c>
      <c r="C592" s="8" t="s">
        <v>1085</v>
      </c>
      <c r="D592" s="35">
        <v>0</v>
      </c>
      <c r="E592" s="35">
        <v>7.76</v>
      </c>
      <c r="F592" s="35">
        <v>0.02</v>
      </c>
      <c r="G592" s="35">
        <v>1.06</v>
      </c>
      <c r="H592" s="44">
        <f t="shared" si="29"/>
        <v>8.84</v>
      </c>
      <c r="I592" s="37" t="s">
        <v>1577</v>
      </c>
    </row>
    <row r="593" spans="1:9" x14ac:dyDescent="0.25">
      <c r="A593" s="13">
        <f t="shared" si="30"/>
        <v>584</v>
      </c>
      <c r="B593" s="8" t="s">
        <v>667</v>
      </c>
      <c r="C593" s="8" t="s">
        <v>1427</v>
      </c>
      <c r="D593" s="35">
        <v>67.715000000000231</v>
      </c>
      <c r="E593" s="35">
        <v>2.86</v>
      </c>
      <c r="F593" s="35">
        <v>5.26</v>
      </c>
      <c r="G593" s="35">
        <v>0.34</v>
      </c>
      <c r="H593" s="44">
        <f t="shared" si="29"/>
        <v>8.4599999999999991</v>
      </c>
      <c r="I593" s="27">
        <f>H593/D593</f>
        <v>0.12493539097688799</v>
      </c>
    </row>
    <row r="594" spans="1:9" x14ac:dyDescent="0.25">
      <c r="A594" s="13">
        <f t="shared" si="30"/>
        <v>585</v>
      </c>
      <c r="B594" s="8" t="s">
        <v>602</v>
      </c>
      <c r="C594" s="8" t="s">
        <v>1366</v>
      </c>
      <c r="D594" s="35">
        <v>16832.186000000002</v>
      </c>
      <c r="E594" s="35">
        <v>2.4</v>
      </c>
      <c r="F594" s="35">
        <v>5.0300000000000011</v>
      </c>
      <c r="G594" s="35">
        <v>0.28000000000000003</v>
      </c>
      <c r="H594" s="44">
        <f t="shared" si="29"/>
        <v>7.7100000000000017</v>
      </c>
      <c r="I594" s="27">
        <f>H594/D594</f>
        <v>4.5805102201223303E-4</v>
      </c>
    </row>
    <row r="595" spans="1:9" x14ac:dyDescent="0.25">
      <c r="A595" s="13">
        <f t="shared" si="30"/>
        <v>586</v>
      </c>
      <c r="B595" s="8" t="s">
        <v>740</v>
      </c>
      <c r="C595" s="8" t="s">
        <v>1493</v>
      </c>
      <c r="D595" s="35">
        <v>0</v>
      </c>
      <c r="E595" s="35">
        <v>7.46</v>
      </c>
      <c r="F595" s="35"/>
      <c r="G595" s="35"/>
      <c r="H595" s="44">
        <f t="shared" si="29"/>
        <v>7.46</v>
      </c>
      <c r="I595" s="37" t="s">
        <v>1577</v>
      </c>
    </row>
    <row r="596" spans="1:9" x14ac:dyDescent="0.25">
      <c r="A596" s="13">
        <f t="shared" si="30"/>
        <v>587</v>
      </c>
      <c r="B596" s="8" t="s">
        <v>585</v>
      </c>
      <c r="C596" s="8" t="s">
        <v>1349</v>
      </c>
      <c r="D596" s="35">
        <v>533855.93800000008</v>
      </c>
      <c r="E596" s="35">
        <v>7.24</v>
      </c>
      <c r="F596" s="35"/>
      <c r="G596" s="35"/>
      <c r="H596" s="44">
        <f t="shared" si="29"/>
        <v>7.24</v>
      </c>
      <c r="I596" s="27">
        <f>H596/D596</f>
        <v>1.3561711099671235E-5</v>
      </c>
    </row>
    <row r="597" spans="1:9" x14ac:dyDescent="0.25">
      <c r="A597" s="13">
        <f t="shared" si="30"/>
        <v>588</v>
      </c>
      <c r="B597" s="8" t="s">
        <v>782</v>
      </c>
      <c r="C597" s="8" t="s">
        <v>1531</v>
      </c>
      <c r="D597" s="35">
        <v>243902.93099999995</v>
      </c>
      <c r="E597" s="35">
        <v>7.2759576141834259E-12</v>
      </c>
      <c r="F597" s="35"/>
      <c r="G597" s="35"/>
      <c r="H597" s="44">
        <f t="shared" si="29"/>
        <v>7.2759576141834259E-12</v>
      </c>
      <c r="I597" s="27">
        <f>H597/D597</f>
        <v>2.9831366045303602E-17</v>
      </c>
    </row>
    <row r="598" spans="1:9" x14ac:dyDescent="0.25">
      <c r="A598" s="13">
        <f t="shared" si="30"/>
        <v>589</v>
      </c>
      <c r="B598" s="8" t="s">
        <v>790</v>
      </c>
      <c r="C598" s="8" t="s">
        <v>1539</v>
      </c>
      <c r="D598" s="35">
        <v>98499.258000000002</v>
      </c>
      <c r="E598" s="35">
        <v>0</v>
      </c>
      <c r="F598" s="35"/>
      <c r="G598" s="35"/>
      <c r="H598" s="44">
        <f t="shared" si="29"/>
        <v>0</v>
      </c>
      <c r="I598" s="27">
        <f>H598/D598</f>
        <v>0</v>
      </c>
    </row>
    <row r="599" spans="1:9" x14ac:dyDescent="0.25">
      <c r="A599" s="13">
        <f t="shared" si="30"/>
        <v>590</v>
      </c>
      <c r="B599" s="8" t="s">
        <v>296</v>
      </c>
      <c r="C599" s="8" t="s">
        <v>1070</v>
      </c>
      <c r="D599" s="35">
        <v>0</v>
      </c>
      <c r="E599" s="35">
        <v>0</v>
      </c>
      <c r="F599" s="35">
        <v>0</v>
      </c>
      <c r="G599" s="35">
        <v>0</v>
      </c>
      <c r="H599" s="44">
        <f t="shared" si="29"/>
        <v>0</v>
      </c>
      <c r="I599" s="37" t="s">
        <v>1577</v>
      </c>
    </row>
    <row r="600" spans="1:9" x14ac:dyDescent="0.25">
      <c r="A600" s="13">
        <f t="shared" si="30"/>
        <v>591</v>
      </c>
      <c r="B600" s="8" t="s">
        <v>407</v>
      </c>
      <c r="C600" s="8" t="s">
        <v>1179</v>
      </c>
      <c r="D600" s="35">
        <v>0</v>
      </c>
      <c r="E600" s="35">
        <v>0</v>
      </c>
      <c r="F600" s="35"/>
      <c r="G600" s="35"/>
      <c r="H600" s="44">
        <f t="shared" si="29"/>
        <v>0</v>
      </c>
      <c r="I600" s="37" t="s">
        <v>1577</v>
      </c>
    </row>
    <row r="601" spans="1:9" x14ac:dyDescent="0.25">
      <c r="A601" s="13">
        <f t="shared" si="30"/>
        <v>592</v>
      </c>
      <c r="B601" s="8" t="s">
        <v>87</v>
      </c>
      <c r="C601" s="8" t="s">
        <v>877</v>
      </c>
      <c r="D601" s="35">
        <v>0</v>
      </c>
      <c r="E601" s="35">
        <v>4631371.4099999974</v>
      </c>
      <c r="F601" s="35"/>
      <c r="G601" s="35">
        <v>-4631371.41</v>
      </c>
      <c r="H601" s="44">
        <f t="shared" si="29"/>
        <v>0</v>
      </c>
      <c r="I601" s="37" t="s">
        <v>1577</v>
      </c>
    </row>
    <row r="602" spans="1:9" x14ac:dyDescent="0.25">
      <c r="A602" s="13">
        <f t="shared" si="30"/>
        <v>593</v>
      </c>
      <c r="B602" s="8" t="s">
        <v>373</v>
      </c>
      <c r="C602" s="8" t="s">
        <v>1148</v>
      </c>
      <c r="D602" s="35">
        <v>0</v>
      </c>
      <c r="E602" s="35">
        <v>0</v>
      </c>
      <c r="F602" s="35">
        <v>-17.179999999999996</v>
      </c>
      <c r="G602" s="35">
        <v>-9.999999999999995E-3</v>
      </c>
      <c r="H602" s="44">
        <f t="shared" si="29"/>
        <v>-17.189999999999998</v>
      </c>
      <c r="I602" s="37" t="s">
        <v>1577</v>
      </c>
    </row>
    <row r="603" spans="1:9" x14ac:dyDescent="0.25">
      <c r="A603" s="13">
        <f t="shared" si="30"/>
        <v>594</v>
      </c>
      <c r="B603" s="8" t="s">
        <v>677</v>
      </c>
      <c r="C603" s="8" t="s">
        <v>1434</v>
      </c>
      <c r="D603" s="35">
        <v>0</v>
      </c>
      <c r="E603" s="35">
        <v>-11.219999999999903</v>
      </c>
      <c r="F603" s="35">
        <v>-22.490000000000002</v>
      </c>
      <c r="G603" s="35">
        <v>-103.46</v>
      </c>
      <c r="H603" s="44">
        <f t="shared" si="29"/>
        <v>-137.1699999999999</v>
      </c>
      <c r="I603" s="37" t="s">
        <v>1577</v>
      </c>
    </row>
    <row r="604" spans="1:9" x14ac:dyDescent="0.25">
      <c r="A604" s="13">
        <f t="shared" si="30"/>
        <v>595</v>
      </c>
      <c r="B604" s="8" t="s">
        <v>471</v>
      </c>
      <c r="C604" s="8" t="s">
        <v>1242</v>
      </c>
      <c r="D604" s="35">
        <v>7.0999999999999952E-2</v>
      </c>
      <c r="E604" s="35">
        <v>-311.62</v>
      </c>
      <c r="F604" s="35">
        <v>-14.68</v>
      </c>
      <c r="G604" s="35">
        <v>-28.51</v>
      </c>
      <c r="H604" s="44">
        <f t="shared" si="29"/>
        <v>-354.81</v>
      </c>
      <c r="I604" s="27">
        <f>H604/D604</f>
        <v>-4997.3239436619751</v>
      </c>
    </row>
    <row r="605" spans="1:9" x14ac:dyDescent="0.25">
      <c r="A605" s="13">
        <f t="shared" si="30"/>
        <v>596</v>
      </c>
      <c r="B605" s="8" t="s">
        <v>197</v>
      </c>
      <c r="C605" s="8" t="s">
        <v>981</v>
      </c>
      <c r="D605" s="35">
        <v>0</v>
      </c>
      <c r="E605" s="35">
        <v>-465.42999999999995</v>
      </c>
      <c r="F605" s="35"/>
      <c r="G605" s="35"/>
      <c r="H605" s="44">
        <f t="shared" si="29"/>
        <v>-465.42999999999995</v>
      </c>
      <c r="I605" s="37" t="s">
        <v>1577</v>
      </c>
    </row>
    <row r="606" spans="1:9" x14ac:dyDescent="0.25">
      <c r="A606" s="13">
        <f t="shared" si="30"/>
        <v>597</v>
      </c>
      <c r="B606" s="8" t="s">
        <v>474</v>
      </c>
      <c r="C606" s="8" t="s">
        <v>1245</v>
      </c>
      <c r="D606" s="35">
        <v>0</v>
      </c>
      <c r="E606" s="35">
        <v>5.6843418860808015E-13</v>
      </c>
      <c r="F606" s="35">
        <v>20.050000000000011</v>
      </c>
      <c r="G606" s="35">
        <v>-633.90000000000009</v>
      </c>
      <c r="H606" s="44">
        <f t="shared" si="29"/>
        <v>-613.84999999999945</v>
      </c>
      <c r="I606" s="37" t="s">
        <v>1577</v>
      </c>
    </row>
    <row r="607" spans="1:9" x14ac:dyDescent="0.25">
      <c r="A607" s="13">
        <f t="shared" si="30"/>
        <v>598</v>
      </c>
      <c r="B607" s="8" t="s">
        <v>505</v>
      </c>
      <c r="C607" s="8" t="s">
        <v>1088</v>
      </c>
      <c r="D607" s="35">
        <v>0</v>
      </c>
      <c r="E607" s="35">
        <v>-1200</v>
      </c>
      <c r="F607" s="35"/>
      <c r="G607" s="35">
        <v>-104.76</v>
      </c>
      <c r="H607" s="44">
        <f t="shared" si="29"/>
        <v>-1304.76</v>
      </c>
      <c r="I607" s="37" t="s">
        <v>1577</v>
      </c>
    </row>
    <row r="608" spans="1:9" x14ac:dyDescent="0.25">
      <c r="A608" s="13">
        <f t="shared" si="30"/>
        <v>599</v>
      </c>
      <c r="B608" s="8" t="s">
        <v>473</v>
      </c>
      <c r="C608" s="8" t="s">
        <v>1244</v>
      </c>
      <c r="D608" s="35">
        <v>202768.17600000001</v>
      </c>
      <c r="E608" s="35">
        <v>-1205.8300000000002</v>
      </c>
      <c r="F608" s="35">
        <v>-55.95</v>
      </c>
      <c r="G608" s="35">
        <v>-114.16</v>
      </c>
      <c r="H608" s="44">
        <f t="shared" ref="H608:H625" si="31">SUM(E608:G608)</f>
        <v>-1375.9400000000003</v>
      </c>
      <c r="I608" s="27">
        <f>H608/D608</f>
        <v>-6.7857788492411168E-3</v>
      </c>
    </row>
    <row r="609" spans="1:9" x14ac:dyDescent="0.25">
      <c r="A609" s="13">
        <f t="shared" si="30"/>
        <v>600</v>
      </c>
      <c r="B609" s="8" t="s">
        <v>99</v>
      </c>
      <c r="C609" s="8" t="s">
        <v>888</v>
      </c>
      <c r="D609" s="35">
        <v>0</v>
      </c>
      <c r="E609" s="35">
        <v>-1508.6700000000008</v>
      </c>
      <c r="F609" s="35"/>
      <c r="G609" s="35"/>
      <c r="H609" s="44">
        <f t="shared" si="31"/>
        <v>-1508.6700000000008</v>
      </c>
      <c r="I609" s="37" t="s">
        <v>1577</v>
      </c>
    </row>
    <row r="610" spans="1:9" x14ac:dyDescent="0.25">
      <c r="A610" s="13">
        <f t="shared" si="30"/>
        <v>601</v>
      </c>
      <c r="B610" s="8" t="s">
        <v>470</v>
      </c>
      <c r="C610" s="8" t="s">
        <v>1241</v>
      </c>
      <c r="D610" s="35">
        <v>7.0999999999999952E-2</v>
      </c>
      <c r="E610" s="35">
        <v>-1412.45</v>
      </c>
      <c r="F610" s="35">
        <v>-134.04</v>
      </c>
      <c r="G610" s="35"/>
      <c r="H610" s="44">
        <f t="shared" si="31"/>
        <v>-1546.49</v>
      </c>
      <c r="I610" s="27">
        <f>H610/D610</f>
        <v>-21781.549295774661</v>
      </c>
    </row>
    <row r="611" spans="1:9" x14ac:dyDescent="0.25">
      <c r="A611" s="13">
        <f t="shared" si="30"/>
        <v>602</v>
      </c>
      <c r="B611" s="8" t="s">
        <v>472</v>
      </c>
      <c r="C611" s="8" t="s">
        <v>1243</v>
      </c>
      <c r="D611" s="35">
        <v>202768.17600000001</v>
      </c>
      <c r="E611" s="35">
        <v>-1798.2000000000003</v>
      </c>
      <c r="F611" s="35">
        <v>-83.300000000000011</v>
      </c>
      <c r="G611" s="35">
        <v>-38.42</v>
      </c>
      <c r="H611" s="44">
        <f t="shared" si="31"/>
        <v>-1919.9200000000003</v>
      </c>
      <c r="I611" s="27">
        <f>H611/D611</f>
        <v>-9.4685469775099233E-3</v>
      </c>
    </row>
    <row r="612" spans="1:9" x14ac:dyDescent="0.25">
      <c r="A612" s="13">
        <f t="shared" si="30"/>
        <v>603</v>
      </c>
      <c r="B612" s="8" t="s">
        <v>501</v>
      </c>
      <c r="C612" s="8" t="s">
        <v>1272</v>
      </c>
      <c r="D612" s="35">
        <v>0</v>
      </c>
      <c r="E612" s="35">
        <v>-2856.6699999999996</v>
      </c>
      <c r="F612" s="35">
        <v>-275.55</v>
      </c>
      <c r="G612" s="35"/>
      <c r="H612" s="44">
        <f t="shared" si="31"/>
        <v>-3132.22</v>
      </c>
      <c r="I612" s="37" t="s">
        <v>1577</v>
      </c>
    </row>
    <row r="613" spans="1:9" x14ac:dyDescent="0.25">
      <c r="A613" s="13">
        <f t="shared" si="30"/>
        <v>604</v>
      </c>
      <c r="B613" s="8" t="s">
        <v>187</v>
      </c>
      <c r="C613" s="8" t="s">
        <v>971</v>
      </c>
      <c r="D613" s="35">
        <v>4758458.8119999999</v>
      </c>
      <c r="E613" s="35">
        <v>-6806.5599999999913</v>
      </c>
      <c r="F613" s="35">
        <v>-5388.44</v>
      </c>
      <c r="G613" s="35">
        <v>-5834.3</v>
      </c>
      <c r="H613" s="44">
        <f t="shared" si="31"/>
        <v>-18029.299999999992</v>
      </c>
      <c r="I613" s="27">
        <f>H613/D613</f>
        <v>-3.7888948317747867E-3</v>
      </c>
    </row>
    <row r="614" spans="1:9" x14ac:dyDescent="0.25">
      <c r="A614" s="13">
        <f t="shared" si="30"/>
        <v>605</v>
      </c>
      <c r="B614" s="8" t="s">
        <v>124</v>
      </c>
      <c r="C614" s="8" t="s">
        <v>910</v>
      </c>
      <c r="D614" s="35">
        <v>92333.018000000011</v>
      </c>
      <c r="E614" s="35">
        <v>-36538.760000000009</v>
      </c>
      <c r="F614" s="35"/>
      <c r="G614" s="35">
        <v>342.4</v>
      </c>
      <c r="H614" s="44">
        <f t="shared" si="31"/>
        <v>-36196.360000000008</v>
      </c>
      <c r="I614" s="27">
        <f>H614/D614</f>
        <v>-0.39201967816106698</v>
      </c>
    </row>
    <row r="615" spans="1:9" x14ac:dyDescent="0.25">
      <c r="A615" s="13">
        <f t="shared" si="30"/>
        <v>606</v>
      </c>
      <c r="B615" s="8" t="s">
        <v>383</v>
      </c>
      <c r="C615" s="8" t="s">
        <v>1157</v>
      </c>
      <c r="D615" s="35">
        <v>468620.05</v>
      </c>
      <c r="E615" s="35">
        <v>-35432.58</v>
      </c>
      <c r="F615" s="35">
        <v>-887.19</v>
      </c>
      <c r="G615" s="35">
        <v>-2363.7999999999997</v>
      </c>
      <c r="H615" s="44">
        <f t="shared" si="31"/>
        <v>-38683.570000000007</v>
      </c>
      <c r="I615" s="27">
        <f>H615/D615</f>
        <v>-8.2547833794136646E-2</v>
      </c>
    </row>
    <row r="616" spans="1:9" x14ac:dyDescent="0.25">
      <c r="A616" s="13">
        <f t="shared" si="30"/>
        <v>607</v>
      </c>
      <c r="B616" s="8" t="s">
        <v>595</v>
      </c>
      <c r="C616" s="8" t="s">
        <v>1359</v>
      </c>
      <c r="D616" s="35">
        <v>0</v>
      </c>
      <c r="E616" s="35">
        <v>-18172.41</v>
      </c>
      <c r="F616" s="35">
        <v>-12640.81</v>
      </c>
      <c r="G616" s="35">
        <v>-7984.28</v>
      </c>
      <c r="H616" s="44">
        <f t="shared" si="31"/>
        <v>-38797.5</v>
      </c>
      <c r="I616" s="37" t="s">
        <v>1577</v>
      </c>
    </row>
    <row r="617" spans="1:9" x14ac:dyDescent="0.25">
      <c r="A617" s="13">
        <f t="shared" si="30"/>
        <v>608</v>
      </c>
      <c r="B617" s="8" t="s">
        <v>268</v>
      </c>
      <c r="C617" s="8" t="s">
        <v>1044</v>
      </c>
      <c r="D617" s="35">
        <v>0</v>
      </c>
      <c r="E617" s="35">
        <v>-43927.75</v>
      </c>
      <c r="F617" s="35"/>
      <c r="G617" s="35">
        <v>103.29</v>
      </c>
      <c r="H617" s="44">
        <f t="shared" si="31"/>
        <v>-43824.46</v>
      </c>
      <c r="I617" s="37" t="s">
        <v>1577</v>
      </c>
    </row>
    <row r="618" spans="1:9" x14ac:dyDescent="0.25">
      <c r="A618" s="13">
        <f t="shared" si="30"/>
        <v>609</v>
      </c>
      <c r="B618" s="8" t="s">
        <v>276</v>
      </c>
      <c r="C618" s="8" t="s">
        <v>1052</v>
      </c>
      <c r="D618" s="35">
        <v>0</v>
      </c>
      <c r="E618" s="35">
        <v>-49059.73</v>
      </c>
      <c r="F618" s="35"/>
      <c r="G618" s="35"/>
      <c r="H618" s="44">
        <f t="shared" si="31"/>
        <v>-49059.73</v>
      </c>
      <c r="I618" s="37" t="s">
        <v>1577</v>
      </c>
    </row>
    <row r="619" spans="1:9" x14ac:dyDescent="0.25">
      <c r="A619" s="13">
        <f t="shared" si="30"/>
        <v>610</v>
      </c>
      <c r="B619" s="8" t="s">
        <v>714</v>
      </c>
      <c r="C619" s="8" t="s">
        <v>1469</v>
      </c>
      <c r="D619" s="35">
        <v>0</v>
      </c>
      <c r="E619" s="35">
        <v>-66692.700000000041</v>
      </c>
      <c r="F619" s="35">
        <v>9.9999999981807974E-3</v>
      </c>
      <c r="G619" s="35">
        <v>-1673.5800000000002</v>
      </c>
      <c r="H619" s="44">
        <f t="shared" si="31"/>
        <v>-68366.270000000048</v>
      </c>
      <c r="I619" s="37" t="s">
        <v>1577</v>
      </c>
    </row>
    <row r="620" spans="1:9" x14ac:dyDescent="0.25">
      <c r="A620" s="13">
        <f t="shared" si="30"/>
        <v>611</v>
      </c>
      <c r="B620" s="8" t="s">
        <v>417</v>
      </c>
      <c r="C620" s="8" t="s">
        <v>1189</v>
      </c>
      <c r="D620" s="35">
        <v>0</v>
      </c>
      <c r="E620" s="35">
        <v>-64002.01</v>
      </c>
      <c r="F620" s="35">
        <v>-3909.69</v>
      </c>
      <c r="G620" s="35">
        <v>-10602.97</v>
      </c>
      <c r="H620" s="44">
        <f t="shared" si="31"/>
        <v>-78514.67</v>
      </c>
      <c r="I620" s="37" t="s">
        <v>1577</v>
      </c>
    </row>
    <row r="621" spans="1:9" x14ac:dyDescent="0.25">
      <c r="A621" s="13">
        <f t="shared" si="30"/>
        <v>612</v>
      </c>
      <c r="B621" s="8" t="s">
        <v>125</v>
      </c>
      <c r="C621" s="8" t="s">
        <v>911</v>
      </c>
      <c r="D621" s="35">
        <v>257154.08199999999</v>
      </c>
      <c r="E621" s="35">
        <v>-201990.27</v>
      </c>
      <c r="F621" s="35">
        <v>-12266.010000000002</v>
      </c>
      <c r="G621" s="35">
        <v>-26056.29</v>
      </c>
      <c r="H621" s="44">
        <f t="shared" si="31"/>
        <v>-240312.57</v>
      </c>
      <c r="I621" s="27">
        <f>H621/D621</f>
        <v>-0.93450808997852119</v>
      </c>
    </row>
    <row r="622" spans="1:9" x14ac:dyDescent="0.25">
      <c r="A622" s="13">
        <f t="shared" si="30"/>
        <v>613</v>
      </c>
      <c r="B622" s="8" t="s">
        <v>275</v>
      </c>
      <c r="C622" s="8" t="s">
        <v>1051</v>
      </c>
      <c r="D622" s="35">
        <v>92501.930000000008</v>
      </c>
      <c r="E622" s="35">
        <v>-227333.5</v>
      </c>
      <c r="F622" s="35">
        <v>-11456.24</v>
      </c>
      <c r="G622" s="35">
        <v>-40963.06</v>
      </c>
      <c r="H622" s="44">
        <f t="shared" si="31"/>
        <v>-279752.8</v>
      </c>
      <c r="I622" s="27">
        <f>H622/D622</f>
        <v>-3.0242914931612774</v>
      </c>
    </row>
    <row r="623" spans="1:9" x14ac:dyDescent="0.25">
      <c r="A623" s="13">
        <f t="shared" si="30"/>
        <v>614</v>
      </c>
      <c r="B623" s="8" t="s">
        <v>126</v>
      </c>
      <c r="C623" s="8" t="s">
        <v>912</v>
      </c>
      <c r="D623" s="35">
        <v>1033568.33</v>
      </c>
      <c r="E623" s="35">
        <v>-1285524.51</v>
      </c>
      <c r="F623" s="35"/>
      <c r="G623" s="35">
        <v>-62894.39</v>
      </c>
      <c r="H623" s="44">
        <f t="shared" si="31"/>
        <v>-1348418.9</v>
      </c>
      <c r="I623" s="27">
        <f>H623/D623</f>
        <v>-1.3046248234018547</v>
      </c>
    </row>
    <row r="624" spans="1:9" x14ac:dyDescent="0.25">
      <c r="A624" s="13">
        <f t="shared" si="30"/>
        <v>615</v>
      </c>
      <c r="B624" s="8" t="s">
        <v>162</v>
      </c>
      <c r="C624" s="8" t="s">
        <v>946</v>
      </c>
      <c r="D624" s="35">
        <v>0</v>
      </c>
      <c r="E624" s="35">
        <v>-1925336.3499999999</v>
      </c>
      <c r="F624" s="35"/>
      <c r="G624" s="35"/>
      <c r="H624" s="44">
        <f t="shared" si="31"/>
        <v>-1925336.3499999999</v>
      </c>
      <c r="I624" s="37" t="s">
        <v>1577</v>
      </c>
    </row>
    <row r="625" spans="1:9" x14ac:dyDescent="0.25">
      <c r="A625" s="13">
        <f t="shared" si="30"/>
        <v>616</v>
      </c>
      <c r="B625" s="14" t="s">
        <v>1576</v>
      </c>
      <c r="C625" s="6"/>
      <c r="D625" s="40">
        <v>13076423.940000007</v>
      </c>
      <c r="E625" s="40">
        <v>0</v>
      </c>
      <c r="F625" s="40">
        <v>0</v>
      </c>
      <c r="G625" s="40">
        <v>0</v>
      </c>
      <c r="H625" s="39">
        <f t="shared" si="31"/>
        <v>0</v>
      </c>
      <c r="I625" s="49" t="s">
        <v>1578</v>
      </c>
    </row>
    <row r="626" spans="1:9" x14ac:dyDescent="0.25">
      <c r="A626" s="13">
        <f t="shared" si="30"/>
        <v>617</v>
      </c>
      <c r="B626" s="7" t="s">
        <v>1552</v>
      </c>
      <c r="C626" s="7"/>
      <c r="D626" s="55">
        <f t="shared" ref="D626:G626" si="32">SUM(D351:D625)</f>
        <v>95080929.298000053</v>
      </c>
      <c r="E626" s="55">
        <f t="shared" si="32"/>
        <v>54436671.531999931</v>
      </c>
      <c r="F626" s="55">
        <f t="shared" si="32"/>
        <v>1398469.9699999997</v>
      </c>
      <c r="G626" s="55">
        <f t="shared" si="32"/>
        <v>-4674.290000002642</v>
      </c>
      <c r="H626" s="55">
        <f>SUM(H351:H625)</f>
        <v>55830467.21199996</v>
      </c>
      <c r="I626" s="48">
        <f>H626/D626</f>
        <v>0.58718890974464111</v>
      </c>
    </row>
    <row r="627" spans="1:9" x14ac:dyDescent="0.25">
      <c r="A627" s="13">
        <f t="shared" si="30"/>
        <v>618</v>
      </c>
      <c r="B627" s="1" t="s">
        <v>1553</v>
      </c>
      <c r="C627" s="3"/>
      <c r="D627" s="46">
        <f t="shared" ref="D627:H627" si="33">D626+D349+D182</f>
        <v>192326747.63300011</v>
      </c>
      <c r="E627" s="46">
        <f t="shared" si="33"/>
        <v>170547914.54499996</v>
      </c>
      <c r="F627" s="46">
        <f t="shared" si="33"/>
        <v>2826719.9799999995</v>
      </c>
      <c r="G627" s="46">
        <f t="shared" si="33"/>
        <v>2424371.3500000015</v>
      </c>
      <c r="H627" s="46">
        <f t="shared" si="33"/>
        <v>175799005.87499994</v>
      </c>
      <c r="I627" s="58">
        <f>H627/D627</f>
        <v>0.91406425803269664</v>
      </c>
    </row>
    <row r="628" spans="1:9" x14ac:dyDescent="0.25">
      <c r="A628" s="13">
        <f t="shared" si="30"/>
        <v>619</v>
      </c>
      <c r="B628" s="3"/>
      <c r="C628" s="3"/>
      <c r="D628" s="46"/>
      <c r="E628" s="46"/>
      <c r="F628" s="46"/>
      <c r="G628" s="46"/>
      <c r="H628" s="46"/>
      <c r="I628" s="27"/>
    </row>
    <row r="629" spans="1:9" x14ac:dyDescent="0.25">
      <c r="A629" s="13">
        <f t="shared" si="30"/>
        <v>620</v>
      </c>
      <c r="B629" s="11" t="s">
        <v>128</v>
      </c>
      <c r="C629" t="s">
        <v>1556</v>
      </c>
      <c r="D629" s="62" t="s">
        <v>1571</v>
      </c>
      <c r="E629" s="44">
        <v>-87085169.096999988</v>
      </c>
      <c r="F629" s="44">
        <v>-62953.319999999992</v>
      </c>
      <c r="G629" s="44"/>
      <c r="H629" s="44">
        <f>SUM(E629:G629)</f>
        <v>-87148122.416999981</v>
      </c>
      <c r="I629" s="2" t="s">
        <v>1571</v>
      </c>
    </row>
    <row r="630" spans="1:9" x14ac:dyDescent="0.25">
      <c r="A630" s="13">
        <f t="shared" si="30"/>
        <v>621</v>
      </c>
      <c r="B630" s="8" t="s">
        <v>29</v>
      </c>
      <c r="C630" t="s">
        <v>1557</v>
      </c>
      <c r="D630" s="62" t="s">
        <v>1571</v>
      </c>
      <c r="E630" s="35">
        <v>-40066873.830000006</v>
      </c>
      <c r="F630" s="35">
        <v>-266554.98</v>
      </c>
      <c r="G630" s="35">
        <v>-3865490.9100000006</v>
      </c>
      <c r="H630" s="44">
        <f t="shared" ref="H630:H631" si="34">SUM(E630:G630)</f>
        <v>-44198919.720000006</v>
      </c>
      <c r="I630" s="2" t="s">
        <v>1571</v>
      </c>
    </row>
    <row r="631" spans="1:9" x14ac:dyDescent="0.25">
      <c r="A631" s="13">
        <f t="shared" si="30"/>
        <v>622</v>
      </c>
      <c r="B631" s="10" t="s">
        <v>118</v>
      </c>
      <c r="C631" s="6" t="s">
        <v>1558</v>
      </c>
      <c r="D631" s="55" t="s">
        <v>1571</v>
      </c>
      <c r="E631" s="40">
        <v>-49850353.340000004</v>
      </c>
      <c r="F631" s="40">
        <v>-188213.18</v>
      </c>
      <c r="G631" s="40"/>
      <c r="H631" s="39">
        <f t="shared" si="34"/>
        <v>-50038566.520000003</v>
      </c>
      <c r="I631" s="7" t="s">
        <v>1571</v>
      </c>
    </row>
    <row r="632" spans="1:9" x14ac:dyDescent="0.25">
      <c r="A632" s="13">
        <f t="shared" si="30"/>
        <v>623</v>
      </c>
      <c r="B632" s="1" t="s">
        <v>1554</v>
      </c>
      <c r="D632" s="63"/>
      <c r="E632" s="43">
        <f>SUM(E629:E631)</f>
        <v>-177002396.26699999</v>
      </c>
      <c r="F632" s="43">
        <f t="shared" ref="F632:G632" si="35">SUM(F629:F631)</f>
        <v>-517721.48</v>
      </c>
      <c r="G632" s="43">
        <f t="shared" si="35"/>
        <v>-3865490.9100000006</v>
      </c>
      <c r="H632" s="43">
        <f>SUM(H629:H631)</f>
        <v>-181385608.65700001</v>
      </c>
      <c r="I632" s="30"/>
    </row>
    <row r="633" spans="1:9" x14ac:dyDescent="0.25">
      <c r="A633" s="13">
        <f t="shared" si="30"/>
        <v>624</v>
      </c>
      <c r="B633" s="23"/>
      <c r="D633" s="35"/>
      <c r="E633" s="35"/>
      <c r="F633" s="35"/>
      <c r="G633" s="35"/>
      <c r="H633" s="35"/>
      <c r="I633" s="27"/>
    </row>
    <row r="634" spans="1:9" ht="47.25" customHeight="1" thickBot="1" x14ac:dyDescent="0.3">
      <c r="A634" s="13">
        <f t="shared" si="30"/>
        <v>625</v>
      </c>
      <c r="B634" s="78" t="s">
        <v>1593</v>
      </c>
      <c r="C634" s="78"/>
      <c r="D634" s="64">
        <f t="shared" ref="D634" si="36">D632+D627</f>
        <v>192326747.63300011</v>
      </c>
      <c r="E634" s="64">
        <f>E632+E627</f>
        <v>-6454481.7220000327</v>
      </c>
      <c r="F634" s="64">
        <f>F632+F627</f>
        <v>2308998.4999999995</v>
      </c>
      <c r="G634" s="64">
        <f>G632+G627</f>
        <v>-1441119.5599999991</v>
      </c>
      <c r="H634" s="64">
        <f>H632+H627</f>
        <v>-5586602.7820000648</v>
      </c>
      <c r="I634" s="60"/>
    </row>
    <row r="635" spans="1:9" ht="15.75" thickTop="1" x14ac:dyDescent="0.25">
      <c r="A635" s="13">
        <f t="shared" si="30"/>
        <v>626</v>
      </c>
    </row>
    <row r="636" spans="1:9" x14ac:dyDescent="0.25">
      <c r="A636" s="13">
        <f t="shared" si="30"/>
        <v>627</v>
      </c>
    </row>
    <row r="637" spans="1:9" x14ac:dyDescent="0.25">
      <c r="A637" s="13">
        <f t="shared" si="30"/>
        <v>628</v>
      </c>
      <c r="B637" s="1" t="s">
        <v>1570</v>
      </c>
      <c r="C637"/>
      <c r="D637"/>
      <c r="F637" s="75" t="s">
        <v>1583</v>
      </c>
      <c r="G637" s="75"/>
      <c r="H637" s="75"/>
      <c r="I637" s="75"/>
    </row>
    <row r="638" spans="1:9" ht="31.5" customHeight="1" x14ac:dyDescent="0.25">
      <c r="A638" s="13">
        <f t="shared" si="30"/>
        <v>629</v>
      </c>
      <c r="B638" s="32" t="s">
        <v>1585</v>
      </c>
      <c r="C638" s="80" t="s">
        <v>1575</v>
      </c>
      <c r="D638" s="80"/>
      <c r="E638" s="71"/>
      <c r="F638" s="72">
        <f>F634</f>
        <v>2308998.4999999995</v>
      </c>
      <c r="G638" s="71" t="s">
        <v>1582</v>
      </c>
    </row>
    <row r="639" spans="1:9" ht="32.25" customHeight="1" x14ac:dyDescent="0.25">
      <c r="A639" s="13">
        <f t="shared" si="30"/>
        <v>630</v>
      </c>
      <c r="B639" s="32" t="s">
        <v>1586</v>
      </c>
      <c r="C639" s="80" t="s">
        <v>1574</v>
      </c>
      <c r="D639" s="80"/>
      <c r="E639" s="71"/>
      <c r="F639" s="73">
        <v>-74719.039999999877</v>
      </c>
      <c r="G639" s="71" t="s">
        <v>1581</v>
      </c>
    </row>
    <row r="640" spans="1:9" ht="15.75" thickBot="1" x14ac:dyDescent="0.3">
      <c r="A640" s="13">
        <f t="shared" si="30"/>
        <v>631</v>
      </c>
      <c r="B640" s="32" t="s">
        <v>1577</v>
      </c>
      <c r="C640" s="80" t="s">
        <v>1579</v>
      </c>
      <c r="D640" s="80"/>
      <c r="E640" s="71"/>
      <c r="F640" s="74">
        <f>F638-F639</f>
        <v>2383717.5399999996</v>
      </c>
      <c r="G640" s="71" t="s">
        <v>1580</v>
      </c>
    </row>
    <row r="641" spans="1:7" ht="61.5" customHeight="1" thickTop="1" x14ac:dyDescent="0.25">
      <c r="A641" s="68">
        <f t="shared" si="30"/>
        <v>632</v>
      </c>
      <c r="B641" s="32" t="s">
        <v>1571</v>
      </c>
      <c r="C641" s="80" t="s">
        <v>1572</v>
      </c>
      <c r="D641" s="80"/>
      <c r="E641" s="71"/>
      <c r="F641" s="71"/>
      <c r="G641" s="71"/>
    </row>
  </sheetData>
  <sortState ref="A344:N618">
    <sortCondition descending="1" ref="H618"/>
  </sortState>
  <mergeCells count="10">
    <mergeCell ref="C639:D639"/>
    <mergeCell ref="C638:D638"/>
    <mergeCell ref="C641:D641"/>
    <mergeCell ref="C640:D640"/>
    <mergeCell ref="A2:I2"/>
    <mergeCell ref="A3:I3"/>
    <mergeCell ref="A4:I4"/>
    <mergeCell ref="A5:I5"/>
    <mergeCell ref="B634:C634"/>
    <mergeCell ref="E7:H7"/>
  </mergeCells>
  <pageMargins left="0.7" right="0.7" top="0.75" bottom="0.75" header="0.3" footer="0.3"/>
  <pageSetup scale="44" fitToHeight="1000" orientation="portrait" horizontalDpi="1200" verticalDpi="1200" r:id="rId1"/>
  <headerFooter>
    <oddHeader>&amp;RKPSC Case No. 2020-00174
Commission Staff's Second Set of Data Requests
Dated June 30, 2020
Item No. 7
Page &amp;P of &amp;N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9"/>
  <sheetViews>
    <sheetView view="pageLayout" zoomScaleNormal="75" workbookViewId="0">
      <selection activeCell="B596" sqref="B596"/>
    </sheetView>
  </sheetViews>
  <sheetFormatPr defaultRowHeight="15" x14ac:dyDescent="0.25"/>
  <cols>
    <col min="1" max="1" width="8.28515625" bestFit="1" customWidth="1"/>
    <col min="2" max="2" width="14" customWidth="1"/>
    <col min="3" max="3" width="44" customWidth="1"/>
    <col min="4" max="8" width="17.5703125" customWidth="1"/>
    <col min="9" max="9" width="21.5703125" customWidth="1"/>
  </cols>
  <sheetData>
    <row r="1" spans="1:9" x14ac:dyDescent="0.25">
      <c r="H1" s="16"/>
      <c r="I1" s="70" t="s">
        <v>1595</v>
      </c>
    </row>
    <row r="2" spans="1:9" x14ac:dyDescent="0.25">
      <c r="A2" s="76" t="s">
        <v>1562</v>
      </c>
      <c r="B2" s="76"/>
      <c r="C2" s="76"/>
      <c r="D2" s="76"/>
      <c r="E2" s="76"/>
      <c r="F2" s="76"/>
      <c r="G2" s="76"/>
      <c r="H2" s="76"/>
      <c r="I2" s="76"/>
    </row>
    <row r="3" spans="1:9" x14ac:dyDescent="0.25">
      <c r="A3" s="76" t="s">
        <v>1563</v>
      </c>
      <c r="B3" s="76"/>
      <c r="C3" s="76"/>
      <c r="D3" s="76"/>
      <c r="E3" s="76"/>
      <c r="F3" s="76"/>
      <c r="G3" s="76"/>
      <c r="H3" s="76"/>
      <c r="I3" s="76"/>
    </row>
    <row r="4" spans="1:9" ht="15" customHeight="1" x14ac:dyDescent="0.25">
      <c r="A4" s="77" t="s">
        <v>1564</v>
      </c>
      <c r="B4" s="77"/>
      <c r="C4" s="77"/>
      <c r="D4" s="77"/>
      <c r="E4" s="77"/>
      <c r="F4" s="77"/>
      <c r="G4" s="77"/>
      <c r="H4" s="77"/>
      <c r="I4" s="77"/>
    </row>
    <row r="5" spans="1:9" x14ac:dyDescent="0.25">
      <c r="A5" s="76" t="s">
        <v>1565</v>
      </c>
      <c r="B5" s="76"/>
      <c r="C5" s="76"/>
      <c r="D5" s="76"/>
      <c r="E5" s="76"/>
      <c r="F5" s="76"/>
      <c r="G5" s="76"/>
      <c r="H5" s="76"/>
      <c r="I5" s="76"/>
    </row>
    <row r="6" spans="1:9" x14ac:dyDescent="0.25">
      <c r="A6" s="9"/>
      <c r="B6" s="9"/>
      <c r="C6" s="9"/>
      <c r="D6" s="9"/>
      <c r="E6" s="12"/>
      <c r="F6" s="9"/>
      <c r="G6" s="9"/>
      <c r="H6" s="9"/>
    </row>
    <row r="7" spans="1:9" x14ac:dyDescent="0.25">
      <c r="A7" s="67"/>
      <c r="B7" s="67"/>
      <c r="C7" s="67"/>
      <c r="D7" s="67"/>
      <c r="E7" s="79" t="s">
        <v>1592</v>
      </c>
      <c r="F7" s="79"/>
      <c r="G7" s="79"/>
      <c r="H7" s="79"/>
      <c r="I7" s="11"/>
    </row>
    <row r="8" spans="1:9" ht="60" x14ac:dyDescent="0.25">
      <c r="A8" s="31" t="s">
        <v>1548</v>
      </c>
      <c r="B8" s="65" t="s">
        <v>1546</v>
      </c>
      <c r="C8" s="65" t="s">
        <v>1547</v>
      </c>
      <c r="D8" s="66" t="s">
        <v>1568</v>
      </c>
      <c r="E8" s="66" t="s">
        <v>1540</v>
      </c>
      <c r="F8" s="66" t="s">
        <v>1549</v>
      </c>
      <c r="G8" s="66" t="s">
        <v>1541</v>
      </c>
      <c r="H8" s="66" t="s">
        <v>1542</v>
      </c>
      <c r="I8" s="66" t="s">
        <v>1569</v>
      </c>
    </row>
    <row r="9" spans="1:9" x14ac:dyDescent="0.25">
      <c r="A9" s="31" t="s">
        <v>1545</v>
      </c>
      <c r="B9" s="65" t="s">
        <v>1544</v>
      </c>
      <c r="C9" s="65" t="s">
        <v>1543</v>
      </c>
      <c r="D9" s="65" t="s">
        <v>1589</v>
      </c>
      <c r="E9" s="65" t="s">
        <v>1584</v>
      </c>
      <c r="F9" s="65" t="s">
        <v>1585</v>
      </c>
      <c r="G9" s="65" t="s">
        <v>1586</v>
      </c>
      <c r="H9" s="65" t="s">
        <v>1587</v>
      </c>
      <c r="I9" s="65" t="s">
        <v>1588</v>
      </c>
    </row>
    <row r="10" spans="1:9" x14ac:dyDescent="0.25">
      <c r="A10" s="20">
        <v>1</v>
      </c>
      <c r="B10" s="17" t="s">
        <v>1559</v>
      </c>
      <c r="C10" s="12"/>
      <c r="D10" s="25"/>
      <c r="E10" s="19"/>
      <c r="F10" s="19"/>
      <c r="G10" s="19"/>
      <c r="H10" s="19"/>
      <c r="I10" s="22"/>
    </row>
    <row r="11" spans="1:9" x14ac:dyDescent="0.25">
      <c r="A11" s="16">
        <f>A10+1</f>
        <v>2</v>
      </c>
      <c r="B11" t="s">
        <v>3</v>
      </c>
      <c r="C11" t="s">
        <v>794</v>
      </c>
      <c r="D11" s="41">
        <v>5950480.5700000003</v>
      </c>
      <c r="E11" s="35">
        <v>4473512.43</v>
      </c>
      <c r="F11" s="35">
        <v>235920.73000000004</v>
      </c>
      <c r="G11" s="35">
        <v>796897.54</v>
      </c>
      <c r="H11" s="35">
        <f>SUM(E11:G11)</f>
        <v>5506330.7000000002</v>
      </c>
      <c r="I11" s="27">
        <f>H11/D11</f>
        <v>0.92535899163519153</v>
      </c>
    </row>
    <row r="12" spans="1:9" x14ac:dyDescent="0.25">
      <c r="A12" s="16">
        <f t="shared" ref="A12:A75" si="0">A11+1</f>
        <v>3</v>
      </c>
      <c r="B12" t="s">
        <v>19</v>
      </c>
      <c r="C12" t="s">
        <v>810</v>
      </c>
      <c r="D12" s="41">
        <v>5049581.047000003</v>
      </c>
      <c r="E12" s="35">
        <v>4447107.9599999953</v>
      </c>
      <c r="F12" s="35">
        <v>44676.73000000001</v>
      </c>
      <c r="G12" s="35">
        <v>873739.89000000013</v>
      </c>
      <c r="H12" s="35">
        <f t="shared" ref="H12:H75" si="1">SUM(E12:G12)</f>
        <v>5365524.5799999963</v>
      </c>
      <c r="I12" s="27">
        <f t="shared" ref="I12:I75" si="2">H12/D12</f>
        <v>1.062568266566926</v>
      </c>
    </row>
    <row r="13" spans="1:9" x14ac:dyDescent="0.25">
      <c r="A13" s="16">
        <f t="shared" si="0"/>
        <v>4</v>
      </c>
      <c r="B13" t="s">
        <v>21</v>
      </c>
      <c r="C13" t="s">
        <v>812</v>
      </c>
      <c r="D13" s="41">
        <v>2911291.2099999967</v>
      </c>
      <c r="E13" s="35">
        <v>3273043.5500000031</v>
      </c>
      <c r="F13" s="35">
        <v>6303.5799999999981</v>
      </c>
      <c r="G13" s="35">
        <v>612974.7300000001</v>
      </c>
      <c r="H13" s="35">
        <f t="shared" si="1"/>
        <v>3892321.8600000031</v>
      </c>
      <c r="I13" s="27">
        <f t="shared" si="2"/>
        <v>1.3369744141809872</v>
      </c>
    </row>
    <row r="14" spans="1:9" x14ac:dyDescent="0.25">
      <c r="A14" s="16">
        <f t="shared" si="0"/>
        <v>5</v>
      </c>
      <c r="B14" t="s">
        <v>78</v>
      </c>
      <c r="C14" t="s">
        <v>868</v>
      </c>
      <c r="D14" s="41">
        <v>2913720.6710000006</v>
      </c>
      <c r="E14" s="35">
        <v>3062409.3600000003</v>
      </c>
      <c r="F14" s="35"/>
      <c r="G14" s="35">
        <v>590400.05000000005</v>
      </c>
      <c r="H14" s="35">
        <f t="shared" si="1"/>
        <v>3652809.41</v>
      </c>
      <c r="I14" s="27">
        <f t="shared" si="2"/>
        <v>1.2536580621320648</v>
      </c>
    </row>
    <row r="15" spans="1:9" x14ac:dyDescent="0.25">
      <c r="A15" s="16">
        <f t="shared" si="0"/>
        <v>6</v>
      </c>
      <c r="B15" t="s">
        <v>5</v>
      </c>
      <c r="C15" t="s">
        <v>796</v>
      </c>
      <c r="D15" s="41">
        <v>2332477.4009999996</v>
      </c>
      <c r="E15" s="35">
        <v>2973582.7500000005</v>
      </c>
      <c r="F15" s="35">
        <v>908.26000000000022</v>
      </c>
      <c r="G15" s="35">
        <v>585542.46</v>
      </c>
      <c r="H15" s="35">
        <f t="shared" si="1"/>
        <v>3560033.47</v>
      </c>
      <c r="I15" s="27">
        <f t="shared" si="2"/>
        <v>1.5262885155816353</v>
      </c>
    </row>
    <row r="16" spans="1:9" x14ac:dyDescent="0.25">
      <c r="A16" s="16">
        <f t="shared" si="0"/>
        <v>7</v>
      </c>
      <c r="B16" t="s">
        <v>350</v>
      </c>
      <c r="C16" t="s">
        <v>1125</v>
      </c>
      <c r="D16" s="41">
        <v>0</v>
      </c>
      <c r="E16" s="35">
        <v>3341837.6409999961</v>
      </c>
      <c r="F16" s="35"/>
      <c r="G16" s="35"/>
      <c r="H16" s="35">
        <f t="shared" si="1"/>
        <v>3341837.6409999961</v>
      </c>
      <c r="I16" s="27" t="s">
        <v>1577</v>
      </c>
    </row>
    <row r="17" spans="1:9" x14ac:dyDescent="0.25">
      <c r="A17" s="16">
        <f t="shared" si="0"/>
        <v>8</v>
      </c>
      <c r="B17" t="s">
        <v>1</v>
      </c>
      <c r="C17" t="s">
        <v>792</v>
      </c>
      <c r="D17" s="41">
        <v>2473697.2810000023</v>
      </c>
      <c r="E17" s="35">
        <v>2486770.8299999991</v>
      </c>
      <c r="F17" s="35">
        <v>1995.2099999999998</v>
      </c>
      <c r="G17" s="35">
        <v>460263.11999999994</v>
      </c>
      <c r="H17" s="35">
        <f t="shared" si="1"/>
        <v>2949029.1599999992</v>
      </c>
      <c r="I17" s="27">
        <f t="shared" si="2"/>
        <v>1.1921544251396201</v>
      </c>
    </row>
    <row r="18" spans="1:9" x14ac:dyDescent="0.25">
      <c r="A18" s="16">
        <f t="shared" si="0"/>
        <v>9</v>
      </c>
      <c r="B18" t="s">
        <v>17</v>
      </c>
      <c r="C18" t="s">
        <v>808</v>
      </c>
      <c r="D18" s="41">
        <v>1356127.5189999999</v>
      </c>
      <c r="E18" s="35">
        <v>2041511.7399999986</v>
      </c>
      <c r="F18" s="35">
        <v>4816.7699999999959</v>
      </c>
      <c r="G18" s="35">
        <v>517458.68</v>
      </c>
      <c r="H18" s="35">
        <f t="shared" si="1"/>
        <v>2563787.1899999985</v>
      </c>
      <c r="I18" s="27">
        <f t="shared" si="2"/>
        <v>1.8905207320698865</v>
      </c>
    </row>
    <row r="19" spans="1:9" x14ac:dyDescent="0.25">
      <c r="A19" s="16">
        <f t="shared" si="0"/>
        <v>10</v>
      </c>
      <c r="B19" t="s">
        <v>7</v>
      </c>
      <c r="C19" t="s">
        <v>798</v>
      </c>
      <c r="D19" s="41">
        <v>1682296.1519999995</v>
      </c>
      <c r="E19" s="35">
        <v>2006236.1600000008</v>
      </c>
      <c r="F19" s="35">
        <v>6550.1499999999987</v>
      </c>
      <c r="G19" s="35">
        <v>402233.09999999986</v>
      </c>
      <c r="H19" s="35">
        <f t="shared" si="1"/>
        <v>2415019.4100000006</v>
      </c>
      <c r="I19" s="27">
        <f t="shared" si="2"/>
        <v>1.4355495060301375</v>
      </c>
    </row>
    <row r="20" spans="1:9" x14ac:dyDescent="0.25">
      <c r="A20" s="16">
        <f t="shared" si="0"/>
        <v>11</v>
      </c>
      <c r="B20" t="s">
        <v>136</v>
      </c>
      <c r="C20" t="s">
        <v>921</v>
      </c>
      <c r="D20" s="41">
        <v>2579889.7939999998</v>
      </c>
      <c r="E20" s="35">
        <v>1996884.2800000005</v>
      </c>
      <c r="F20" s="35"/>
      <c r="G20" s="35">
        <v>370483.24</v>
      </c>
      <c r="H20" s="35">
        <f t="shared" si="1"/>
        <v>2367367.5200000005</v>
      </c>
      <c r="I20" s="27">
        <f t="shared" si="2"/>
        <v>0.91762350682798222</v>
      </c>
    </row>
    <row r="21" spans="1:9" x14ac:dyDescent="0.25">
      <c r="A21" s="16">
        <f t="shared" si="0"/>
        <v>12</v>
      </c>
      <c r="B21" t="s">
        <v>283</v>
      </c>
      <c r="C21" t="s">
        <v>794</v>
      </c>
      <c r="D21" s="41">
        <v>2211748.2400000002</v>
      </c>
      <c r="E21" s="35">
        <v>2211748.2400000002</v>
      </c>
      <c r="F21" s="35"/>
      <c r="G21" s="35"/>
      <c r="H21" s="35">
        <f t="shared" si="1"/>
        <v>2211748.2400000002</v>
      </c>
      <c r="I21" s="27">
        <f t="shared" si="2"/>
        <v>1</v>
      </c>
    </row>
    <row r="22" spans="1:9" x14ac:dyDescent="0.25">
      <c r="A22" s="16">
        <f t="shared" si="0"/>
        <v>13</v>
      </c>
      <c r="B22" t="s">
        <v>20</v>
      </c>
      <c r="C22" t="s">
        <v>811</v>
      </c>
      <c r="D22" s="41">
        <v>2160652.6519999998</v>
      </c>
      <c r="E22" s="35">
        <v>1664515.9799999995</v>
      </c>
      <c r="F22" s="35">
        <v>8979.3200000000015</v>
      </c>
      <c r="G22" s="35">
        <v>338495.22999999992</v>
      </c>
      <c r="H22" s="35">
        <f t="shared" si="1"/>
        <v>2011990.5299999996</v>
      </c>
      <c r="I22" s="27">
        <f t="shared" si="2"/>
        <v>0.93119573298262837</v>
      </c>
    </row>
    <row r="23" spans="1:9" x14ac:dyDescent="0.25">
      <c r="A23" s="16">
        <f t="shared" si="0"/>
        <v>14</v>
      </c>
      <c r="B23" t="s">
        <v>23</v>
      </c>
      <c r="C23" t="s">
        <v>814</v>
      </c>
      <c r="D23" s="41">
        <v>572395.65500000026</v>
      </c>
      <c r="E23" s="35">
        <v>1474278.9099999995</v>
      </c>
      <c r="F23" s="35">
        <v>783.70000000000027</v>
      </c>
      <c r="G23" s="35">
        <v>313058.61</v>
      </c>
      <c r="H23" s="35">
        <f t="shared" si="1"/>
        <v>1788121.2199999993</v>
      </c>
      <c r="I23" s="27">
        <f t="shared" si="2"/>
        <v>3.1239252156797006</v>
      </c>
    </row>
    <row r="24" spans="1:9" x14ac:dyDescent="0.25">
      <c r="A24" s="16">
        <f t="shared" si="0"/>
        <v>15</v>
      </c>
      <c r="B24" t="s">
        <v>28</v>
      </c>
      <c r="C24" t="s">
        <v>819</v>
      </c>
      <c r="D24" s="41">
        <v>-758580.98399999959</v>
      </c>
      <c r="E24" s="35">
        <v>1414030.56</v>
      </c>
      <c r="F24" s="35">
        <v>53876.15</v>
      </c>
      <c r="G24" s="35">
        <v>296564.27999999997</v>
      </c>
      <c r="H24" s="35">
        <f t="shared" si="1"/>
        <v>1764470.99</v>
      </c>
      <c r="I24" s="27">
        <f t="shared" si="2"/>
        <v>-2.3260153196774582</v>
      </c>
    </row>
    <row r="25" spans="1:9" x14ac:dyDescent="0.25">
      <c r="A25" s="16">
        <f t="shared" si="0"/>
        <v>16</v>
      </c>
      <c r="B25" t="s">
        <v>24</v>
      </c>
      <c r="C25" t="s">
        <v>815</v>
      </c>
      <c r="D25" s="41">
        <v>1232264.1129999994</v>
      </c>
      <c r="E25" s="35">
        <v>1384511.2999999982</v>
      </c>
      <c r="F25" s="35">
        <v>16838.7</v>
      </c>
      <c r="G25" s="35">
        <v>263747.5799999999</v>
      </c>
      <c r="H25" s="35">
        <f t="shared" si="1"/>
        <v>1665097.579999998</v>
      </c>
      <c r="I25" s="27">
        <f t="shared" si="2"/>
        <v>1.3512505658760499</v>
      </c>
    </row>
    <row r="26" spans="1:9" x14ac:dyDescent="0.25">
      <c r="A26" s="16">
        <f t="shared" si="0"/>
        <v>17</v>
      </c>
      <c r="B26" t="s">
        <v>129</v>
      </c>
      <c r="C26" t="s">
        <v>914</v>
      </c>
      <c r="D26" s="41">
        <v>276647.79000000015</v>
      </c>
      <c r="E26" s="35">
        <v>1485695.059999994</v>
      </c>
      <c r="F26" s="35"/>
      <c r="G26" s="35"/>
      <c r="H26" s="35">
        <f t="shared" si="1"/>
        <v>1485695.059999994</v>
      </c>
      <c r="I26" s="27">
        <f t="shared" si="2"/>
        <v>5.3703485576371071</v>
      </c>
    </row>
    <row r="27" spans="1:9" x14ac:dyDescent="0.25">
      <c r="A27" s="16">
        <f t="shared" si="0"/>
        <v>18</v>
      </c>
      <c r="B27" t="s">
        <v>190</v>
      </c>
      <c r="C27" t="s">
        <v>974</v>
      </c>
      <c r="D27" s="41">
        <v>88197.810000000027</v>
      </c>
      <c r="E27" s="35">
        <v>1153387.8699999996</v>
      </c>
      <c r="F27" s="35">
        <v>34507.749999999993</v>
      </c>
      <c r="G27" s="35">
        <v>201943.56999999998</v>
      </c>
      <c r="H27" s="35">
        <f t="shared" si="1"/>
        <v>1389839.1899999997</v>
      </c>
      <c r="I27" s="27">
        <f t="shared" si="2"/>
        <v>15.758205220741868</v>
      </c>
    </row>
    <row r="28" spans="1:9" x14ac:dyDescent="0.25">
      <c r="A28" s="16">
        <f t="shared" si="0"/>
        <v>19</v>
      </c>
      <c r="B28" t="s">
        <v>106</v>
      </c>
      <c r="C28" t="s">
        <v>895</v>
      </c>
      <c r="D28" s="41">
        <v>1853487.361</v>
      </c>
      <c r="E28" s="35">
        <v>1098587.1300000004</v>
      </c>
      <c r="F28" s="35">
        <v>18370.53</v>
      </c>
      <c r="G28" s="35">
        <v>180968.78</v>
      </c>
      <c r="H28" s="35">
        <f t="shared" si="1"/>
        <v>1297926.4400000004</v>
      </c>
      <c r="I28" s="27">
        <f t="shared" si="2"/>
        <v>0.70026182390568803</v>
      </c>
    </row>
    <row r="29" spans="1:9" x14ac:dyDescent="0.25">
      <c r="A29" s="16">
        <f t="shared" si="0"/>
        <v>20</v>
      </c>
      <c r="B29" t="s">
        <v>104</v>
      </c>
      <c r="C29" t="s">
        <v>893</v>
      </c>
      <c r="D29" s="41">
        <v>488204.78000000009</v>
      </c>
      <c r="E29" s="35">
        <v>995127.7799999998</v>
      </c>
      <c r="F29" s="35">
        <v>22562.949999999997</v>
      </c>
      <c r="G29" s="35">
        <v>202099.85</v>
      </c>
      <c r="H29" s="35">
        <f t="shared" si="1"/>
        <v>1219790.5799999998</v>
      </c>
      <c r="I29" s="27">
        <f t="shared" si="2"/>
        <v>2.4985224028326796</v>
      </c>
    </row>
    <row r="30" spans="1:9" x14ac:dyDescent="0.25">
      <c r="A30" s="16">
        <f t="shared" si="0"/>
        <v>21</v>
      </c>
      <c r="B30" t="s">
        <v>16</v>
      </c>
      <c r="C30" t="s">
        <v>807</v>
      </c>
      <c r="D30" s="41">
        <v>0</v>
      </c>
      <c r="E30" s="35">
        <v>1161835.9699999988</v>
      </c>
      <c r="F30" s="35">
        <v>-58206.77</v>
      </c>
      <c r="G30" s="35"/>
      <c r="H30" s="35">
        <f t="shared" si="1"/>
        <v>1103629.1999999988</v>
      </c>
      <c r="I30" s="27" t="s">
        <v>1577</v>
      </c>
    </row>
    <row r="31" spans="1:9" x14ac:dyDescent="0.25">
      <c r="A31" s="16">
        <f t="shared" si="0"/>
        <v>22</v>
      </c>
      <c r="B31" t="s">
        <v>675</v>
      </c>
      <c r="C31" t="s">
        <v>1432</v>
      </c>
      <c r="D31" s="41">
        <v>90846.85</v>
      </c>
      <c r="E31" s="35">
        <v>855821.83000000007</v>
      </c>
      <c r="F31" s="35">
        <v>86459.229999999981</v>
      </c>
      <c r="G31" s="35">
        <v>156633.93999999997</v>
      </c>
      <c r="H31" s="35">
        <f t="shared" si="1"/>
        <v>1098915</v>
      </c>
      <c r="I31" s="27">
        <f t="shared" si="2"/>
        <v>12.096346763811843</v>
      </c>
    </row>
    <row r="32" spans="1:9" x14ac:dyDescent="0.25">
      <c r="A32" s="16">
        <f t="shared" si="0"/>
        <v>23</v>
      </c>
      <c r="B32" t="s">
        <v>207</v>
      </c>
      <c r="C32" t="s">
        <v>991</v>
      </c>
      <c r="D32" s="41">
        <v>0</v>
      </c>
      <c r="E32" s="35">
        <v>1078347.8899999997</v>
      </c>
      <c r="F32" s="35">
        <v>11168.899999999998</v>
      </c>
      <c r="G32" s="35"/>
      <c r="H32" s="35">
        <f t="shared" si="1"/>
        <v>1089516.7899999996</v>
      </c>
      <c r="I32" s="27" t="s">
        <v>1577</v>
      </c>
    </row>
    <row r="33" spans="1:9" x14ac:dyDescent="0.25">
      <c r="A33" s="16">
        <f t="shared" si="0"/>
        <v>24</v>
      </c>
      <c r="B33" t="s">
        <v>96</v>
      </c>
      <c r="C33" t="s">
        <v>885</v>
      </c>
      <c r="D33" s="41">
        <v>916879.77200000011</v>
      </c>
      <c r="E33" s="35">
        <v>825228.23999999976</v>
      </c>
      <c r="F33" s="35">
        <v>5508.7900000000009</v>
      </c>
      <c r="G33" s="35">
        <v>163937.31999999998</v>
      </c>
      <c r="H33" s="35">
        <f t="shared" si="1"/>
        <v>994674.34999999974</v>
      </c>
      <c r="I33" s="27">
        <f t="shared" si="2"/>
        <v>1.0848470872362093</v>
      </c>
    </row>
    <row r="34" spans="1:9" x14ac:dyDescent="0.25">
      <c r="A34" s="16">
        <f t="shared" si="0"/>
        <v>25</v>
      </c>
      <c r="B34" t="s">
        <v>77</v>
      </c>
      <c r="C34" t="s">
        <v>867</v>
      </c>
      <c r="D34" s="41">
        <v>100775.08</v>
      </c>
      <c r="E34" s="35">
        <v>744699.58000000031</v>
      </c>
      <c r="F34" s="35">
        <v>70806.060000000012</v>
      </c>
      <c r="G34" s="35">
        <v>126374.41000000002</v>
      </c>
      <c r="H34" s="35">
        <f t="shared" si="1"/>
        <v>941880.0500000004</v>
      </c>
      <c r="I34" s="27">
        <f t="shared" si="2"/>
        <v>9.3463587426574151</v>
      </c>
    </row>
    <row r="35" spans="1:9" x14ac:dyDescent="0.25">
      <c r="A35" s="16">
        <f t="shared" si="0"/>
        <v>26</v>
      </c>
      <c r="B35" t="s">
        <v>152</v>
      </c>
      <c r="C35" t="s">
        <v>936</v>
      </c>
      <c r="D35" s="41">
        <v>1091691.6890000002</v>
      </c>
      <c r="E35" s="35">
        <v>621264.14000000025</v>
      </c>
      <c r="F35" s="35">
        <v>32547.139999999996</v>
      </c>
      <c r="G35" s="35">
        <v>134878.50000000006</v>
      </c>
      <c r="H35" s="35">
        <f t="shared" si="1"/>
        <v>788689.78000000026</v>
      </c>
      <c r="I35" s="27">
        <f t="shared" si="2"/>
        <v>0.72244736123478914</v>
      </c>
    </row>
    <row r="36" spans="1:9" x14ac:dyDescent="0.25">
      <c r="A36" s="16">
        <f t="shared" si="0"/>
        <v>27</v>
      </c>
      <c r="B36" t="s">
        <v>84</v>
      </c>
      <c r="C36" t="s">
        <v>874</v>
      </c>
      <c r="D36" s="41">
        <v>1296646.3830000001</v>
      </c>
      <c r="E36" s="35">
        <v>626520.62000000023</v>
      </c>
      <c r="F36" s="35">
        <v>1289.0800000000002</v>
      </c>
      <c r="G36" s="35">
        <v>109527.98000000001</v>
      </c>
      <c r="H36" s="35">
        <f t="shared" si="1"/>
        <v>737337.68000000017</v>
      </c>
      <c r="I36" s="27">
        <f t="shared" si="2"/>
        <v>0.56864977966780017</v>
      </c>
    </row>
    <row r="37" spans="1:9" x14ac:dyDescent="0.25">
      <c r="A37" s="16">
        <f t="shared" si="0"/>
        <v>28</v>
      </c>
      <c r="B37" t="s">
        <v>619</v>
      </c>
      <c r="C37" t="s">
        <v>1383</v>
      </c>
      <c r="D37" s="41">
        <v>0</v>
      </c>
      <c r="E37" s="35">
        <v>732269.02</v>
      </c>
      <c r="F37" s="35"/>
      <c r="G37" s="35"/>
      <c r="H37" s="35">
        <f t="shared" si="1"/>
        <v>732269.02</v>
      </c>
      <c r="I37" s="27" t="s">
        <v>1577</v>
      </c>
    </row>
    <row r="38" spans="1:9" x14ac:dyDescent="0.25">
      <c r="A38" s="16">
        <f t="shared" si="0"/>
        <v>29</v>
      </c>
      <c r="B38" t="s">
        <v>26</v>
      </c>
      <c r="C38" t="s">
        <v>817</v>
      </c>
      <c r="D38" s="41">
        <v>1210003.6399999999</v>
      </c>
      <c r="E38" s="35">
        <v>568905.91</v>
      </c>
      <c r="F38" s="35">
        <v>3240.0900000000006</v>
      </c>
      <c r="G38" s="35">
        <v>110389.43999999999</v>
      </c>
      <c r="H38" s="35">
        <f t="shared" si="1"/>
        <v>682535.44</v>
      </c>
      <c r="I38" s="27">
        <f t="shared" si="2"/>
        <v>0.56407717913972555</v>
      </c>
    </row>
    <row r="39" spans="1:9" x14ac:dyDescent="0.25">
      <c r="A39" s="16">
        <f t="shared" si="0"/>
        <v>30</v>
      </c>
      <c r="B39" t="s">
        <v>137</v>
      </c>
      <c r="C39" t="s">
        <v>922</v>
      </c>
      <c r="D39" s="41">
        <v>316595.35000000003</v>
      </c>
      <c r="E39" s="35">
        <v>576024.50999999966</v>
      </c>
      <c r="F39" s="35">
        <v>9968.65</v>
      </c>
      <c r="G39" s="35">
        <v>78267.22</v>
      </c>
      <c r="H39" s="35">
        <f t="shared" si="1"/>
        <v>664260.37999999966</v>
      </c>
      <c r="I39" s="27">
        <f t="shared" si="2"/>
        <v>2.0981368804058542</v>
      </c>
    </row>
    <row r="40" spans="1:9" x14ac:dyDescent="0.25">
      <c r="A40" s="16">
        <f t="shared" si="0"/>
        <v>31</v>
      </c>
      <c r="B40" t="s">
        <v>73</v>
      </c>
      <c r="C40" t="s">
        <v>863</v>
      </c>
      <c r="D40" s="41">
        <v>1509019.4380000003</v>
      </c>
      <c r="E40" s="35">
        <v>503291.11999999988</v>
      </c>
      <c r="F40" s="35">
        <v>5595.4799999999987</v>
      </c>
      <c r="G40" s="35">
        <v>121656.30999999997</v>
      </c>
      <c r="H40" s="35">
        <f t="shared" si="1"/>
        <v>630542.9099999998</v>
      </c>
      <c r="I40" s="27">
        <f t="shared" si="2"/>
        <v>0.41784942865659735</v>
      </c>
    </row>
    <row r="41" spans="1:9" x14ac:dyDescent="0.25">
      <c r="A41" s="16">
        <f t="shared" si="0"/>
        <v>32</v>
      </c>
      <c r="B41" t="s">
        <v>27</v>
      </c>
      <c r="C41" t="s">
        <v>818</v>
      </c>
      <c r="D41" s="41">
        <v>288029.23200000008</v>
      </c>
      <c r="E41" s="35">
        <v>501262.18999999983</v>
      </c>
      <c r="F41" s="35">
        <v>16430.429999999997</v>
      </c>
      <c r="G41" s="35">
        <v>99410.14</v>
      </c>
      <c r="H41" s="35">
        <f t="shared" si="1"/>
        <v>617102.75999999978</v>
      </c>
      <c r="I41" s="27">
        <f t="shared" si="2"/>
        <v>2.1425004528706988</v>
      </c>
    </row>
    <row r="42" spans="1:9" x14ac:dyDescent="0.25">
      <c r="A42" s="16">
        <f t="shared" si="0"/>
        <v>33</v>
      </c>
      <c r="B42" t="s">
        <v>285</v>
      </c>
      <c r="C42" t="s">
        <v>1059</v>
      </c>
      <c r="D42" s="41">
        <v>610067.81999999995</v>
      </c>
      <c r="E42" s="35">
        <v>610067.82000000007</v>
      </c>
      <c r="F42" s="35"/>
      <c r="G42" s="35"/>
      <c r="H42" s="35">
        <f t="shared" si="1"/>
        <v>610067.82000000007</v>
      </c>
      <c r="I42" s="27">
        <f t="shared" si="2"/>
        <v>1.0000000000000002</v>
      </c>
    </row>
    <row r="43" spans="1:9" x14ac:dyDescent="0.25">
      <c r="A43" s="16">
        <f t="shared" si="0"/>
        <v>34</v>
      </c>
      <c r="B43" t="s">
        <v>346</v>
      </c>
      <c r="C43" t="s">
        <v>1121</v>
      </c>
      <c r="D43" s="41">
        <v>606305.5199999999</v>
      </c>
      <c r="E43" s="35">
        <v>488637.85000000003</v>
      </c>
      <c r="F43" s="35">
        <v>42.57</v>
      </c>
      <c r="G43" s="35">
        <v>117667.67</v>
      </c>
      <c r="H43" s="35">
        <f t="shared" si="1"/>
        <v>606348.09000000008</v>
      </c>
      <c r="I43" s="27">
        <f t="shared" si="2"/>
        <v>1.0000702121267182</v>
      </c>
    </row>
    <row r="44" spans="1:9" x14ac:dyDescent="0.25">
      <c r="A44" s="16">
        <f t="shared" si="0"/>
        <v>35</v>
      </c>
      <c r="B44" t="s">
        <v>424</v>
      </c>
      <c r="C44" t="s">
        <v>1196</v>
      </c>
      <c r="D44" s="41">
        <v>0</v>
      </c>
      <c r="E44" s="35">
        <v>509001.7900000001</v>
      </c>
      <c r="F44" s="35">
        <v>55376.489999999991</v>
      </c>
      <c r="G44" s="35"/>
      <c r="H44" s="35">
        <f t="shared" si="1"/>
        <v>564378.28</v>
      </c>
      <c r="I44" s="27" t="s">
        <v>1577</v>
      </c>
    </row>
    <row r="45" spans="1:9" x14ac:dyDescent="0.25">
      <c r="A45" s="16">
        <f t="shared" si="0"/>
        <v>36</v>
      </c>
      <c r="B45" t="s">
        <v>301</v>
      </c>
      <c r="C45" t="s">
        <v>1075</v>
      </c>
      <c r="D45" s="41">
        <v>728171.52500000002</v>
      </c>
      <c r="E45" s="35">
        <v>516952.60000000009</v>
      </c>
      <c r="F45" s="35"/>
      <c r="G45" s="35">
        <v>46107.150000000009</v>
      </c>
      <c r="H45" s="35">
        <f t="shared" si="1"/>
        <v>563059.75000000012</v>
      </c>
      <c r="I45" s="27">
        <f t="shared" si="2"/>
        <v>0.77325153575594718</v>
      </c>
    </row>
    <row r="46" spans="1:9" x14ac:dyDescent="0.25">
      <c r="A46" s="16">
        <f t="shared" si="0"/>
        <v>37</v>
      </c>
      <c r="B46" t="s">
        <v>134</v>
      </c>
      <c r="C46" t="s">
        <v>919</v>
      </c>
      <c r="D46" s="41">
        <v>444780.18</v>
      </c>
      <c r="E46" s="35">
        <v>450591.39000000013</v>
      </c>
      <c r="F46" s="35">
        <v>10307.319999999998</v>
      </c>
      <c r="G46" s="35">
        <v>89365.14</v>
      </c>
      <c r="H46" s="35">
        <f t="shared" si="1"/>
        <v>550263.85000000009</v>
      </c>
      <c r="I46" s="27">
        <f t="shared" si="2"/>
        <v>1.2371591063252865</v>
      </c>
    </row>
    <row r="47" spans="1:9" x14ac:dyDescent="0.25">
      <c r="A47" s="16">
        <f t="shared" si="0"/>
        <v>38</v>
      </c>
      <c r="B47" t="s">
        <v>12</v>
      </c>
      <c r="C47" t="s">
        <v>803</v>
      </c>
      <c r="D47" s="41">
        <v>69162.63</v>
      </c>
      <c r="E47" s="35">
        <v>433306.87</v>
      </c>
      <c r="F47" s="35">
        <v>15160.46</v>
      </c>
      <c r="G47" s="35">
        <v>78954.61</v>
      </c>
      <c r="H47" s="35">
        <f t="shared" si="1"/>
        <v>527421.94000000006</v>
      </c>
      <c r="I47" s="27">
        <f t="shared" si="2"/>
        <v>7.625822499809507</v>
      </c>
    </row>
    <row r="48" spans="1:9" x14ac:dyDescent="0.25">
      <c r="A48" s="16">
        <f t="shared" si="0"/>
        <v>39</v>
      </c>
      <c r="B48" t="s">
        <v>281</v>
      </c>
      <c r="C48" t="s">
        <v>1057</v>
      </c>
      <c r="D48" s="41">
        <v>117821.30000000002</v>
      </c>
      <c r="E48" s="35">
        <v>379689.30999999976</v>
      </c>
      <c r="F48" s="35">
        <v>9628.2999999999993</v>
      </c>
      <c r="G48" s="35">
        <v>76469.73000000001</v>
      </c>
      <c r="H48" s="35">
        <f t="shared" si="1"/>
        <v>465787.33999999973</v>
      </c>
      <c r="I48" s="27">
        <f t="shared" si="2"/>
        <v>3.9533372997921399</v>
      </c>
    </row>
    <row r="49" spans="1:9" x14ac:dyDescent="0.25">
      <c r="A49" s="16">
        <f t="shared" si="0"/>
        <v>40</v>
      </c>
      <c r="B49" t="s">
        <v>95</v>
      </c>
      <c r="C49" t="s">
        <v>884</v>
      </c>
      <c r="D49" s="41">
        <v>-6050.2999999999993</v>
      </c>
      <c r="E49" s="35">
        <v>388772.93999999994</v>
      </c>
      <c r="F49" s="35">
        <v>2016.5800000000002</v>
      </c>
      <c r="G49" s="35">
        <v>74547.350000000006</v>
      </c>
      <c r="H49" s="35">
        <f t="shared" si="1"/>
        <v>465336.87</v>
      </c>
      <c r="I49" s="27">
        <f t="shared" si="2"/>
        <v>-76.91137133695851</v>
      </c>
    </row>
    <row r="50" spans="1:9" x14ac:dyDescent="0.25">
      <c r="A50" s="16">
        <f t="shared" si="0"/>
        <v>41</v>
      </c>
      <c r="B50" t="s">
        <v>93</v>
      </c>
      <c r="C50" t="s">
        <v>882</v>
      </c>
      <c r="D50" s="41">
        <v>469768.64</v>
      </c>
      <c r="E50" s="35">
        <v>321816.69000000006</v>
      </c>
      <c r="F50" s="35">
        <v>745.06999999999982</v>
      </c>
      <c r="G50" s="35">
        <v>63450.22</v>
      </c>
      <c r="H50" s="35">
        <f t="shared" si="1"/>
        <v>386011.9800000001</v>
      </c>
      <c r="I50" s="27">
        <f t="shared" si="2"/>
        <v>0.8217065745384794</v>
      </c>
    </row>
    <row r="51" spans="1:9" x14ac:dyDescent="0.25">
      <c r="A51" s="16">
        <f t="shared" si="0"/>
        <v>42</v>
      </c>
      <c r="B51" t="s">
        <v>6</v>
      </c>
      <c r="C51" t="s">
        <v>797</v>
      </c>
      <c r="D51" s="41">
        <v>578.75</v>
      </c>
      <c r="E51" s="35">
        <v>240881.96000000008</v>
      </c>
      <c r="F51" s="35">
        <v>165.08999999999924</v>
      </c>
      <c r="G51" s="35">
        <v>36515.400000000009</v>
      </c>
      <c r="H51" s="35">
        <f t="shared" si="1"/>
        <v>277562.45000000007</v>
      </c>
      <c r="I51" s="27">
        <f t="shared" si="2"/>
        <v>479.58954643628522</v>
      </c>
    </row>
    <row r="52" spans="1:9" x14ac:dyDescent="0.25">
      <c r="A52" s="16">
        <f t="shared" si="0"/>
        <v>43</v>
      </c>
      <c r="B52" t="s">
        <v>618</v>
      </c>
      <c r="C52" t="s">
        <v>1382</v>
      </c>
      <c r="D52" s="41">
        <v>39734.469999999994</v>
      </c>
      <c r="E52" s="35">
        <v>223540.92</v>
      </c>
      <c r="F52" s="35">
        <v>659.19999999999993</v>
      </c>
      <c r="G52" s="35">
        <v>46891.91</v>
      </c>
      <c r="H52" s="35">
        <f t="shared" si="1"/>
        <v>271092.03000000003</v>
      </c>
      <c r="I52" s="27">
        <f t="shared" si="2"/>
        <v>6.8225908134675022</v>
      </c>
    </row>
    <row r="53" spans="1:9" x14ac:dyDescent="0.25">
      <c r="A53" s="16">
        <f t="shared" si="0"/>
        <v>44</v>
      </c>
      <c r="B53" t="s">
        <v>583</v>
      </c>
      <c r="C53" t="s">
        <v>1347</v>
      </c>
      <c r="D53" s="41">
        <v>55876.95</v>
      </c>
      <c r="E53" s="35">
        <v>214104.46000000005</v>
      </c>
      <c r="F53" s="35">
        <v>1108.6299999999999</v>
      </c>
      <c r="G53" s="35">
        <v>41266.04</v>
      </c>
      <c r="H53" s="35">
        <f t="shared" si="1"/>
        <v>256479.13000000006</v>
      </c>
      <c r="I53" s="27">
        <f t="shared" si="2"/>
        <v>4.5900703241676588</v>
      </c>
    </row>
    <row r="54" spans="1:9" x14ac:dyDescent="0.25">
      <c r="A54" s="16">
        <f t="shared" si="0"/>
        <v>45</v>
      </c>
      <c r="B54" t="s">
        <v>123</v>
      </c>
      <c r="C54" t="s">
        <v>909</v>
      </c>
      <c r="D54" s="41">
        <v>1.65</v>
      </c>
      <c r="E54" s="35">
        <v>195623.74000000002</v>
      </c>
      <c r="F54" s="35">
        <v>1455.92</v>
      </c>
      <c r="G54" s="35">
        <v>37148.71</v>
      </c>
      <c r="H54" s="35">
        <f t="shared" si="1"/>
        <v>234228.37000000002</v>
      </c>
      <c r="I54" s="27">
        <f t="shared" si="2"/>
        <v>141956.58787878789</v>
      </c>
    </row>
    <row r="55" spans="1:9" x14ac:dyDescent="0.25">
      <c r="A55" s="16">
        <f t="shared" si="0"/>
        <v>46</v>
      </c>
      <c r="B55" t="s">
        <v>75</v>
      </c>
      <c r="C55" t="s">
        <v>865</v>
      </c>
      <c r="D55" s="41">
        <v>65093.808000000005</v>
      </c>
      <c r="E55" s="35">
        <v>176797.26</v>
      </c>
      <c r="F55" s="35">
        <v>4502.47</v>
      </c>
      <c r="G55" s="35">
        <v>28174.809999999998</v>
      </c>
      <c r="H55" s="35">
        <f t="shared" si="1"/>
        <v>209474.54</v>
      </c>
      <c r="I55" s="27">
        <f t="shared" si="2"/>
        <v>3.2180409540643251</v>
      </c>
    </row>
    <row r="56" spans="1:9" x14ac:dyDescent="0.25">
      <c r="A56" s="16">
        <f t="shared" si="0"/>
        <v>47</v>
      </c>
      <c r="B56" t="s">
        <v>2</v>
      </c>
      <c r="C56" t="s">
        <v>793</v>
      </c>
      <c r="D56" s="41">
        <v>31335.99</v>
      </c>
      <c r="E56" s="35">
        <v>201525.92</v>
      </c>
      <c r="F56" s="35">
        <v>6073.3399999999983</v>
      </c>
      <c r="G56" s="35"/>
      <c r="H56" s="35">
        <f t="shared" si="1"/>
        <v>207599.26</v>
      </c>
      <c r="I56" s="27">
        <f t="shared" si="2"/>
        <v>6.6249465869755513</v>
      </c>
    </row>
    <row r="57" spans="1:9" x14ac:dyDescent="0.25">
      <c r="A57" s="16">
        <f t="shared" si="0"/>
        <v>48</v>
      </c>
      <c r="B57" t="s">
        <v>4</v>
      </c>
      <c r="C57" t="s">
        <v>795</v>
      </c>
      <c r="D57" s="41">
        <v>97136.011999999988</v>
      </c>
      <c r="E57" s="35">
        <v>169210.53000000012</v>
      </c>
      <c r="F57" s="35">
        <v>33.770000000000095</v>
      </c>
      <c r="G57" s="35">
        <v>34430.310000000012</v>
      </c>
      <c r="H57" s="35">
        <f t="shared" si="1"/>
        <v>203674.6100000001</v>
      </c>
      <c r="I57" s="27">
        <f t="shared" si="2"/>
        <v>2.0967981473235708</v>
      </c>
    </row>
    <row r="58" spans="1:9" x14ac:dyDescent="0.25">
      <c r="A58" s="16">
        <f t="shared" si="0"/>
        <v>49</v>
      </c>
      <c r="B58" t="s">
        <v>0</v>
      </c>
      <c r="C58" t="s">
        <v>791</v>
      </c>
      <c r="D58" s="41">
        <v>24011.559000000034</v>
      </c>
      <c r="E58" s="35">
        <v>157826.98999999993</v>
      </c>
      <c r="F58" s="35">
        <v>385.93000000000006</v>
      </c>
      <c r="G58" s="35">
        <v>40609.770000000011</v>
      </c>
      <c r="H58" s="35">
        <f t="shared" si="1"/>
        <v>198822.68999999994</v>
      </c>
      <c r="I58" s="27">
        <f t="shared" si="2"/>
        <v>8.2802907549651259</v>
      </c>
    </row>
    <row r="59" spans="1:9" x14ac:dyDescent="0.25">
      <c r="A59" s="16">
        <f t="shared" si="0"/>
        <v>50</v>
      </c>
      <c r="B59" t="s">
        <v>643</v>
      </c>
      <c r="C59" t="s">
        <v>1407</v>
      </c>
      <c r="D59" s="41">
        <v>1778.53</v>
      </c>
      <c r="E59" s="35">
        <v>165093.55000000002</v>
      </c>
      <c r="F59" s="35">
        <v>19.960000000000036</v>
      </c>
      <c r="G59" s="35">
        <v>27713.070000000003</v>
      </c>
      <c r="H59" s="35">
        <f t="shared" si="1"/>
        <v>192826.58000000002</v>
      </c>
      <c r="I59" s="27">
        <f t="shared" si="2"/>
        <v>108.41907642828629</v>
      </c>
    </row>
    <row r="60" spans="1:9" x14ac:dyDescent="0.25">
      <c r="A60" s="16">
        <f t="shared" si="0"/>
        <v>51</v>
      </c>
      <c r="B60" t="s">
        <v>432</v>
      </c>
      <c r="C60" t="s">
        <v>1204</v>
      </c>
      <c r="D60" s="41">
        <v>64173.789999999994</v>
      </c>
      <c r="E60" s="35">
        <v>137982.86000000004</v>
      </c>
      <c r="F60" s="35">
        <v>2064.0699999999997</v>
      </c>
      <c r="G60" s="35">
        <v>24791.93</v>
      </c>
      <c r="H60" s="35">
        <f t="shared" si="1"/>
        <v>164838.86000000004</v>
      </c>
      <c r="I60" s="27">
        <f t="shared" si="2"/>
        <v>2.5686321471741045</v>
      </c>
    </row>
    <row r="61" spans="1:9" x14ac:dyDescent="0.25">
      <c r="A61" s="16">
        <f t="shared" si="0"/>
        <v>52</v>
      </c>
      <c r="B61" t="s">
        <v>94</v>
      </c>
      <c r="C61" t="s">
        <v>883</v>
      </c>
      <c r="D61" s="41">
        <v>130947.893</v>
      </c>
      <c r="E61" s="35">
        <v>132948.93999999997</v>
      </c>
      <c r="F61" s="35">
        <v>4861.8799999999992</v>
      </c>
      <c r="G61" s="35">
        <v>23388.710000000003</v>
      </c>
      <c r="H61" s="35">
        <f t="shared" si="1"/>
        <v>161199.52999999997</v>
      </c>
      <c r="I61" s="27">
        <f t="shared" si="2"/>
        <v>1.2310204181750368</v>
      </c>
    </row>
    <row r="62" spans="1:9" x14ac:dyDescent="0.25">
      <c r="A62" s="16">
        <f t="shared" si="0"/>
        <v>53</v>
      </c>
      <c r="B62" t="s">
        <v>72</v>
      </c>
      <c r="C62" t="s">
        <v>862</v>
      </c>
      <c r="D62" s="41">
        <v>86845.53</v>
      </c>
      <c r="E62" s="35">
        <v>96142.27</v>
      </c>
      <c r="F62" s="35">
        <v>18637.700000000008</v>
      </c>
      <c r="G62" s="35">
        <v>20795.78</v>
      </c>
      <c r="H62" s="35">
        <f t="shared" si="1"/>
        <v>135575.75</v>
      </c>
      <c r="I62" s="27">
        <f t="shared" si="2"/>
        <v>1.5611137383812386</v>
      </c>
    </row>
    <row r="63" spans="1:9" x14ac:dyDescent="0.25">
      <c r="A63" s="16">
        <f t="shared" si="0"/>
        <v>54</v>
      </c>
      <c r="B63" t="s">
        <v>272</v>
      </c>
      <c r="C63" t="s">
        <v>1048</v>
      </c>
      <c r="D63" s="41">
        <v>16714.439999999999</v>
      </c>
      <c r="E63" s="35">
        <v>108362.77000000006</v>
      </c>
      <c r="F63" s="35">
        <v>12.04</v>
      </c>
      <c r="G63" s="35">
        <v>22963.090000000004</v>
      </c>
      <c r="H63" s="35">
        <f t="shared" si="1"/>
        <v>131337.90000000005</v>
      </c>
      <c r="I63" s="27">
        <f t="shared" si="2"/>
        <v>7.8577505438411377</v>
      </c>
    </row>
    <row r="64" spans="1:9" x14ac:dyDescent="0.25">
      <c r="A64" s="16">
        <f t="shared" si="0"/>
        <v>55</v>
      </c>
      <c r="B64" t="s">
        <v>550</v>
      </c>
      <c r="C64" t="s">
        <v>1316</v>
      </c>
      <c r="D64" s="41">
        <v>0</v>
      </c>
      <c r="E64" s="35">
        <v>106379.76</v>
      </c>
      <c r="F64" s="35"/>
      <c r="G64" s="35">
        <v>21237.379999999997</v>
      </c>
      <c r="H64" s="35">
        <f t="shared" si="1"/>
        <v>127617.13999999998</v>
      </c>
      <c r="I64" s="27" t="s">
        <v>1577</v>
      </c>
    </row>
    <row r="65" spans="1:9" x14ac:dyDescent="0.25">
      <c r="A65" s="16">
        <f t="shared" si="0"/>
        <v>56</v>
      </c>
      <c r="B65" t="s">
        <v>25</v>
      </c>
      <c r="C65" t="s">
        <v>816</v>
      </c>
      <c r="D65" s="41">
        <v>21813.819999999992</v>
      </c>
      <c r="E65" s="35">
        <v>99555.439999999973</v>
      </c>
      <c r="F65" s="35">
        <v>491.43000000000006</v>
      </c>
      <c r="G65" s="35">
        <v>23177.040000000001</v>
      </c>
      <c r="H65" s="35">
        <f t="shared" si="1"/>
        <v>123223.90999999997</v>
      </c>
      <c r="I65" s="27">
        <f t="shared" si="2"/>
        <v>5.6488918492955396</v>
      </c>
    </row>
    <row r="66" spans="1:9" x14ac:dyDescent="0.25">
      <c r="A66" s="16">
        <f t="shared" si="0"/>
        <v>57</v>
      </c>
      <c r="B66" t="s">
        <v>153</v>
      </c>
      <c r="C66" t="s">
        <v>937</v>
      </c>
      <c r="D66" s="41">
        <v>4116.58</v>
      </c>
      <c r="E66" s="35">
        <v>93452.590000000069</v>
      </c>
      <c r="F66" s="35">
        <v>9739.1400000000031</v>
      </c>
      <c r="G66" s="35">
        <v>17232.980000000003</v>
      </c>
      <c r="H66" s="35">
        <f t="shared" si="1"/>
        <v>120424.71000000008</v>
      </c>
      <c r="I66" s="27">
        <f t="shared" si="2"/>
        <v>29.253581856784049</v>
      </c>
    </row>
    <row r="67" spans="1:9" x14ac:dyDescent="0.25">
      <c r="A67" s="16">
        <f t="shared" si="0"/>
        <v>58</v>
      </c>
      <c r="B67" t="s">
        <v>90</v>
      </c>
      <c r="C67" t="s">
        <v>879</v>
      </c>
      <c r="D67" s="41">
        <v>0</v>
      </c>
      <c r="E67" s="35">
        <v>97040.98000000001</v>
      </c>
      <c r="F67" s="35">
        <v>280.80999999999995</v>
      </c>
      <c r="G67" s="35">
        <v>17533.72</v>
      </c>
      <c r="H67" s="35">
        <f t="shared" si="1"/>
        <v>114855.51000000001</v>
      </c>
      <c r="I67" s="27" t="s">
        <v>1577</v>
      </c>
    </row>
    <row r="68" spans="1:9" x14ac:dyDescent="0.25">
      <c r="A68" s="16">
        <f t="shared" si="0"/>
        <v>59</v>
      </c>
      <c r="B68" t="s">
        <v>201</v>
      </c>
      <c r="C68" t="s">
        <v>985</v>
      </c>
      <c r="D68" s="41">
        <v>7183.3700000000008</v>
      </c>
      <c r="E68" s="35">
        <v>85799.79</v>
      </c>
      <c r="F68" s="35">
        <v>5042.58</v>
      </c>
      <c r="G68" s="35">
        <v>14621.480000000001</v>
      </c>
      <c r="H68" s="35">
        <f t="shared" si="1"/>
        <v>105463.84999999999</v>
      </c>
      <c r="I68" s="27">
        <f t="shared" si="2"/>
        <v>14.681667518170437</v>
      </c>
    </row>
    <row r="69" spans="1:9" x14ac:dyDescent="0.25">
      <c r="A69" s="16">
        <f t="shared" si="0"/>
        <v>60</v>
      </c>
      <c r="B69" t="s">
        <v>554</v>
      </c>
      <c r="C69" t="s">
        <v>1319</v>
      </c>
      <c r="D69" s="41">
        <v>1402.8</v>
      </c>
      <c r="E69" s="35">
        <v>103082.10000000003</v>
      </c>
      <c r="F69" s="35"/>
      <c r="G69" s="35"/>
      <c r="H69" s="35">
        <f t="shared" si="1"/>
        <v>103082.10000000003</v>
      </c>
      <c r="I69" s="27">
        <f t="shared" si="2"/>
        <v>73.483105218135179</v>
      </c>
    </row>
    <row r="70" spans="1:9" x14ac:dyDescent="0.25">
      <c r="A70" s="16">
        <f t="shared" si="0"/>
        <v>61</v>
      </c>
      <c r="B70" t="s">
        <v>574</v>
      </c>
      <c r="C70" t="s">
        <v>1338</v>
      </c>
      <c r="D70" s="41">
        <v>2856546.9249999993</v>
      </c>
      <c r="E70" s="35">
        <v>102601.14000000001</v>
      </c>
      <c r="F70" s="35">
        <v>470.99999999999972</v>
      </c>
      <c r="G70" s="35"/>
      <c r="H70" s="35">
        <f t="shared" si="1"/>
        <v>103072.14000000001</v>
      </c>
      <c r="I70" s="27">
        <f t="shared" si="2"/>
        <v>3.6082775009901175E-2</v>
      </c>
    </row>
    <row r="71" spans="1:9" x14ac:dyDescent="0.25">
      <c r="A71" s="16">
        <f t="shared" si="0"/>
        <v>62</v>
      </c>
      <c r="B71" t="s">
        <v>135</v>
      </c>
      <c r="C71" t="s">
        <v>920</v>
      </c>
      <c r="D71" s="41">
        <v>21046.19</v>
      </c>
      <c r="E71" s="35">
        <v>69594.610000000015</v>
      </c>
      <c r="F71" s="35">
        <v>3071.77</v>
      </c>
      <c r="G71" s="35">
        <v>14064.15</v>
      </c>
      <c r="H71" s="35">
        <f t="shared" si="1"/>
        <v>86730.530000000013</v>
      </c>
      <c r="I71" s="27">
        <f t="shared" si="2"/>
        <v>4.120961086068311</v>
      </c>
    </row>
    <row r="72" spans="1:9" x14ac:dyDescent="0.25">
      <c r="A72" s="16">
        <f t="shared" si="0"/>
        <v>63</v>
      </c>
      <c r="B72" t="s">
        <v>13</v>
      </c>
      <c r="C72" t="s">
        <v>804</v>
      </c>
      <c r="D72" s="41">
        <v>53992.28</v>
      </c>
      <c r="E72" s="35">
        <v>71227.680000000008</v>
      </c>
      <c r="F72" s="35">
        <v>653.99</v>
      </c>
      <c r="G72" s="35">
        <v>8189.87</v>
      </c>
      <c r="H72" s="35">
        <f t="shared" si="1"/>
        <v>80071.540000000008</v>
      </c>
      <c r="I72" s="27">
        <f t="shared" si="2"/>
        <v>1.4830183129884495</v>
      </c>
    </row>
    <row r="73" spans="1:9" x14ac:dyDescent="0.25">
      <c r="A73" s="16">
        <f t="shared" si="0"/>
        <v>64</v>
      </c>
      <c r="B73" t="s">
        <v>76</v>
      </c>
      <c r="C73" t="s">
        <v>866</v>
      </c>
      <c r="D73" s="41">
        <v>17583.989999999998</v>
      </c>
      <c r="E73" s="35">
        <v>64464.320000000007</v>
      </c>
      <c r="F73" s="35">
        <v>4224.97</v>
      </c>
      <c r="G73" s="35">
        <v>10019.830000000002</v>
      </c>
      <c r="H73" s="35">
        <f t="shared" si="1"/>
        <v>78709.12000000001</v>
      </c>
      <c r="I73" s="27">
        <f t="shared" si="2"/>
        <v>4.4761808895478223</v>
      </c>
    </row>
    <row r="74" spans="1:9" x14ac:dyDescent="0.25">
      <c r="A74" s="16">
        <f t="shared" si="0"/>
        <v>65</v>
      </c>
      <c r="B74" t="s">
        <v>18</v>
      </c>
      <c r="C74" t="s">
        <v>809</v>
      </c>
      <c r="D74" s="41">
        <v>99376.92200000005</v>
      </c>
      <c r="E74" s="35">
        <v>48972.130000000019</v>
      </c>
      <c r="F74" s="35">
        <v>209.37</v>
      </c>
      <c r="G74" s="35">
        <v>29140.199999999986</v>
      </c>
      <c r="H74" s="35">
        <f t="shared" si="1"/>
        <v>78321.700000000012</v>
      </c>
      <c r="I74" s="27">
        <f t="shared" si="2"/>
        <v>0.78812764999906082</v>
      </c>
    </row>
    <row r="75" spans="1:9" x14ac:dyDescent="0.25">
      <c r="A75" s="16">
        <f t="shared" si="0"/>
        <v>66</v>
      </c>
      <c r="B75" t="s">
        <v>266</v>
      </c>
      <c r="C75" t="s">
        <v>1042</v>
      </c>
      <c r="D75" s="41">
        <v>757071.94499999925</v>
      </c>
      <c r="E75" s="35">
        <v>70276.439999999973</v>
      </c>
      <c r="F75" s="35">
        <v>18.919999999999998</v>
      </c>
      <c r="G75" s="35">
        <v>3684.6099999999997</v>
      </c>
      <c r="H75" s="35">
        <f t="shared" si="1"/>
        <v>73979.969999999972</v>
      </c>
      <c r="I75" s="27">
        <f t="shared" si="2"/>
        <v>9.7718546418993302E-2</v>
      </c>
    </row>
    <row r="76" spans="1:9" x14ac:dyDescent="0.25">
      <c r="A76" s="16">
        <f t="shared" ref="A76:A139" si="3">A75+1</f>
        <v>67</v>
      </c>
      <c r="B76" t="s">
        <v>692</v>
      </c>
      <c r="C76" t="s">
        <v>1088</v>
      </c>
      <c r="D76" s="41">
        <v>1539.0700000000002</v>
      </c>
      <c r="E76" s="35">
        <v>59239.45</v>
      </c>
      <c r="F76" s="35">
        <v>3119.86</v>
      </c>
      <c r="G76" s="35">
        <v>10965.08</v>
      </c>
      <c r="H76" s="35">
        <f t="shared" ref="H76:H139" si="4">SUM(E76:G76)</f>
        <v>73324.39</v>
      </c>
      <c r="I76" s="27">
        <f t="shared" ref="I76:I138" si="5">H76/D76</f>
        <v>47.64201108461603</v>
      </c>
    </row>
    <row r="77" spans="1:9" x14ac:dyDescent="0.25">
      <c r="A77" s="16">
        <f t="shared" si="3"/>
        <v>68</v>
      </c>
      <c r="B77" t="s">
        <v>14</v>
      </c>
      <c r="C77" t="s">
        <v>805</v>
      </c>
      <c r="D77" s="41">
        <v>49821.96</v>
      </c>
      <c r="E77" s="35">
        <v>64691.97</v>
      </c>
      <c r="F77" s="35">
        <v>542.46</v>
      </c>
      <c r="G77" s="35">
        <v>8044.24</v>
      </c>
      <c r="H77" s="35">
        <f t="shared" si="4"/>
        <v>73278.67</v>
      </c>
      <c r="I77" s="27">
        <f t="shared" si="5"/>
        <v>1.4708106626074124</v>
      </c>
    </row>
    <row r="78" spans="1:9" x14ac:dyDescent="0.25">
      <c r="A78" s="16">
        <f t="shared" si="3"/>
        <v>69</v>
      </c>
      <c r="B78" t="s">
        <v>571</v>
      </c>
      <c r="C78" t="s">
        <v>1335</v>
      </c>
      <c r="D78" s="41">
        <v>-221156.05999999997</v>
      </c>
      <c r="E78" s="35">
        <v>46509.37999999999</v>
      </c>
      <c r="F78" s="35">
        <v>16021.05</v>
      </c>
      <c r="G78" s="35">
        <v>9188.6600000000017</v>
      </c>
      <c r="H78" s="35">
        <f t="shared" si="4"/>
        <v>71719.09</v>
      </c>
      <c r="I78" s="27">
        <f t="shared" si="5"/>
        <v>-0.32429176935056631</v>
      </c>
    </row>
    <row r="79" spans="1:9" x14ac:dyDescent="0.25">
      <c r="A79" s="16">
        <f t="shared" si="3"/>
        <v>70</v>
      </c>
      <c r="B79" t="s">
        <v>498</v>
      </c>
      <c r="C79" t="s">
        <v>1269</v>
      </c>
      <c r="D79" s="41">
        <v>1170.26</v>
      </c>
      <c r="E79" s="35">
        <v>71699.760000000009</v>
      </c>
      <c r="F79" s="35"/>
      <c r="G79" s="35"/>
      <c r="H79" s="35">
        <f t="shared" si="4"/>
        <v>71699.760000000009</v>
      </c>
      <c r="I79" s="27">
        <f t="shared" si="5"/>
        <v>61.268230991403627</v>
      </c>
    </row>
    <row r="80" spans="1:9" x14ac:dyDescent="0.25">
      <c r="A80" s="16">
        <f t="shared" si="3"/>
        <v>71</v>
      </c>
      <c r="B80" t="s">
        <v>9</v>
      </c>
      <c r="C80" t="s">
        <v>800</v>
      </c>
      <c r="D80" s="41">
        <v>16805.959999999995</v>
      </c>
      <c r="E80" s="35">
        <v>56607.15</v>
      </c>
      <c r="F80" s="35">
        <v>4677.4800000000005</v>
      </c>
      <c r="G80" s="35">
        <v>9734.9700000000012</v>
      </c>
      <c r="H80" s="35">
        <f t="shared" si="4"/>
        <v>71019.600000000006</v>
      </c>
      <c r="I80" s="27">
        <f t="shared" si="5"/>
        <v>4.2258579694346547</v>
      </c>
    </row>
    <row r="81" spans="1:9" x14ac:dyDescent="0.25">
      <c r="A81" s="16">
        <f t="shared" si="3"/>
        <v>72</v>
      </c>
      <c r="B81" t="s">
        <v>499</v>
      </c>
      <c r="C81" t="s">
        <v>1270</v>
      </c>
      <c r="D81" s="41">
        <v>2672.51</v>
      </c>
      <c r="E81" s="35">
        <v>39634.310000000005</v>
      </c>
      <c r="F81" s="35">
        <v>18931.080000000002</v>
      </c>
      <c r="G81" s="35">
        <v>7092.71</v>
      </c>
      <c r="H81" s="35">
        <f t="shared" si="4"/>
        <v>65658.100000000006</v>
      </c>
      <c r="I81" s="27">
        <f t="shared" si="5"/>
        <v>24.567952973047809</v>
      </c>
    </row>
    <row r="82" spans="1:9" x14ac:dyDescent="0.25">
      <c r="A82" s="16">
        <f t="shared" si="3"/>
        <v>73</v>
      </c>
      <c r="B82" t="s">
        <v>15</v>
      </c>
      <c r="C82" t="s">
        <v>806</v>
      </c>
      <c r="D82" s="41">
        <v>10789.801999999554</v>
      </c>
      <c r="E82" s="35">
        <v>9177696.0899999831</v>
      </c>
      <c r="F82" s="35"/>
      <c r="G82" s="35">
        <v>-9112751.3300000001</v>
      </c>
      <c r="H82" s="35">
        <f t="shared" si="4"/>
        <v>64944.759999983013</v>
      </c>
      <c r="I82" s="27">
        <f t="shared" si="5"/>
        <v>6.0190872826012649</v>
      </c>
    </row>
    <row r="83" spans="1:9" x14ac:dyDescent="0.25">
      <c r="A83" s="16">
        <f t="shared" si="3"/>
        <v>74</v>
      </c>
      <c r="B83" t="s">
        <v>91</v>
      </c>
      <c r="C83" t="s">
        <v>880</v>
      </c>
      <c r="D83" s="41">
        <v>511.61</v>
      </c>
      <c r="E83" s="35">
        <v>63515.909999999996</v>
      </c>
      <c r="F83" s="35"/>
      <c r="G83" s="35"/>
      <c r="H83" s="35">
        <f t="shared" si="4"/>
        <v>63515.909999999996</v>
      </c>
      <c r="I83" s="27">
        <f t="shared" si="5"/>
        <v>124.14907839956216</v>
      </c>
    </row>
    <row r="84" spans="1:9" x14ac:dyDescent="0.25">
      <c r="A84" s="16">
        <f t="shared" si="3"/>
        <v>75</v>
      </c>
      <c r="B84" t="s">
        <v>673</v>
      </c>
      <c r="C84" t="s">
        <v>1316</v>
      </c>
      <c r="D84" s="41">
        <v>0</v>
      </c>
      <c r="E84" s="35">
        <v>52341.970000000008</v>
      </c>
      <c r="F84" s="35">
        <v>24.560000000000002</v>
      </c>
      <c r="G84" s="35">
        <v>10170.840000000002</v>
      </c>
      <c r="H84" s="35">
        <f t="shared" si="4"/>
        <v>62537.37000000001</v>
      </c>
      <c r="I84" s="27" t="s">
        <v>1577</v>
      </c>
    </row>
    <row r="85" spans="1:9" x14ac:dyDescent="0.25">
      <c r="A85" s="16">
        <f t="shared" si="3"/>
        <v>76</v>
      </c>
      <c r="B85" t="s">
        <v>205</v>
      </c>
      <c r="C85" t="s">
        <v>989</v>
      </c>
      <c r="D85" s="41">
        <v>4883.6000000000004</v>
      </c>
      <c r="E85" s="35">
        <v>38328.449999999997</v>
      </c>
      <c r="F85" s="35">
        <v>3722.81</v>
      </c>
      <c r="G85" s="35">
        <v>7181.09</v>
      </c>
      <c r="H85" s="35">
        <f t="shared" si="4"/>
        <v>49232.349999999991</v>
      </c>
      <c r="I85" s="27">
        <f t="shared" si="5"/>
        <v>10.081159390613479</v>
      </c>
    </row>
    <row r="86" spans="1:9" x14ac:dyDescent="0.25">
      <c r="A86" s="16">
        <f t="shared" si="3"/>
        <v>77</v>
      </c>
      <c r="B86" t="s">
        <v>340</v>
      </c>
      <c r="C86" t="s">
        <v>1115</v>
      </c>
      <c r="D86" s="41">
        <v>0</v>
      </c>
      <c r="E86" s="35">
        <v>40505.760000000024</v>
      </c>
      <c r="F86" s="35">
        <v>274.62</v>
      </c>
      <c r="G86" s="35">
        <v>6767.38</v>
      </c>
      <c r="H86" s="35">
        <f t="shared" si="4"/>
        <v>47547.760000000024</v>
      </c>
      <c r="I86" s="27" t="s">
        <v>1577</v>
      </c>
    </row>
    <row r="87" spans="1:9" x14ac:dyDescent="0.25">
      <c r="A87" s="16">
        <f t="shared" si="3"/>
        <v>78</v>
      </c>
      <c r="B87" t="s">
        <v>286</v>
      </c>
      <c r="C87" t="s">
        <v>1060</v>
      </c>
      <c r="D87" s="41">
        <v>40759.519999999997</v>
      </c>
      <c r="E87" s="35">
        <v>31319.379999999997</v>
      </c>
      <c r="F87" s="35">
        <v>70.88</v>
      </c>
      <c r="G87" s="35">
        <v>9440.14</v>
      </c>
      <c r="H87" s="35">
        <f t="shared" si="4"/>
        <v>40830.399999999994</v>
      </c>
      <c r="I87" s="27">
        <f t="shared" si="5"/>
        <v>1.0017389802431431</v>
      </c>
    </row>
    <row r="88" spans="1:9" x14ac:dyDescent="0.25">
      <c r="A88" s="16">
        <f t="shared" si="3"/>
        <v>79</v>
      </c>
      <c r="B88" t="s">
        <v>11</v>
      </c>
      <c r="C88" t="s">
        <v>802</v>
      </c>
      <c r="D88" s="41">
        <v>3490.64</v>
      </c>
      <c r="E88" s="35">
        <v>32614.840000000007</v>
      </c>
      <c r="F88" s="35">
        <v>1127.9099999999999</v>
      </c>
      <c r="G88" s="35">
        <v>6319.28</v>
      </c>
      <c r="H88" s="35">
        <f t="shared" si="4"/>
        <v>40062.030000000006</v>
      </c>
      <c r="I88" s="27">
        <f t="shared" si="5"/>
        <v>11.476987028166757</v>
      </c>
    </row>
    <row r="89" spans="1:9" x14ac:dyDescent="0.25">
      <c r="A89" s="16">
        <f t="shared" si="3"/>
        <v>80</v>
      </c>
      <c r="B89" t="s">
        <v>548</v>
      </c>
      <c r="C89" t="s">
        <v>1315</v>
      </c>
      <c r="D89" s="41">
        <v>1890.4299999999998</v>
      </c>
      <c r="E89" s="35">
        <v>29840.44</v>
      </c>
      <c r="F89" s="35">
        <v>857.11999999999989</v>
      </c>
      <c r="G89" s="35">
        <v>4891.5799999999981</v>
      </c>
      <c r="H89" s="35">
        <f t="shared" si="4"/>
        <v>35589.14</v>
      </c>
      <c r="I89" s="27">
        <f t="shared" si="5"/>
        <v>18.825949651666555</v>
      </c>
    </row>
    <row r="90" spans="1:9" x14ac:dyDescent="0.25">
      <c r="A90" s="16">
        <f t="shared" si="3"/>
        <v>81</v>
      </c>
      <c r="B90" t="s">
        <v>743</v>
      </c>
      <c r="C90" t="s">
        <v>1495</v>
      </c>
      <c r="D90" s="41">
        <v>-16293.02</v>
      </c>
      <c r="E90" s="35">
        <v>30686.659999999993</v>
      </c>
      <c r="F90" s="35">
        <v>28.200000000000003</v>
      </c>
      <c r="G90" s="35">
        <v>4604.55</v>
      </c>
      <c r="H90" s="35">
        <f t="shared" si="4"/>
        <v>35319.409999999996</v>
      </c>
      <c r="I90" s="27">
        <f t="shared" si="5"/>
        <v>-2.1677632507662787</v>
      </c>
    </row>
    <row r="91" spans="1:9" x14ac:dyDescent="0.25">
      <c r="A91" s="16">
        <f t="shared" si="3"/>
        <v>82</v>
      </c>
      <c r="B91" t="s">
        <v>575</v>
      </c>
      <c r="C91" t="s">
        <v>1339</v>
      </c>
      <c r="D91" s="41">
        <v>0</v>
      </c>
      <c r="E91" s="35">
        <v>28550.32</v>
      </c>
      <c r="F91" s="35">
        <v>3.88</v>
      </c>
      <c r="G91" s="35">
        <v>5377.5599999999995</v>
      </c>
      <c r="H91" s="35">
        <f t="shared" si="4"/>
        <v>33931.760000000002</v>
      </c>
      <c r="I91" s="27" t="s">
        <v>1577</v>
      </c>
    </row>
    <row r="92" spans="1:9" x14ac:dyDescent="0.25">
      <c r="A92" s="16">
        <f t="shared" si="3"/>
        <v>83</v>
      </c>
      <c r="B92" t="s">
        <v>584</v>
      </c>
      <c r="C92" t="s">
        <v>1348</v>
      </c>
      <c r="D92" s="41">
        <v>1494.35</v>
      </c>
      <c r="E92" s="35">
        <v>24752.310000000005</v>
      </c>
      <c r="F92" s="35">
        <v>14.02</v>
      </c>
      <c r="G92" s="35">
        <v>4442.9499999999989</v>
      </c>
      <c r="H92" s="35">
        <f t="shared" si="4"/>
        <v>29209.280000000006</v>
      </c>
      <c r="I92" s="27">
        <f t="shared" si="5"/>
        <v>19.546478401980799</v>
      </c>
    </row>
    <row r="93" spans="1:9" x14ac:dyDescent="0.25">
      <c r="A93" s="16">
        <f t="shared" si="3"/>
        <v>84</v>
      </c>
      <c r="B93" t="s">
        <v>555</v>
      </c>
      <c r="C93" t="s">
        <v>1320</v>
      </c>
      <c r="D93" s="41">
        <v>36734.699000000001</v>
      </c>
      <c r="E93" s="35">
        <v>23192.179999999997</v>
      </c>
      <c r="F93" s="35"/>
      <c r="G93" s="35">
        <v>5998.66</v>
      </c>
      <c r="H93" s="35">
        <f t="shared" si="4"/>
        <v>29190.839999999997</v>
      </c>
      <c r="I93" s="27">
        <f t="shared" si="5"/>
        <v>0.79463942252528041</v>
      </c>
    </row>
    <row r="94" spans="1:9" x14ac:dyDescent="0.25">
      <c r="A94" s="16">
        <f t="shared" si="3"/>
        <v>85</v>
      </c>
      <c r="B94" t="s">
        <v>539</v>
      </c>
      <c r="C94" t="s">
        <v>1306</v>
      </c>
      <c r="D94" s="41">
        <v>6555.77</v>
      </c>
      <c r="E94" s="35">
        <v>15220.869999999997</v>
      </c>
      <c r="F94" s="35">
        <v>6660.7999999999993</v>
      </c>
      <c r="G94" s="35">
        <v>5418.24</v>
      </c>
      <c r="H94" s="35">
        <f t="shared" si="4"/>
        <v>27299.909999999996</v>
      </c>
      <c r="I94" s="27">
        <f t="shared" si="5"/>
        <v>4.164256830242671</v>
      </c>
    </row>
    <row r="95" spans="1:9" x14ac:dyDescent="0.25">
      <c r="A95" s="16">
        <f t="shared" si="3"/>
        <v>86</v>
      </c>
      <c r="B95" t="s">
        <v>131</v>
      </c>
      <c r="C95" t="s">
        <v>916</v>
      </c>
      <c r="D95" s="41">
        <v>3687.8599999999997</v>
      </c>
      <c r="E95" s="35">
        <v>21000.860000000004</v>
      </c>
      <c r="F95" s="35">
        <v>433.99</v>
      </c>
      <c r="G95" s="35">
        <v>4019.0099999999998</v>
      </c>
      <c r="H95" s="35">
        <f t="shared" si="4"/>
        <v>25453.860000000004</v>
      </c>
      <c r="I95" s="27">
        <f t="shared" si="5"/>
        <v>6.9020678659168206</v>
      </c>
    </row>
    <row r="96" spans="1:9" x14ac:dyDescent="0.25">
      <c r="A96" s="16">
        <f t="shared" si="3"/>
        <v>87</v>
      </c>
      <c r="B96" t="s">
        <v>322</v>
      </c>
      <c r="C96" t="s">
        <v>1097</v>
      </c>
      <c r="D96" s="41">
        <v>631.20000000000005</v>
      </c>
      <c r="E96" s="35">
        <v>19834.48</v>
      </c>
      <c r="F96" s="35">
        <v>595.92000000000007</v>
      </c>
      <c r="G96" s="35">
        <v>4381.34</v>
      </c>
      <c r="H96" s="35">
        <f t="shared" si="4"/>
        <v>24811.74</v>
      </c>
      <c r="I96" s="27">
        <f t="shared" si="5"/>
        <v>39.30884030418251</v>
      </c>
    </row>
    <row r="97" spans="1:9" x14ac:dyDescent="0.25">
      <c r="A97" s="16">
        <f t="shared" si="3"/>
        <v>88</v>
      </c>
      <c r="B97" t="s">
        <v>755</v>
      </c>
      <c r="C97" t="s">
        <v>1227</v>
      </c>
      <c r="D97" s="41">
        <v>3672.41</v>
      </c>
      <c r="E97" s="35">
        <v>22739.669999999995</v>
      </c>
      <c r="F97" s="35"/>
      <c r="G97" s="35"/>
      <c r="H97" s="35">
        <f t="shared" si="4"/>
        <v>22739.669999999995</v>
      </c>
      <c r="I97" s="27">
        <f t="shared" si="5"/>
        <v>6.1920292124245373</v>
      </c>
    </row>
    <row r="98" spans="1:9" x14ac:dyDescent="0.25">
      <c r="A98" s="16">
        <f t="shared" si="3"/>
        <v>89</v>
      </c>
      <c r="B98" t="s">
        <v>208</v>
      </c>
      <c r="C98" t="s">
        <v>992</v>
      </c>
      <c r="D98" s="41">
        <v>0</v>
      </c>
      <c r="E98" s="35">
        <v>21476.470000000005</v>
      </c>
      <c r="F98" s="35">
        <v>85.03</v>
      </c>
      <c r="G98" s="35"/>
      <c r="H98" s="35">
        <f t="shared" si="4"/>
        <v>21561.500000000004</v>
      </c>
      <c r="I98" s="27" t="s">
        <v>1577</v>
      </c>
    </row>
    <row r="99" spans="1:9" x14ac:dyDescent="0.25">
      <c r="A99" s="16">
        <f t="shared" si="3"/>
        <v>90</v>
      </c>
      <c r="B99" t="s">
        <v>558</v>
      </c>
      <c r="C99" t="s">
        <v>1323</v>
      </c>
      <c r="D99" s="41">
        <v>2902.8</v>
      </c>
      <c r="E99" s="35">
        <v>17488.359999999997</v>
      </c>
      <c r="F99" s="35">
        <v>594.7600000000001</v>
      </c>
      <c r="G99" s="35">
        <v>3384.6599999999994</v>
      </c>
      <c r="H99" s="35">
        <f t="shared" si="4"/>
        <v>21467.779999999995</v>
      </c>
      <c r="I99" s="27">
        <f t="shared" si="5"/>
        <v>7.3955422350833659</v>
      </c>
    </row>
    <row r="100" spans="1:9" x14ac:dyDescent="0.25">
      <c r="A100" s="16">
        <f t="shared" si="3"/>
        <v>91</v>
      </c>
      <c r="B100" t="s">
        <v>274</v>
      </c>
      <c r="C100" t="s">
        <v>1050</v>
      </c>
      <c r="D100" s="41">
        <v>1534.4</v>
      </c>
      <c r="E100" s="35">
        <v>11436.430000000004</v>
      </c>
      <c r="F100" s="35">
        <v>4159.45</v>
      </c>
      <c r="G100" s="35">
        <v>5132.16</v>
      </c>
      <c r="H100" s="35">
        <f t="shared" si="4"/>
        <v>20728.040000000005</v>
      </c>
      <c r="I100" s="27">
        <f t="shared" si="5"/>
        <v>13.50888946819604</v>
      </c>
    </row>
    <row r="101" spans="1:9" x14ac:dyDescent="0.25">
      <c r="A101" s="16">
        <f t="shared" si="3"/>
        <v>92</v>
      </c>
      <c r="B101" t="s">
        <v>344</v>
      </c>
      <c r="C101" t="s">
        <v>1119</v>
      </c>
      <c r="D101" s="41">
        <v>6.6800000000000006</v>
      </c>
      <c r="E101" s="35">
        <v>17044.54</v>
      </c>
      <c r="F101" s="35"/>
      <c r="G101" s="35">
        <v>2768.96</v>
      </c>
      <c r="H101" s="35">
        <f t="shared" si="4"/>
        <v>19813.5</v>
      </c>
      <c r="I101" s="27">
        <f t="shared" si="5"/>
        <v>2966.0928143712572</v>
      </c>
    </row>
    <row r="102" spans="1:9" x14ac:dyDescent="0.25">
      <c r="A102" s="16">
        <f t="shared" si="3"/>
        <v>93</v>
      </c>
      <c r="B102" t="s">
        <v>545</v>
      </c>
      <c r="C102" t="s">
        <v>1312</v>
      </c>
      <c r="D102" s="41">
        <v>904.19</v>
      </c>
      <c r="E102" s="35">
        <v>14716.269999999997</v>
      </c>
      <c r="F102" s="35">
        <v>1737.0199999999998</v>
      </c>
      <c r="G102" s="35">
        <v>2552.4900000000002</v>
      </c>
      <c r="H102" s="35">
        <f t="shared" si="4"/>
        <v>19005.78</v>
      </c>
      <c r="I102" s="27">
        <f t="shared" si="5"/>
        <v>21.019675068293164</v>
      </c>
    </row>
    <row r="103" spans="1:9" x14ac:dyDescent="0.25">
      <c r="A103" s="16">
        <f t="shared" si="3"/>
        <v>94</v>
      </c>
      <c r="B103" t="s">
        <v>511</v>
      </c>
      <c r="C103" t="s">
        <v>1279</v>
      </c>
      <c r="D103" s="41">
        <v>5306.6</v>
      </c>
      <c r="E103" s="35">
        <v>12812.409999999998</v>
      </c>
      <c r="F103" s="35">
        <v>413.55000000000007</v>
      </c>
      <c r="G103" s="35">
        <v>2832.09</v>
      </c>
      <c r="H103" s="35">
        <f t="shared" si="4"/>
        <v>16058.049999999997</v>
      </c>
      <c r="I103" s="27">
        <f t="shared" si="5"/>
        <v>3.0260524629706396</v>
      </c>
    </row>
    <row r="104" spans="1:9" x14ac:dyDescent="0.25">
      <c r="A104" s="16">
        <f t="shared" si="3"/>
        <v>95</v>
      </c>
      <c r="B104" t="s">
        <v>210</v>
      </c>
      <c r="C104" t="s">
        <v>994</v>
      </c>
      <c r="D104" s="41">
        <v>3012.82</v>
      </c>
      <c r="E104" s="35">
        <v>12791.32</v>
      </c>
      <c r="F104" s="35"/>
      <c r="G104" s="35">
        <v>2263.6800000000003</v>
      </c>
      <c r="H104" s="35">
        <f t="shared" si="4"/>
        <v>15055</v>
      </c>
      <c r="I104" s="27">
        <f t="shared" si="5"/>
        <v>4.9969795739539702</v>
      </c>
    </row>
    <row r="105" spans="1:9" x14ac:dyDescent="0.25">
      <c r="A105" s="16">
        <f t="shared" si="3"/>
        <v>96</v>
      </c>
      <c r="B105" t="s">
        <v>308</v>
      </c>
      <c r="C105" t="s">
        <v>1082</v>
      </c>
      <c r="D105" s="41">
        <v>9014.8200000000015</v>
      </c>
      <c r="E105" s="35">
        <v>11833.289999999995</v>
      </c>
      <c r="F105" s="35">
        <v>11.29</v>
      </c>
      <c r="G105" s="35">
        <v>2383.77</v>
      </c>
      <c r="H105" s="35">
        <f t="shared" si="4"/>
        <v>14228.349999999997</v>
      </c>
      <c r="I105" s="27">
        <f t="shared" si="5"/>
        <v>1.5783287963597714</v>
      </c>
    </row>
    <row r="106" spans="1:9" x14ac:dyDescent="0.25">
      <c r="A106" s="16">
        <f t="shared" si="3"/>
        <v>97</v>
      </c>
      <c r="B106" t="s">
        <v>10</v>
      </c>
      <c r="C106" t="s">
        <v>801</v>
      </c>
      <c r="D106" s="41">
        <v>9301.1400000000012</v>
      </c>
      <c r="E106" s="35">
        <v>14222.159999999998</v>
      </c>
      <c r="F106" s="35"/>
      <c r="G106" s="35"/>
      <c r="H106" s="35">
        <f t="shared" si="4"/>
        <v>14222.159999999998</v>
      </c>
      <c r="I106" s="27">
        <f t="shared" si="5"/>
        <v>1.5290770808739569</v>
      </c>
    </row>
    <row r="107" spans="1:9" x14ac:dyDescent="0.25">
      <c r="A107" s="16">
        <f t="shared" si="3"/>
        <v>98</v>
      </c>
      <c r="B107" t="s">
        <v>546</v>
      </c>
      <c r="C107" t="s">
        <v>1313</v>
      </c>
      <c r="D107" s="41">
        <v>8945.119999999999</v>
      </c>
      <c r="E107" s="35">
        <v>9652.8599999999988</v>
      </c>
      <c r="F107" s="35">
        <v>932.82999999999993</v>
      </c>
      <c r="G107" s="35">
        <v>2173.6000000000004</v>
      </c>
      <c r="H107" s="35">
        <f t="shared" si="4"/>
        <v>12759.289999999999</v>
      </c>
      <c r="I107" s="27">
        <f t="shared" si="5"/>
        <v>1.426396739227646</v>
      </c>
    </row>
    <row r="108" spans="1:9" x14ac:dyDescent="0.25">
      <c r="A108" s="16">
        <f t="shared" si="3"/>
        <v>99</v>
      </c>
      <c r="B108" t="s">
        <v>352</v>
      </c>
      <c r="C108" t="s">
        <v>1127</v>
      </c>
      <c r="D108" s="41">
        <v>0.42</v>
      </c>
      <c r="E108" s="35">
        <v>10775.859999999999</v>
      </c>
      <c r="F108" s="35"/>
      <c r="G108" s="35">
        <v>1973.8400000000001</v>
      </c>
      <c r="H108" s="35">
        <f t="shared" si="4"/>
        <v>12749.699999999999</v>
      </c>
      <c r="I108" s="27">
        <f t="shared" si="5"/>
        <v>30356.428571428569</v>
      </c>
    </row>
    <row r="109" spans="1:9" x14ac:dyDescent="0.25">
      <c r="A109" s="16">
        <f t="shared" si="3"/>
        <v>100</v>
      </c>
      <c r="B109" t="s">
        <v>306</v>
      </c>
      <c r="C109" t="s">
        <v>1080</v>
      </c>
      <c r="D109" s="41">
        <v>100533.71399999999</v>
      </c>
      <c r="E109" s="35">
        <v>9569.08</v>
      </c>
      <c r="F109" s="35">
        <v>18.329999999999998</v>
      </c>
      <c r="G109" s="35">
        <v>2163.0000000000005</v>
      </c>
      <c r="H109" s="35">
        <f t="shared" si="4"/>
        <v>11750.41</v>
      </c>
      <c r="I109" s="27">
        <f t="shared" si="5"/>
        <v>0.11688029351029447</v>
      </c>
    </row>
    <row r="110" spans="1:9" x14ac:dyDescent="0.25">
      <c r="A110" s="16">
        <f t="shared" si="3"/>
        <v>101</v>
      </c>
      <c r="B110" t="s">
        <v>203</v>
      </c>
      <c r="C110" t="s">
        <v>987</v>
      </c>
      <c r="D110" s="41">
        <v>0</v>
      </c>
      <c r="E110" s="35">
        <v>30375.039999999994</v>
      </c>
      <c r="F110" s="35">
        <v>-18683.290000000008</v>
      </c>
      <c r="G110" s="35"/>
      <c r="H110" s="35">
        <f t="shared" si="4"/>
        <v>11691.749999999985</v>
      </c>
      <c r="I110" s="27" t="s">
        <v>1577</v>
      </c>
    </row>
    <row r="111" spans="1:9" x14ac:dyDescent="0.25">
      <c r="A111" s="16">
        <f t="shared" si="3"/>
        <v>102</v>
      </c>
      <c r="B111" t="s">
        <v>22</v>
      </c>
      <c r="C111" t="s">
        <v>813</v>
      </c>
      <c r="D111" s="41">
        <v>1077.1100000000042</v>
      </c>
      <c r="E111" s="35">
        <v>6807.6200000000763</v>
      </c>
      <c r="F111" s="35">
        <v>255.75000000000028</v>
      </c>
      <c r="G111" s="35">
        <v>4419.3300000000027</v>
      </c>
      <c r="H111" s="35">
        <f t="shared" si="4"/>
        <v>11482.700000000079</v>
      </c>
      <c r="I111" s="27">
        <f t="shared" si="5"/>
        <v>10.660656757434277</v>
      </c>
    </row>
    <row r="112" spans="1:9" x14ac:dyDescent="0.25">
      <c r="A112" s="16">
        <f t="shared" si="3"/>
        <v>103</v>
      </c>
      <c r="B112" t="s">
        <v>92</v>
      </c>
      <c r="C112" t="s">
        <v>881</v>
      </c>
      <c r="D112" s="41">
        <v>631.41</v>
      </c>
      <c r="E112" s="35">
        <v>9181.27</v>
      </c>
      <c r="F112" s="35">
        <v>2035.1499999999999</v>
      </c>
      <c r="G112" s="35"/>
      <c r="H112" s="35">
        <f t="shared" si="4"/>
        <v>11216.42</v>
      </c>
      <c r="I112" s="27">
        <f t="shared" si="5"/>
        <v>17.764083559018705</v>
      </c>
    </row>
    <row r="113" spans="1:9" x14ac:dyDescent="0.25">
      <c r="A113" s="16">
        <f t="shared" si="3"/>
        <v>104</v>
      </c>
      <c r="B113" t="s">
        <v>600</v>
      </c>
      <c r="C113" t="s">
        <v>1364</v>
      </c>
      <c r="D113" s="41">
        <v>-0.1729999999999946</v>
      </c>
      <c r="E113" s="35">
        <v>6343.4000000000051</v>
      </c>
      <c r="F113" s="35"/>
      <c r="G113" s="35">
        <v>4664.3</v>
      </c>
      <c r="H113" s="35">
        <f t="shared" si="4"/>
        <v>11007.700000000004</v>
      </c>
      <c r="I113" s="27">
        <f t="shared" si="5"/>
        <v>-63628.323699423978</v>
      </c>
    </row>
    <row r="114" spans="1:9" x14ac:dyDescent="0.25">
      <c r="A114" s="16">
        <f t="shared" si="3"/>
        <v>105</v>
      </c>
      <c r="B114" t="s">
        <v>138</v>
      </c>
      <c r="C114" t="s">
        <v>923</v>
      </c>
      <c r="D114" s="41">
        <v>1977.82</v>
      </c>
      <c r="E114" s="35">
        <v>8082.4500000000016</v>
      </c>
      <c r="F114" s="35">
        <v>1232.5900000000001</v>
      </c>
      <c r="G114" s="35">
        <v>1539.4500000000003</v>
      </c>
      <c r="H114" s="35">
        <f t="shared" si="4"/>
        <v>10854.490000000002</v>
      </c>
      <c r="I114" s="27">
        <f t="shared" si="5"/>
        <v>5.4881081190401559</v>
      </c>
    </row>
    <row r="115" spans="1:9" x14ac:dyDescent="0.25">
      <c r="A115" s="16">
        <f t="shared" si="3"/>
        <v>106</v>
      </c>
      <c r="B115" t="s">
        <v>621</v>
      </c>
      <c r="C115" t="s">
        <v>1385</v>
      </c>
      <c r="D115" s="41">
        <v>114.31</v>
      </c>
      <c r="E115" s="35">
        <v>8538.68</v>
      </c>
      <c r="F115" s="35">
        <v>133.36000000000001</v>
      </c>
      <c r="G115" s="35">
        <v>1804.5700000000002</v>
      </c>
      <c r="H115" s="35">
        <f t="shared" si="4"/>
        <v>10476.61</v>
      </c>
      <c r="I115" s="27">
        <f t="shared" si="5"/>
        <v>91.650861691890483</v>
      </c>
    </row>
    <row r="116" spans="1:9" x14ac:dyDescent="0.25">
      <c r="A116" s="16">
        <f t="shared" si="3"/>
        <v>107</v>
      </c>
      <c r="B116" t="s">
        <v>599</v>
      </c>
      <c r="C116" t="s">
        <v>1363</v>
      </c>
      <c r="D116" s="41">
        <v>7.61</v>
      </c>
      <c r="E116" s="35">
        <v>8492.8700000000008</v>
      </c>
      <c r="F116" s="35"/>
      <c r="G116" s="35">
        <v>1402.2600000000002</v>
      </c>
      <c r="H116" s="35">
        <f t="shared" si="4"/>
        <v>9895.130000000001</v>
      </c>
      <c r="I116" s="27">
        <f t="shared" si="5"/>
        <v>1300.2798948751642</v>
      </c>
    </row>
    <row r="117" spans="1:9" x14ac:dyDescent="0.25">
      <c r="A117" s="16">
        <f t="shared" si="3"/>
        <v>108</v>
      </c>
      <c r="B117" t="s">
        <v>353</v>
      </c>
      <c r="C117" t="s">
        <v>1128</v>
      </c>
      <c r="D117" s="41">
        <v>0</v>
      </c>
      <c r="E117" s="35">
        <v>8215.44</v>
      </c>
      <c r="F117" s="35"/>
      <c r="G117" s="35">
        <v>1471.46</v>
      </c>
      <c r="H117" s="35">
        <f t="shared" si="4"/>
        <v>9686.9000000000015</v>
      </c>
      <c r="I117" s="27" t="s">
        <v>1577</v>
      </c>
    </row>
    <row r="118" spans="1:9" x14ac:dyDescent="0.25">
      <c r="A118" s="16">
        <f t="shared" si="3"/>
        <v>109</v>
      </c>
      <c r="B118" t="s">
        <v>506</v>
      </c>
      <c r="C118" t="s">
        <v>1275</v>
      </c>
      <c r="D118" s="41">
        <v>954.62</v>
      </c>
      <c r="E118" s="35">
        <v>6368.85</v>
      </c>
      <c r="F118" s="35">
        <v>1401.24</v>
      </c>
      <c r="G118" s="35">
        <v>1194.2000000000003</v>
      </c>
      <c r="H118" s="35">
        <f t="shared" si="4"/>
        <v>8964.2900000000009</v>
      </c>
      <c r="I118" s="27">
        <f t="shared" si="5"/>
        <v>9.3904276047013475</v>
      </c>
    </row>
    <row r="119" spans="1:9" x14ac:dyDescent="0.25">
      <c r="A119" s="16">
        <f t="shared" si="3"/>
        <v>110</v>
      </c>
      <c r="B119" t="s">
        <v>597</v>
      </c>
      <c r="C119" t="s">
        <v>1361</v>
      </c>
      <c r="D119" s="41">
        <v>0</v>
      </c>
      <c r="E119" s="35">
        <v>7016.4000000000005</v>
      </c>
      <c r="F119" s="35"/>
      <c r="G119" s="35">
        <v>1270.0899999999997</v>
      </c>
      <c r="H119" s="35">
        <f t="shared" si="4"/>
        <v>8286.49</v>
      </c>
      <c r="I119" s="27" t="s">
        <v>1577</v>
      </c>
    </row>
    <row r="120" spans="1:9" x14ac:dyDescent="0.25">
      <c r="A120" s="16">
        <f t="shared" si="3"/>
        <v>111</v>
      </c>
      <c r="B120" t="s">
        <v>551</v>
      </c>
      <c r="C120" t="s">
        <v>1088</v>
      </c>
      <c r="D120" s="41">
        <v>25876.23</v>
      </c>
      <c r="E120" s="35">
        <v>6372.4900000000007</v>
      </c>
      <c r="F120" s="35">
        <v>46.459999999999994</v>
      </c>
      <c r="G120" s="35">
        <v>583.56999999999994</v>
      </c>
      <c r="H120" s="35">
        <f t="shared" si="4"/>
        <v>7002.52</v>
      </c>
      <c r="I120" s="27">
        <f t="shared" si="5"/>
        <v>0.27061592820901653</v>
      </c>
    </row>
    <row r="121" spans="1:9" x14ac:dyDescent="0.25">
      <c r="A121" s="16">
        <f t="shared" si="3"/>
        <v>112</v>
      </c>
      <c r="B121" t="s">
        <v>541</v>
      </c>
      <c r="C121" t="s">
        <v>1308</v>
      </c>
      <c r="D121" s="41">
        <v>1509.9</v>
      </c>
      <c r="E121" s="35">
        <v>4631.0999999999995</v>
      </c>
      <c r="F121" s="35">
        <v>1249.4899999999998</v>
      </c>
      <c r="G121" s="35">
        <v>841.52</v>
      </c>
      <c r="H121" s="35">
        <f t="shared" si="4"/>
        <v>6722.1099999999988</v>
      </c>
      <c r="I121" s="27">
        <f t="shared" si="5"/>
        <v>4.4520233128021713</v>
      </c>
    </row>
    <row r="122" spans="1:9" x14ac:dyDescent="0.25">
      <c r="A122" s="16">
        <f t="shared" si="3"/>
        <v>113</v>
      </c>
      <c r="B122" t="s">
        <v>423</v>
      </c>
      <c r="C122" t="s">
        <v>1195</v>
      </c>
      <c r="D122" s="41">
        <v>138.07</v>
      </c>
      <c r="E122" s="35">
        <v>5451.9899999999989</v>
      </c>
      <c r="F122" s="35">
        <v>156.69999999999999</v>
      </c>
      <c r="G122" s="35">
        <v>1095.2200000000003</v>
      </c>
      <c r="H122" s="35">
        <f t="shared" si="4"/>
        <v>6703.9099999999989</v>
      </c>
      <c r="I122" s="27">
        <f t="shared" si="5"/>
        <v>48.554428912870279</v>
      </c>
    </row>
    <row r="123" spans="1:9" x14ac:dyDescent="0.25">
      <c r="A123" s="16">
        <f t="shared" si="3"/>
        <v>114</v>
      </c>
      <c r="B123" t="s">
        <v>540</v>
      </c>
      <c r="C123" t="s">
        <v>1307</v>
      </c>
      <c r="D123" s="41">
        <v>1017.51</v>
      </c>
      <c r="E123" s="35">
        <v>2296.7399999999998</v>
      </c>
      <c r="F123" s="35">
        <v>2941.98</v>
      </c>
      <c r="G123" s="35">
        <v>772.68000000000006</v>
      </c>
      <c r="H123" s="35">
        <f t="shared" si="4"/>
        <v>6011.4</v>
      </c>
      <c r="I123" s="27">
        <f t="shared" si="5"/>
        <v>5.9079517646018216</v>
      </c>
    </row>
    <row r="124" spans="1:9" x14ac:dyDescent="0.25">
      <c r="A124" s="16">
        <f t="shared" si="3"/>
        <v>115</v>
      </c>
      <c r="B124" t="s">
        <v>573</v>
      </c>
      <c r="C124" t="s">
        <v>1337</v>
      </c>
      <c r="D124" s="41">
        <v>315.11</v>
      </c>
      <c r="E124" s="35">
        <v>3477.3499999999985</v>
      </c>
      <c r="F124" s="35">
        <v>852.19000000000028</v>
      </c>
      <c r="G124" s="35">
        <v>1390.51</v>
      </c>
      <c r="H124" s="35">
        <f t="shared" si="4"/>
        <v>5720.0499999999993</v>
      </c>
      <c r="I124" s="27">
        <f t="shared" si="5"/>
        <v>18.152549903208399</v>
      </c>
    </row>
    <row r="125" spans="1:9" x14ac:dyDescent="0.25">
      <c r="A125" s="16">
        <f t="shared" si="3"/>
        <v>116</v>
      </c>
      <c r="B125" t="s">
        <v>517</v>
      </c>
      <c r="C125" t="s">
        <v>1285</v>
      </c>
      <c r="D125" s="41">
        <v>921.7</v>
      </c>
      <c r="E125" s="35">
        <v>4350.2000000000007</v>
      </c>
      <c r="F125" s="35">
        <v>180.16000000000003</v>
      </c>
      <c r="G125" s="35">
        <v>895.53999999999985</v>
      </c>
      <c r="H125" s="35">
        <f t="shared" si="4"/>
        <v>5425.9000000000005</v>
      </c>
      <c r="I125" s="27">
        <f t="shared" si="5"/>
        <v>5.8868395356406644</v>
      </c>
    </row>
    <row r="126" spans="1:9" x14ac:dyDescent="0.25">
      <c r="A126" s="16">
        <f t="shared" si="3"/>
        <v>117</v>
      </c>
      <c r="B126" t="s">
        <v>579</v>
      </c>
      <c r="C126" t="s">
        <v>1343</v>
      </c>
      <c r="D126" s="41">
        <v>562.41</v>
      </c>
      <c r="E126" s="35">
        <v>3068.6400000000003</v>
      </c>
      <c r="F126" s="35">
        <v>1569.32</v>
      </c>
      <c r="G126" s="35">
        <v>572.34</v>
      </c>
      <c r="H126" s="35">
        <f t="shared" si="4"/>
        <v>5210.3</v>
      </c>
      <c r="I126" s="27">
        <f t="shared" si="5"/>
        <v>9.2642378336089344</v>
      </c>
    </row>
    <row r="127" spans="1:9" x14ac:dyDescent="0.25">
      <c r="A127" s="16">
        <f t="shared" si="3"/>
        <v>118</v>
      </c>
      <c r="B127" t="s">
        <v>557</v>
      </c>
      <c r="C127" t="s">
        <v>1322</v>
      </c>
      <c r="D127" s="41">
        <v>0</v>
      </c>
      <c r="E127" s="35">
        <v>520.47000000000116</v>
      </c>
      <c r="F127" s="35"/>
      <c r="G127" s="35">
        <v>3567.73</v>
      </c>
      <c r="H127" s="35">
        <f t="shared" si="4"/>
        <v>4088.2000000000012</v>
      </c>
      <c r="I127" s="27" t="s">
        <v>1577</v>
      </c>
    </row>
    <row r="128" spans="1:9" x14ac:dyDescent="0.25">
      <c r="A128" s="16">
        <f t="shared" si="3"/>
        <v>119</v>
      </c>
      <c r="B128" t="s">
        <v>351</v>
      </c>
      <c r="C128" t="s">
        <v>1126</v>
      </c>
      <c r="D128" s="41">
        <v>0</v>
      </c>
      <c r="E128" s="35">
        <v>1162.100000000004</v>
      </c>
      <c r="F128" s="35"/>
      <c r="G128" s="35">
        <v>2724.6000000000004</v>
      </c>
      <c r="H128" s="35">
        <f t="shared" si="4"/>
        <v>3886.7000000000044</v>
      </c>
      <c r="I128" s="27" t="s">
        <v>1577</v>
      </c>
    </row>
    <row r="129" spans="1:9" x14ac:dyDescent="0.25">
      <c r="A129" s="16">
        <f t="shared" si="3"/>
        <v>120</v>
      </c>
      <c r="B129" t="s">
        <v>307</v>
      </c>
      <c r="C129" t="s">
        <v>1081</v>
      </c>
      <c r="D129" s="41">
        <v>-1232.2700000000002</v>
      </c>
      <c r="E129" s="35">
        <v>2467.9700000000003</v>
      </c>
      <c r="F129" s="35">
        <v>3.4400000000000004</v>
      </c>
      <c r="G129" s="35">
        <v>1033.3700000000001</v>
      </c>
      <c r="H129" s="35">
        <f t="shared" si="4"/>
        <v>3504.7800000000007</v>
      </c>
      <c r="I129" s="27">
        <f t="shared" si="5"/>
        <v>-2.8441656455159992</v>
      </c>
    </row>
    <row r="130" spans="1:9" x14ac:dyDescent="0.25">
      <c r="A130" s="16">
        <f t="shared" si="3"/>
        <v>121</v>
      </c>
      <c r="B130" t="s">
        <v>337</v>
      </c>
      <c r="C130" t="s">
        <v>1112</v>
      </c>
      <c r="D130" s="41">
        <v>3452.98</v>
      </c>
      <c r="E130" s="35">
        <v>3452.98</v>
      </c>
      <c r="F130" s="35"/>
      <c r="G130" s="35"/>
      <c r="H130" s="35">
        <f t="shared" si="4"/>
        <v>3452.98</v>
      </c>
      <c r="I130" s="27">
        <f t="shared" si="5"/>
        <v>1</v>
      </c>
    </row>
    <row r="131" spans="1:9" x14ac:dyDescent="0.25">
      <c r="A131" s="16">
        <f t="shared" si="3"/>
        <v>122</v>
      </c>
      <c r="B131" t="s">
        <v>366</v>
      </c>
      <c r="C131" t="s">
        <v>1141</v>
      </c>
      <c r="D131" s="41">
        <v>0</v>
      </c>
      <c r="E131" s="35">
        <v>2925.07</v>
      </c>
      <c r="F131" s="35"/>
      <c r="G131" s="35">
        <v>494.20000000000005</v>
      </c>
      <c r="H131" s="35">
        <f t="shared" si="4"/>
        <v>3419.2700000000004</v>
      </c>
      <c r="I131" s="27" t="s">
        <v>1577</v>
      </c>
    </row>
    <row r="132" spans="1:9" x14ac:dyDescent="0.25">
      <c r="A132" s="16">
        <f t="shared" si="3"/>
        <v>123</v>
      </c>
      <c r="B132" t="s">
        <v>609</v>
      </c>
      <c r="C132" t="s">
        <v>1373</v>
      </c>
      <c r="D132" s="41">
        <v>0</v>
      </c>
      <c r="E132" s="35">
        <v>2869.84</v>
      </c>
      <c r="F132" s="35">
        <v>2.3499999999999996</v>
      </c>
      <c r="G132" s="35">
        <v>482.39</v>
      </c>
      <c r="H132" s="35">
        <f t="shared" si="4"/>
        <v>3354.58</v>
      </c>
      <c r="I132" s="27" t="s">
        <v>1577</v>
      </c>
    </row>
    <row r="133" spans="1:9" x14ac:dyDescent="0.25">
      <c r="A133" s="16">
        <f t="shared" si="3"/>
        <v>124</v>
      </c>
      <c r="B133" t="s">
        <v>130</v>
      </c>
      <c r="C133" t="s">
        <v>915</v>
      </c>
      <c r="D133" s="41">
        <v>1418.32</v>
      </c>
      <c r="E133" s="35">
        <v>1344.3</v>
      </c>
      <c r="F133" s="35">
        <v>946.75000000000011</v>
      </c>
      <c r="G133" s="35">
        <v>295.87</v>
      </c>
      <c r="H133" s="35">
        <f t="shared" si="4"/>
        <v>2586.92</v>
      </c>
      <c r="I133" s="27">
        <f t="shared" si="5"/>
        <v>1.8239325399063682</v>
      </c>
    </row>
    <row r="134" spans="1:9" x14ac:dyDescent="0.25">
      <c r="A134" s="16">
        <f t="shared" si="3"/>
        <v>125</v>
      </c>
      <c r="B134" t="s">
        <v>598</v>
      </c>
      <c r="C134" t="s">
        <v>1362</v>
      </c>
      <c r="D134" s="41">
        <v>6.55</v>
      </c>
      <c r="E134" s="35">
        <v>2087.4</v>
      </c>
      <c r="F134" s="35">
        <v>-2.4424906541753444E-15</v>
      </c>
      <c r="G134" s="35">
        <v>312.11</v>
      </c>
      <c r="H134" s="35">
        <f t="shared" si="4"/>
        <v>2399.5100000000002</v>
      </c>
      <c r="I134" s="27">
        <f t="shared" si="5"/>
        <v>366.33740458015274</v>
      </c>
    </row>
    <row r="135" spans="1:9" x14ac:dyDescent="0.25">
      <c r="A135" s="16">
        <f t="shared" si="3"/>
        <v>126</v>
      </c>
      <c r="B135" t="s">
        <v>542</v>
      </c>
      <c r="C135" t="s">
        <v>1309</v>
      </c>
      <c r="D135" s="41">
        <v>436.38</v>
      </c>
      <c r="E135" s="35">
        <v>943.86</v>
      </c>
      <c r="F135" s="35">
        <v>869.35000000000014</v>
      </c>
      <c r="G135" s="35">
        <v>164.75</v>
      </c>
      <c r="H135" s="35">
        <f t="shared" si="4"/>
        <v>1977.96</v>
      </c>
      <c r="I135" s="27">
        <f t="shared" si="5"/>
        <v>4.5326550254365463</v>
      </c>
    </row>
    <row r="136" spans="1:9" x14ac:dyDescent="0.25">
      <c r="A136" s="16">
        <f t="shared" si="3"/>
        <v>127</v>
      </c>
      <c r="B136" t="s">
        <v>726</v>
      </c>
      <c r="C136" t="s">
        <v>1481</v>
      </c>
      <c r="D136" s="41">
        <v>0</v>
      </c>
      <c r="E136" s="35">
        <v>1491.39</v>
      </c>
      <c r="F136" s="35"/>
      <c r="G136" s="35"/>
      <c r="H136" s="35">
        <f t="shared" si="4"/>
        <v>1491.39</v>
      </c>
      <c r="I136" s="27" t="s">
        <v>1577</v>
      </c>
    </row>
    <row r="137" spans="1:9" x14ac:dyDescent="0.25">
      <c r="A137" s="16">
        <f t="shared" si="3"/>
        <v>128</v>
      </c>
      <c r="B137" t="s">
        <v>596</v>
      </c>
      <c r="C137" t="s">
        <v>1360</v>
      </c>
      <c r="D137" s="41">
        <v>0</v>
      </c>
      <c r="E137" s="35">
        <v>1246.8399999999999</v>
      </c>
      <c r="F137" s="35"/>
      <c r="G137" s="35"/>
      <c r="H137" s="35">
        <f t="shared" si="4"/>
        <v>1246.8399999999999</v>
      </c>
      <c r="I137" s="27" t="s">
        <v>1577</v>
      </c>
    </row>
    <row r="138" spans="1:9" x14ac:dyDescent="0.25">
      <c r="A138" s="16">
        <f t="shared" si="3"/>
        <v>129</v>
      </c>
      <c r="B138" t="s">
        <v>360</v>
      </c>
      <c r="C138" t="s">
        <v>1135</v>
      </c>
      <c r="D138" s="41">
        <v>948.46999999999991</v>
      </c>
      <c r="E138" s="35">
        <v>728.8</v>
      </c>
      <c r="F138" s="35"/>
      <c r="G138" s="35">
        <v>219.67</v>
      </c>
      <c r="H138" s="35">
        <f t="shared" si="4"/>
        <v>948.46999999999991</v>
      </c>
      <c r="I138" s="27">
        <f t="shared" si="5"/>
        <v>1</v>
      </c>
    </row>
    <row r="139" spans="1:9" x14ac:dyDescent="0.25">
      <c r="A139" s="16">
        <f t="shared" si="3"/>
        <v>130</v>
      </c>
      <c r="B139" t="s">
        <v>544</v>
      </c>
      <c r="C139" t="s">
        <v>1311</v>
      </c>
      <c r="D139" s="41">
        <v>0</v>
      </c>
      <c r="E139" s="35">
        <v>614.11</v>
      </c>
      <c r="F139" s="35"/>
      <c r="G139" s="35">
        <v>101.71</v>
      </c>
      <c r="H139" s="35">
        <f t="shared" si="4"/>
        <v>715.82</v>
      </c>
      <c r="I139" s="27" t="s">
        <v>1577</v>
      </c>
    </row>
    <row r="140" spans="1:9" x14ac:dyDescent="0.25">
      <c r="A140" s="16">
        <f t="shared" ref="A140:A203" si="6">A139+1</f>
        <v>131</v>
      </c>
      <c r="B140" t="s">
        <v>543</v>
      </c>
      <c r="C140" t="s">
        <v>1310</v>
      </c>
      <c r="D140" s="41">
        <v>601.88</v>
      </c>
      <c r="E140" s="35">
        <v>462.48</v>
      </c>
      <c r="F140" s="35"/>
      <c r="G140" s="35">
        <v>139.4</v>
      </c>
      <c r="H140" s="35">
        <f t="shared" ref="H140:H159" si="7">SUM(E140:G140)</f>
        <v>601.88</v>
      </c>
      <c r="I140" s="27">
        <f t="shared" ref="I140:I200" si="8">H140/D140</f>
        <v>1</v>
      </c>
    </row>
    <row r="141" spans="1:9" x14ac:dyDescent="0.25">
      <c r="A141" s="16">
        <f t="shared" si="6"/>
        <v>132</v>
      </c>
      <c r="B141" t="s">
        <v>694</v>
      </c>
      <c r="C141" t="s">
        <v>1088</v>
      </c>
      <c r="D141" s="41">
        <v>11.13</v>
      </c>
      <c r="E141" s="35">
        <v>346.65999999999997</v>
      </c>
      <c r="F141" s="35">
        <v>25.16</v>
      </c>
      <c r="G141" s="35">
        <v>58.15</v>
      </c>
      <c r="H141" s="35">
        <f t="shared" si="7"/>
        <v>429.96999999999997</v>
      </c>
      <c r="I141" s="27">
        <f t="shared" si="8"/>
        <v>38.631626235399814</v>
      </c>
    </row>
    <row r="142" spans="1:9" x14ac:dyDescent="0.25">
      <c r="A142" s="16">
        <f t="shared" si="6"/>
        <v>133</v>
      </c>
      <c r="B142" t="s">
        <v>572</v>
      </c>
      <c r="C142" t="s">
        <v>1336</v>
      </c>
      <c r="D142" s="41">
        <v>0</v>
      </c>
      <c r="E142" s="35">
        <v>542.92999999999995</v>
      </c>
      <c r="F142" s="35">
        <v>-218.7700000000001</v>
      </c>
      <c r="G142" s="35">
        <v>89.28</v>
      </c>
      <c r="H142" s="35">
        <f t="shared" si="7"/>
        <v>413.43999999999983</v>
      </c>
      <c r="I142" s="27" t="s">
        <v>1577</v>
      </c>
    </row>
    <row r="143" spans="1:9" x14ac:dyDescent="0.25">
      <c r="A143" s="16">
        <f t="shared" si="6"/>
        <v>134</v>
      </c>
      <c r="B143" t="s">
        <v>738</v>
      </c>
      <c r="C143" t="s">
        <v>1491</v>
      </c>
      <c r="D143" s="41">
        <v>0</v>
      </c>
      <c r="E143" s="35">
        <v>347.15</v>
      </c>
      <c r="F143" s="35"/>
      <c r="G143" s="35"/>
      <c r="H143" s="35">
        <f t="shared" si="7"/>
        <v>347.15</v>
      </c>
      <c r="I143" s="27" t="s">
        <v>1577</v>
      </c>
    </row>
    <row r="144" spans="1:9" x14ac:dyDescent="0.25">
      <c r="A144" s="16">
        <f t="shared" si="6"/>
        <v>135</v>
      </c>
      <c r="B144" t="s">
        <v>336</v>
      </c>
      <c r="C144" t="s">
        <v>1111</v>
      </c>
      <c r="D144" s="41">
        <v>319.24</v>
      </c>
      <c r="E144" s="35">
        <v>245.3</v>
      </c>
      <c r="F144" s="35"/>
      <c r="G144" s="35">
        <v>73.94</v>
      </c>
      <c r="H144" s="35">
        <f t="shared" si="7"/>
        <v>319.24</v>
      </c>
      <c r="I144" s="27">
        <f t="shared" si="8"/>
        <v>1</v>
      </c>
    </row>
    <row r="145" spans="1:9" x14ac:dyDescent="0.25">
      <c r="A145" s="16">
        <f t="shared" si="6"/>
        <v>136</v>
      </c>
      <c r="B145" t="s">
        <v>617</v>
      </c>
      <c r="C145" t="s">
        <v>1381</v>
      </c>
      <c r="D145" s="41">
        <v>0</v>
      </c>
      <c r="E145" s="35">
        <v>228.4</v>
      </c>
      <c r="F145" s="35"/>
      <c r="G145" s="35">
        <v>37.770000000000003</v>
      </c>
      <c r="H145" s="35">
        <f t="shared" si="7"/>
        <v>266.17</v>
      </c>
      <c r="I145" s="27" t="s">
        <v>1577</v>
      </c>
    </row>
    <row r="146" spans="1:9" x14ac:dyDescent="0.25">
      <c r="A146" s="16">
        <f t="shared" si="6"/>
        <v>137</v>
      </c>
      <c r="B146" t="s">
        <v>786</v>
      </c>
      <c r="C146" t="s">
        <v>1535</v>
      </c>
      <c r="D146" s="41">
        <v>136</v>
      </c>
      <c r="E146" s="35">
        <v>136</v>
      </c>
      <c r="F146" s="35"/>
      <c r="G146" s="35"/>
      <c r="H146" s="35">
        <f t="shared" si="7"/>
        <v>136</v>
      </c>
      <c r="I146" s="27">
        <f t="shared" si="8"/>
        <v>1</v>
      </c>
    </row>
    <row r="147" spans="1:9" x14ac:dyDescent="0.25">
      <c r="A147" s="16">
        <f t="shared" si="6"/>
        <v>138</v>
      </c>
      <c r="B147" t="s">
        <v>693</v>
      </c>
      <c r="C147" t="s">
        <v>1448</v>
      </c>
      <c r="D147" s="41">
        <v>22.98</v>
      </c>
      <c r="E147" s="35">
        <v>19.87</v>
      </c>
      <c r="F147" s="35">
        <v>33.859999999999992</v>
      </c>
      <c r="G147" s="35">
        <v>3.11</v>
      </c>
      <c r="H147" s="35">
        <f t="shared" si="7"/>
        <v>56.839999999999989</v>
      </c>
      <c r="I147" s="27">
        <f t="shared" si="8"/>
        <v>2.4734551784160135</v>
      </c>
    </row>
    <row r="148" spans="1:9" x14ac:dyDescent="0.25">
      <c r="A148" s="16">
        <f t="shared" si="6"/>
        <v>139</v>
      </c>
      <c r="B148" t="s">
        <v>188</v>
      </c>
      <c r="C148" t="s">
        <v>972</v>
      </c>
      <c r="D148" s="41">
        <v>36.010000000000005</v>
      </c>
      <c r="E148" s="35">
        <v>27.67</v>
      </c>
      <c r="F148" s="35"/>
      <c r="G148" s="35">
        <v>8.34</v>
      </c>
      <c r="H148" s="35">
        <f t="shared" si="7"/>
        <v>36.010000000000005</v>
      </c>
      <c r="I148" s="27">
        <f t="shared" si="8"/>
        <v>1</v>
      </c>
    </row>
    <row r="149" spans="1:9" x14ac:dyDescent="0.25">
      <c r="A149" s="16">
        <f t="shared" si="6"/>
        <v>140</v>
      </c>
      <c r="B149" t="s">
        <v>556</v>
      </c>
      <c r="C149" t="s">
        <v>1321</v>
      </c>
      <c r="D149" s="41">
        <v>0</v>
      </c>
      <c r="E149" s="35">
        <v>7.0000000000000007E-2</v>
      </c>
      <c r="F149" s="35"/>
      <c r="G149" s="35">
        <v>0.01</v>
      </c>
      <c r="H149" s="35">
        <f t="shared" si="7"/>
        <v>0.08</v>
      </c>
      <c r="I149" s="27" t="s">
        <v>1577</v>
      </c>
    </row>
    <row r="150" spans="1:9" x14ac:dyDescent="0.25">
      <c r="A150" s="16">
        <f t="shared" si="6"/>
        <v>141</v>
      </c>
      <c r="B150" t="s">
        <v>119</v>
      </c>
      <c r="C150" t="s">
        <v>906</v>
      </c>
      <c r="D150" s="41">
        <v>-3.9999999927537999E-3</v>
      </c>
      <c r="E150" s="35">
        <v>262229.91000000009</v>
      </c>
      <c r="F150" s="35"/>
      <c r="G150" s="35">
        <v>-262229.91000000003</v>
      </c>
      <c r="H150" s="35">
        <f t="shared" si="7"/>
        <v>0</v>
      </c>
      <c r="I150" s="27">
        <f t="shared" si="8"/>
        <v>0</v>
      </c>
    </row>
    <row r="151" spans="1:9" x14ac:dyDescent="0.25">
      <c r="A151" s="16">
        <f t="shared" si="6"/>
        <v>142</v>
      </c>
      <c r="B151" t="s">
        <v>778</v>
      </c>
      <c r="C151" t="s">
        <v>1527</v>
      </c>
      <c r="D151" s="41">
        <v>1352902.2440000009</v>
      </c>
      <c r="E151" s="35">
        <v>0</v>
      </c>
      <c r="F151" s="35"/>
      <c r="G151" s="35"/>
      <c r="H151" s="35">
        <f t="shared" si="7"/>
        <v>0</v>
      </c>
      <c r="I151" s="27">
        <f t="shared" si="8"/>
        <v>0</v>
      </c>
    </row>
    <row r="152" spans="1:9" x14ac:dyDescent="0.25">
      <c r="A152" s="16">
        <f t="shared" si="6"/>
        <v>143</v>
      </c>
      <c r="B152" t="s">
        <v>401</v>
      </c>
      <c r="C152" t="s">
        <v>1088</v>
      </c>
      <c r="D152" s="41">
        <v>0</v>
      </c>
      <c r="E152" s="35">
        <v>0</v>
      </c>
      <c r="F152" s="35">
        <v>0</v>
      </c>
      <c r="G152" s="35">
        <v>0</v>
      </c>
      <c r="H152" s="35">
        <f t="shared" si="7"/>
        <v>0</v>
      </c>
      <c r="I152" s="27" t="s">
        <v>1577</v>
      </c>
    </row>
    <row r="153" spans="1:9" x14ac:dyDescent="0.25">
      <c r="A153" s="16">
        <f t="shared" si="6"/>
        <v>144</v>
      </c>
      <c r="B153" t="s">
        <v>735</v>
      </c>
      <c r="C153" t="s">
        <v>1490</v>
      </c>
      <c r="D153" s="41">
        <v>0</v>
      </c>
      <c r="E153" s="35">
        <v>-3.5527136788005009E-15</v>
      </c>
      <c r="F153" s="35">
        <v>5.5511151231257827E-17</v>
      </c>
      <c r="G153" s="35">
        <v>-8.8817841970012523E-16</v>
      </c>
      <c r="H153" s="35">
        <f t="shared" si="7"/>
        <v>-4.3853809472693683E-15</v>
      </c>
      <c r="I153" s="27" t="s">
        <v>1577</v>
      </c>
    </row>
    <row r="154" spans="1:9" x14ac:dyDescent="0.25">
      <c r="A154" s="16">
        <f t="shared" si="6"/>
        <v>145</v>
      </c>
      <c r="B154" t="s">
        <v>671</v>
      </c>
      <c r="C154" t="s">
        <v>1431</v>
      </c>
      <c r="D154" s="41">
        <v>0</v>
      </c>
      <c r="E154" s="35"/>
      <c r="F154" s="35">
        <v>-27.89</v>
      </c>
      <c r="G154" s="35"/>
      <c r="H154" s="35">
        <f t="shared" si="7"/>
        <v>-27.89</v>
      </c>
      <c r="I154" s="27" t="s">
        <v>1577</v>
      </c>
    </row>
    <row r="155" spans="1:9" x14ac:dyDescent="0.25">
      <c r="A155" s="16">
        <f t="shared" si="6"/>
        <v>146</v>
      </c>
      <c r="B155" t="s">
        <v>690</v>
      </c>
      <c r="C155" t="s">
        <v>1446</v>
      </c>
      <c r="D155" s="41">
        <v>870.44</v>
      </c>
      <c r="E155" s="35">
        <v>979.3</v>
      </c>
      <c r="F155" s="35">
        <v>-3931.5400000000004</v>
      </c>
      <c r="G155" s="35">
        <v>240.57</v>
      </c>
      <c r="H155" s="35">
        <f t="shared" si="7"/>
        <v>-2711.6700000000005</v>
      </c>
      <c r="I155" s="27">
        <f t="shared" si="8"/>
        <v>-3.1152865217591108</v>
      </c>
    </row>
    <row r="156" spans="1:9" x14ac:dyDescent="0.25">
      <c r="A156" s="16">
        <f t="shared" si="6"/>
        <v>147</v>
      </c>
      <c r="B156" t="s">
        <v>273</v>
      </c>
      <c r="C156" t="s">
        <v>1049</v>
      </c>
      <c r="D156" s="41">
        <v>2189.1500000000005</v>
      </c>
      <c r="E156" s="35">
        <v>-3785.2500000000118</v>
      </c>
      <c r="F156" s="35"/>
      <c r="G156" s="35">
        <v>72.74000000000018</v>
      </c>
      <c r="H156" s="35">
        <f t="shared" si="7"/>
        <v>-3712.5100000000116</v>
      </c>
      <c r="I156" s="27">
        <f t="shared" si="8"/>
        <v>-1.69586825937008</v>
      </c>
    </row>
    <row r="157" spans="1:9" x14ac:dyDescent="0.25">
      <c r="A157" s="16">
        <f t="shared" si="6"/>
        <v>148</v>
      </c>
      <c r="B157" t="s">
        <v>672</v>
      </c>
      <c r="C157" t="s">
        <v>1088</v>
      </c>
      <c r="D157" s="41">
        <v>0</v>
      </c>
      <c r="E157" s="35">
        <v>-57908.490000000005</v>
      </c>
      <c r="F157" s="35">
        <v>-3221.2200000000003</v>
      </c>
      <c r="G157" s="35">
        <v>-807.14</v>
      </c>
      <c r="H157" s="35">
        <f t="shared" si="7"/>
        <v>-61936.850000000006</v>
      </c>
      <c r="I157" s="27" t="s">
        <v>1577</v>
      </c>
    </row>
    <row r="158" spans="1:9" x14ac:dyDescent="0.25">
      <c r="A158" s="16">
        <f t="shared" si="6"/>
        <v>149</v>
      </c>
      <c r="B158" s="23" t="s">
        <v>759</v>
      </c>
      <c r="C158" s="23" t="s">
        <v>1508</v>
      </c>
      <c r="D158" s="41">
        <v>16935.77</v>
      </c>
      <c r="E158" s="42">
        <v>-93368.239999999991</v>
      </c>
      <c r="F158" s="42">
        <v>-10883.240000000002</v>
      </c>
      <c r="G158" s="42">
        <v>-1522.869999999999</v>
      </c>
      <c r="H158" s="42">
        <f t="shared" si="7"/>
        <v>-105774.34999999999</v>
      </c>
      <c r="I158" s="27">
        <f t="shared" si="8"/>
        <v>-6.2456180026063173</v>
      </c>
    </row>
    <row r="159" spans="1:9" x14ac:dyDescent="0.25">
      <c r="A159" s="16">
        <f t="shared" si="6"/>
        <v>150</v>
      </c>
      <c r="B159" s="14" t="s">
        <v>1576</v>
      </c>
      <c r="C159" s="14"/>
      <c r="D159" s="40">
        <v>8429267.7860000003</v>
      </c>
      <c r="E159" s="40">
        <v>0</v>
      </c>
      <c r="F159" s="40">
        <v>0</v>
      </c>
      <c r="G159" s="40">
        <v>0</v>
      </c>
      <c r="H159" s="40">
        <f t="shared" si="7"/>
        <v>0</v>
      </c>
      <c r="I159" s="47" t="s">
        <v>1578</v>
      </c>
    </row>
    <row r="160" spans="1:9" ht="17.25" customHeight="1" x14ac:dyDescent="0.25">
      <c r="A160" s="16">
        <f t="shared" si="6"/>
        <v>151</v>
      </c>
      <c r="B160" s="1" t="s">
        <v>1550</v>
      </c>
      <c r="C160" s="1"/>
      <c r="D160" s="43">
        <f t="shared" ref="D160:G160" si="9">SUM(D11:D159)</f>
        <v>59624009.972999983</v>
      </c>
      <c r="E160" s="43">
        <f t="shared" si="9"/>
        <v>69527347.640999988</v>
      </c>
      <c r="F160" s="43">
        <f t="shared" si="9"/>
        <v>841386.62999999977</v>
      </c>
      <c r="G160" s="43">
        <f t="shared" si="9"/>
        <v>6490.660000004701</v>
      </c>
      <c r="H160" s="43">
        <f>SUM(H11:H159)</f>
        <v>70375224.930999979</v>
      </c>
      <c r="I160" s="48">
        <f>H160/D160</f>
        <v>1.1803168717244708</v>
      </c>
    </row>
    <row r="161" spans="1:9" ht="17.25" customHeight="1" x14ac:dyDescent="0.25">
      <c r="A161" s="16">
        <f t="shared" si="6"/>
        <v>152</v>
      </c>
      <c r="B161" s="1" t="s">
        <v>1560</v>
      </c>
      <c r="C161" s="1"/>
      <c r="D161" s="21"/>
      <c r="E161" s="21"/>
      <c r="F161" s="21"/>
      <c r="G161" s="21"/>
      <c r="H161" s="21"/>
      <c r="I161" s="28"/>
    </row>
    <row r="162" spans="1:9" x14ac:dyDescent="0.25">
      <c r="A162" s="16">
        <f t="shared" si="6"/>
        <v>153</v>
      </c>
      <c r="B162" t="s">
        <v>80</v>
      </c>
      <c r="C162" t="s">
        <v>870</v>
      </c>
      <c r="D162" s="41">
        <v>412548.78000000026</v>
      </c>
      <c r="E162" s="50">
        <v>3836776.9599999916</v>
      </c>
      <c r="F162" s="50">
        <v>442287.42999999988</v>
      </c>
      <c r="G162" s="50">
        <v>420685.78999999986</v>
      </c>
      <c r="H162" s="50">
        <f t="shared" ref="H162:H225" si="10">SUM(E162:G162)</f>
        <v>4699750.1799999913</v>
      </c>
      <c r="I162" s="27">
        <f t="shared" si="8"/>
        <v>11.391986615497901</v>
      </c>
    </row>
    <row r="163" spans="1:9" x14ac:dyDescent="0.25">
      <c r="A163" s="16">
        <f t="shared" si="6"/>
        <v>154</v>
      </c>
      <c r="B163" t="s">
        <v>341</v>
      </c>
      <c r="C163" t="s">
        <v>1116</v>
      </c>
      <c r="D163" s="41">
        <v>2909.9280000000003</v>
      </c>
      <c r="E163" s="50">
        <v>3544452.0399999968</v>
      </c>
      <c r="F163" s="50"/>
      <c r="G163" s="50"/>
      <c r="H163" s="50">
        <f t="shared" si="10"/>
        <v>3544452.0399999968</v>
      </c>
      <c r="I163" s="27">
        <f t="shared" si="8"/>
        <v>1218.0548934544072</v>
      </c>
    </row>
    <row r="164" spans="1:9" x14ac:dyDescent="0.25">
      <c r="A164" s="16">
        <f t="shared" si="6"/>
        <v>155</v>
      </c>
      <c r="B164" t="s">
        <v>47</v>
      </c>
      <c r="C164" t="s">
        <v>837</v>
      </c>
      <c r="D164" s="41">
        <v>1516064.9000000008</v>
      </c>
      <c r="E164" s="50">
        <v>2990612.560000001</v>
      </c>
      <c r="F164" s="50">
        <v>18409.47</v>
      </c>
      <c r="G164" s="50">
        <v>191959.67</v>
      </c>
      <c r="H164" s="50">
        <f t="shared" si="10"/>
        <v>3200981.7000000011</v>
      </c>
      <c r="I164" s="27">
        <f t="shared" si="8"/>
        <v>2.1113751132949514</v>
      </c>
    </row>
    <row r="165" spans="1:9" x14ac:dyDescent="0.25">
      <c r="A165" s="16">
        <f t="shared" si="6"/>
        <v>156</v>
      </c>
      <c r="B165" t="s">
        <v>121</v>
      </c>
      <c r="C165" t="s">
        <v>908</v>
      </c>
      <c r="D165" s="41">
        <v>912507.88500000001</v>
      </c>
      <c r="E165" s="50">
        <v>1617279.75</v>
      </c>
      <c r="F165" s="50">
        <v>40624.340000000004</v>
      </c>
      <c r="G165" s="50">
        <v>62587.619999999995</v>
      </c>
      <c r="H165" s="50">
        <f t="shared" si="10"/>
        <v>1720491.71</v>
      </c>
      <c r="I165" s="27">
        <f t="shared" si="8"/>
        <v>1.8854540747338309</v>
      </c>
    </row>
    <row r="166" spans="1:9" x14ac:dyDescent="0.25">
      <c r="A166" s="16">
        <f t="shared" si="6"/>
        <v>157</v>
      </c>
      <c r="B166" t="s">
        <v>422</v>
      </c>
      <c r="C166" t="s">
        <v>1194</v>
      </c>
      <c r="D166" s="41">
        <v>0</v>
      </c>
      <c r="E166" s="50">
        <v>1264246.7449999987</v>
      </c>
      <c r="F166" s="50">
        <v>146292.17000000004</v>
      </c>
      <c r="G166" s="50"/>
      <c r="H166" s="50">
        <f t="shared" si="10"/>
        <v>1410538.9149999986</v>
      </c>
      <c r="I166" s="37" t="s">
        <v>1577</v>
      </c>
    </row>
    <row r="167" spans="1:9" x14ac:dyDescent="0.25">
      <c r="A167" s="16">
        <f t="shared" si="6"/>
        <v>158</v>
      </c>
      <c r="B167" t="s">
        <v>50</v>
      </c>
      <c r="C167" t="s">
        <v>840</v>
      </c>
      <c r="D167" s="41">
        <v>211845.15599999999</v>
      </c>
      <c r="E167" s="50">
        <v>931081.3400000002</v>
      </c>
      <c r="F167" s="50">
        <v>5576.7199999999993</v>
      </c>
      <c r="G167" s="50">
        <v>110898.92000000003</v>
      </c>
      <c r="H167" s="50">
        <f t="shared" si="10"/>
        <v>1047556.9800000002</v>
      </c>
      <c r="I167" s="27">
        <f t="shared" si="8"/>
        <v>4.9449182590703193</v>
      </c>
    </row>
    <row r="168" spans="1:9" x14ac:dyDescent="0.25">
      <c r="A168" s="16">
        <f t="shared" si="6"/>
        <v>159</v>
      </c>
      <c r="B168" t="s">
        <v>166</v>
      </c>
      <c r="C168" t="s">
        <v>950</v>
      </c>
      <c r="D168" s="41">
        <v>3953651.8130000001</v>
      </c>
      <c r="E168" s="50">
        <v>898972.52000000037</v>
      </c>
      <c r="F168" s="50">
        <v>4453.869999999999</v>
      </c>
      <c r="G168" s="50">
        <v>66885.59</v>
      </c>
      <c r="H168" s="50">
        <f t="shared" si="10"/>
        <v>970311.98000000033</v>
      </c>
      <c r="I168" s="27">
        <f t="shared" si="8"/>
        <v>0.24542170780176395</v>
      </c>
    </row>
    <row r="169" spans="1:9" x14ac:dyDescent="0.25">
      <c r="A169" s="16">
        <f t="shared" si="6"/>
        <v>160</v>
      </c>
      <c r="B169" t="s">
        <v>82</v>
      </c>
      <c r="C169" t="s">
        <v>872</v>
      </c>
      <c r="D169" s="41">
        <v>3017697.0260000001</v>
      </c>
      <c r="E169" s="50">
        <v>840827.0399999962</v>
      </c>
      <c r="F169" s="50">
        <v>37405.29</v>
      </c>
      <c r="G169" s="50">
        <v>86861.77</v>
      </c>
      <c r="H169" s="50">
        <f t="shared" si="10"/>
        <v>965094.09999999625</v>
      </c>
      <c r="I169" s="27">
        <f t="shared" si="8"/>
        <v>0.31981146274291228</v>
      </c>
    </row>
    <row r="170" spans="1:9" x14ac:dyDescent="0.25">
      <c r="A170" s="16">
        <f t="shared" si="6"/>
        <v>161</v>
      </c>
      <c r="B170" t="s">
        <v>179</v>
      </c>
      <c r="C170" t="s">
        <v>963</v>
      </c>
      <c r="D170" s="41">
        <v>2492798.4440000006</v>
      </c>
      <c r="E170" s="50">
        <v>867956.77000000014</v>
      </c>
      <c r="F170" s="50">
        <v>37627.43</v>
      </c>
      <c r="G170" s="50">
        <v>48612.899999999987</v>
      </c>
      <c r="H170" s="50">
        <f t="shared" si="10"/>
        <v>954197.10000000021</v>
      </c>
      <c r="I170" s="27">
        <f t="shared" si="8"/>
        <v>0.38278148893132091</v>
      </c>
    </row>
    <row r="171" spans="1:9" x14ac:dyDescent="0.25">
      <c r="A171" s="16">
        <f t="shared" si="6"/>
        <v>162</v>
      </c>
      <c r="B171" t="s">
        <v>165</v>
      </c>
      <c r="C171" t="s">
        <v>949</v>
      </c>
      <c r="D171" s="41">
        <v>1620588.74</v>
      </c>
      <c r="E171" s="50">
        <v>721609.28000000014</v>
      </c>
      <c r="F171" s="50">
        <v>6087.0599999999995</v>
      </c>
      <c r="G171" s="50">
        <v>53241.210000000006</v>
      </c>
      <c r="H171" s="50">
        <f t="shared" si="10"/>
        <v>780937.55000000016</v>
      </c>
      <c r="I171" s="27">
        <f t="shared" si="8"/>
        <v>0.48188508948914466</v>
      </c>
    </row>
    <row r="172" spans="1:9" x14ac:dyDescent="0.25">
      <c r="A172" s="16">
        <f t="shared" si="6"/>
        <v>163</v>
      </c>
      <c r="B172" t="s">
        <v>253</v>
      </c>
      <c r="C172" t="s">
        <v>1031</v>
      </c>
      <c r="D172" s="41">
        <v>0</v>
      </c>
      <c r="E172" s="50">
        <v>711614.5</v>
      </c>
      <c r="F172" s="50">
        <v>1855.22</v>
      </c>
      <c r="G172" s="50"/>
      <c r="H172" s="50">
        <f t="shared" si="10"/>
        <v>713469.72</v>
      </c>
      <c r="I172" s="37" t="s">
        <v>1577</v>
      </c>
    </row>
    <row r="173" spans="1:9" x14ac:dyDescent="0.25">
      <c r="A173" s="16">
        <f t="shared" si="6"/>
        <v>164</v>
      </c>
      <c r="B173" t="s">
        <v>111</v>
      </c>
      <c r="C173" t="s">
        <v>900</v>
      </c>
      <c r="D173" s="41">
        <v>2224954.5589999999</v>
      </c>
      <c r="E173" s="50">
        <v>576206.75000000023</v>
      </c>
      <c r="F173" s="50">
        <v>43172</v>
      </c>
      <c r="G173" s="50">
        <v>83563.439999999988</v>
      </c>
      <c r="H173" s="50">
        <f t="shared" si="10"/>
        <v>702942.19000000018</v>
      </c>
      <c r="I173" s="27">
        <f t="shared" si="8"/>
        <v>0.31593552648371198</v>
      </c>
    </row>
    <row r="174" spans="1:9" x14ac:dyDescent="0.25">
      <c r="A174" s="16">
        <f t="shared" si="6"/>
        <v>165</v>
      </c>
      <c r="B174" t="s">
        <v>640</v>
      </c>
      <c r="C174" t="s">
        <v>1404</v>
      </c>
      <c r="D174" s="41">
        <v>0</v>
      </c>
      <c r="E174" s="50">
        <v>539809.97000000009</v>
      </c>
      <c r="F174" s="50">
        <v>4825.130000000001</v>
      </c>
      <c r="G174" s="50">
        <v>61831.490000000005</v>
      </c>
      <c r="H174" s="50">
        <f t="shared" si="10"/>
        <v>606466.59000000008</v>
      </c>
      <c r="I174" s="37" t="s">
        <v>1577</v>
      </c>
    </row>
    <row r="175" spans="1:9" x14ac:dyDescent="0.25">
      <c r="A175" s="16">
        <f t="shared" si="6"/>
        <v>166</v>
      </c>
      <c r="B175" t="s">
        <v>32</v>
      </c>
      <c r="C175" t="s">
        <v>822</v>
      </c>
      <c r="D175" s="41">
        <v>0</v>
      </c>
      <c r="E175" s="50">
        <v>498556.76999999996</v>
      </c>
      <c r="F175" s="50">
        <v>16142.969999999998</v>
      </c>
      <c r="G175" s="50">
        <v>54223.999999999942</v>
      </c>
      <c r="H175" s="50">
        <f t="shared" si="10"/>
        <v>568923.73999999987</v>
      </c>
      <c r="I175" s="37" t="s">
        <v>1577</v>
      </c>
    </row>
    <row r="176" spans="1:9" x14ac:dyDescent="0.25">
      <c r="A176" s="16">
        <f t="shared" si="6"/>
        <v>167</v>
      </c>
      <c r="B176" t="s">
        <v>159</v>
      </c>
      <c r="C176" t="s">
        <v>943</v>
      </c>
      <c r="D176" s="41">
        <v>39365.307000000001</v>
      </c>
      <c r="E176" s="50">
        <v>509741.20000000024</v>
      </c>
      <c r="F176" s="50">
        <v>6705.8400000000038</v>
      </c>
      <c r="G176" s="50">
        <v>20696.560000000005</v>
      </c>
      <c r="H176" s="50">
        <f t="shared" si="10"/>
        <v>537143.60000000033</v>
      </c>
      <c r="I176" s="27">
        <f t="shared" si="8"/>
        <v>13.645101256291493</v>
      </c>
    </row>
    <row r="177" spans="1:9" x14ac:dyDescent="0.25">
      <c r="A177" s="16">
        <f t="shared" si="6"/>
        <v>168</v>
      </c>
      <c r="B177" t="s">
        <v>51</v>
      </c>
      <c r="C177" t="s">
        <v>841</v>
      </c>
      <c r="D177" s="41">
        <v>-2061352.7770000002</v>
      </c>
      <c r="E177" s="50">
        <v>450080.01000000042</v>
      </c>
      <c r="F177" s="50">
        <v>4043.8900000000003</v>
      </c>
      <c r="G177" s="50">
        <v>23904.250000000004</v>
      </c>
      <c r="H177" s="50">
        <f t="shared" si="10"/>
        <v>478028.15000000043</v>
      </c>
      <c r="I177" s="27">
        <f t="shared" si="8"/>
        <v>-0.23190021394382626</v>
      </c>
    </row>
    <row r="178" spans="1:9" x14ac:dyDescent="0.25">
      <c r="A178" s="16">
        <f t="shared" si="6"/>
        <v>169</v>
      </c>
      <c r="B178" t="s">
        <v>174</v>
      </c>
      <c r="C178" t="s">
        <v>958</v>
      </c>
      <c r="D178" s="41">
        <v>365000</v>
      </c>
      <c r="E178" s="50">
        <v>355866.99999999988</v>
      </c>
      <c r="F178" s="50">
        <v>613.2299999999999</v>
      </c>
      <c r="G178" s="50">
        <v>30290.32</v>
      </c>
      <c r="H178" s="50">
        <f t="shared" si="10"/>
        <v>386770.54999999987</v>
      </c>
      <c r="I178" s="27">
        <f t="shared" si="8"/>
        <v>1.059645342465753</v>
      </c>
    </row>
    <row r="179" spans="1:9" x14ac:dyDescent="0.25">
      <c r="A179" s="16">
        <f t="shared" si="6"/>
        <v>170</v>
      </c>
      <c r="B179" t="s">
        <v>648</v>
      </c>
      <c r="C179" t="s">
        <v>1411</v>
      </c>
      <c r="D179" s="41">
        <v>0</v>
      </c>
      <c r="E179" s="50">
        <v>330795.53999999998</v>
      </c>
      <c r="F179" s="50">
        <v>9410.489999999998</v>
      </c>
      <c r="G179" s="50">
        <v>24476.69</v>
      </c>
      <c r="H179" s="50">
        <f t="shared" si="10"/>
        <v>364682.72</v>
      </c>
      <c r="I179" s="37" t="s">
        <v>1577</v>
      </c>
    </row>
    <row r="180" spans="1:9" x14ac:dyDescent="0.25">
      <c r="A180" s="16">
        <f t="shared" si="6"/>
        <v>171</v>
      </c>
      <c r="B180" t="s">
        <v>48</v>
      </c>
      <c r="C180" t="s">
        <v>838</v>
      </c>
      <c r="D180" s="41">
        <v>223824.75200000001</v>
      </c>
      <c r="E180" s="50">
        <v>324560.17000000004</v>
      </c>
      <c r="F180" s="50">
        <v>9000.84</v>
      </c>
      <c r="G180" s="50">
        <v>28430.38</v>
      </c>
      <c r="H180" s="50">
        <f t="shared" si="10"/>
        <v>361991.39000000007</v>
      </c>
      <c r="I180" s="27">
        <f t="shared" si="8"/>
        <v>1.6172982959453923</v>
      </c>
    </row>
    <row r="181" spans="1:9" x14ac:dyDescent="0.25">
      <c r="A181" s="16">
        <f t="shared" si="6"/>
        <v>172</v>
      </c>
      <c r="B181" t="s">
        <v>426</v>
      </c>
      <c r="C181" t="s">
        <v>1198</v>
      </c>
      <c r="D181" s="41">
        <v>472336.66499999998</v>
      </c>
      <c r="E181" s="50">
        <v>297520.58000000013</v>
      </c>
      <c r="F181" s="50">
        <v>1490.32</v>
      </c>
      <c r="G181" s="50">
        <v>30076.5</v>
      </c>
      <c r="H181" s="50">
        <f t="shared" si="10"/>
        <v>329087.40000000014</v>
      </c>
      <c r="I181" s="27">
        <f t="shared" si="8"/>
        <v>0.69672211451126742</v>
      </c>
    </row>
    <row r="182" spans="1:9" x14ac:dyDescent="0.25">
      <c r="A182" s="16">
        <f t="shared" si="6"/>
        <v>173</v>
      </c>
      <c r="B182" t="s">
        <v>334</v>
      </c>
      <c r="C182" t="s">
        <v>1109</v>
      </c>
      <c r="D182" s="41">
        <v>0</v>
      </c>
      <c r="E182" s="50">
        <v>259280.95000000007</v>
      </c>
      <c r="F182" s="50">
        <v>7333.369999999999</v>
      </c>
      <c r="G182" s="50">
        <v>29283.14</v>
      </c>
      <c r="H182" s="50">
        <f t="shared" si="10"/>
        <v>295897.46000000008</v>
      </c>
      <c r="I182" s="37" t="s">
        <v>1577</v>
      </c>
    </row>
    <row r="183" spans="1:9" x14ac:dyDescent="0.25">
      <c r="A183" s="16">
        <f t="shared" si="6"/>
        <v>174</v>
      </c>
      <c r="B183" t="s">
        <v>171</v>
      </c>
      <c r="C183" t="s">
        <v>955</v>
      </c>
      <c r="D183" s="41">
        <v>0</v>
      </c>
      <c r="E183" s="50">
        <v>220611.23</v>
      </c>
      <c r="F183" s="50">
        <v>5933.9900000000007</v>
      </c>
      <c r="G183" s="50">
        <v>22584.84</v>
      </c>
      <c r="H183" s="50">
        <f t="shared" si="10"/>
        <v>249130.06</v>
      </c>
      <c r="I183" s="37" t="s">
        <v>1577</v>
      </c>
    </row>
    <row r="184" spans="1:9" x14ac:dyDescent="0.25">
      <c r="A184" s="16">
        <f t="shared" si="6"/>
        <v>175</v>
      </c>
      <c r="B184" t="s">
        <v>115</v>
      </c>
      <c r="C184" t="s">
        <v>903</v>
      </c>
      <c r="D184" s="41">
        <v>0</v>
      </c>
      <c r="E184" s="50">
        <v>208953.35000000003</v>
      </c>
      <c r="F184" s="50">
        <v>8357.159999999998</v>
      </c>
      <c r="G184" s="50">
        <v>27180.210000000003</v>
      </c>
      <c r="H184" s="50">
        <f t="shared" si="10"/>
        <v>244490.72000000003</v>
      </c>
      <c r="I184" s="37" t="s">
        <v>1577</v>
      </c>
    </row>
    <row r="185" spans="1:9" x14ac:dyDescent="0.25">
      <c r="A185" s="16">
        <f t="shared" si="6"/>
        <v>176</v>
      </c>
      <c r="B185" t="s">
        <v>46</v>
      </c>
      <c r="C185" t="s">
        <v>836</v>
      </c>
      <c r="D185" s="41">
        <v>25934</v>
      </c>
      <c r="E185" s="50">
        <v>217464.70999999973</v>
      </c>
      <c r="F185" s="50">
        <v>4149.659999999998</v>
      </c>
      <c r="G185" s="50">
        <v>22410.790000000005</v>
      </c>
      <c r="H185" s="50">
        <f t="shared" si="10"/>
        <v>244025.15999999974</v>
      </c>
      <c r="I185" s="27">
        <f t="shared" si="8"/>
        <v>9.4094686511914762</v>
      </c>
    </row>
    <row r="186" spans="1:9" x14ac:dyDescent="0.25">
      <c r="A186" s="16">
        <f t="shared" si="6"/>
        <v>177</v>
      </c>
      <c r="B186" t="s">
        <v>49</v>
      </c>
      <c r="C186" t="s">
        <v>839</v>
      </c>
      <c r="D186" s="41">
        <v>-77272.576000000001</v>
      </c>
      <c r="E186" s="50">
        <v>194475.2</v>
      </c>
      <c r="F186" s="50">
        <v>1145.3399999999999</v>
      </c>
      <c r="G186" s="50">
        <v>40964.730000000003</v>
      </c>
      <c r="H186" s="50">
        <f t="shared" si="10"/>
        <v>236585.27000000002</v>
      </c>
      <c r="I186" s="27">
        <f t="shared" si="8"/>
        <v>-3.0616977231353077</v>
      </c>
    </row>
    <row r="187" spans="1:9" x14ac:dyDescent="0.25">
      <c r="A187" s="16">
        <f t="shared" si="6"/>
        <v>178</v>
      </c>
      <c r="B187" t="s">
        <v>45</v>
      </c>
      <c r="C187" t="s">
        <v>835</v>
      </c>
      <c r="D187" s="41">
        <v>-27600.342000000237</v>
      </c>
      <c r="E187" s="50">
        <v>216016.72000000006</v>
      </c>
      <c r="F187" s="50">
        <v>10772.6</v>
      </c>
      <c r="G187" s="50">
        <v>9626.5300000000007</v>
      </c>
      <c r="H187" s="50">
        <f t="shared" si="10"/>
        <v>236415.85000000006</v>
      </c>
      <c r="I187" s="27">
        <f t="shared" si="8"/>
        <v>-8.5656855266502863</v>
      </c>
    </row>
    <row r="188" spans="1:9" x14ac:dyDescent="0.25">
      <c r="A188" s="16">
        <f t="shared" si="6"/>
        <v>179</v>
      </c>
      <c r="B188" t="s">
        <v>117</v>
      </c>
      <c r="C188" t="s">
        <v>905</v>
      </c>
      <c r="D188" s="41">
        <v>0</v>
      </c>
      <c r="E188" s="50">
        <v>208893.13999999993</v>
      </c>
      <c r="F188" s="50">
        <v>796.80000000000007</v>
      </c>
      <c r="G188" s="50">
        <v>11390.539999999999</v>
      </c>
      <c r="H188" s="50">
        <f t="shared" si="10"/>
        <v>221080.47999999992</v>
      </c>
      <c r="I188" s="37" t="s">
        <v>1577</v>
      </c>
    </row>
    <row r="189" spans="1:9" x14ac:dyDescent="0.25">
      <c r="A189" s="16">
        <f t="shared" si="6"/>
        <v>180</v>
      </c>
      <c r="B189" t="s">
        <v>177</v>
      </c>
      <c r="C189" t="s">
        <v>961</v>
      </c>
      <c r="D189" s="41">
        <v>0</v>
      </c>
      <c r="E189" s="50">
        <v>186068.17000000004</v>
      </c>
      <c r="F189" s="50">
        <v>3846.66</v>
      </c>
      <c r="G189" s="50">
        <v>20063.479999999996</v>
      </c>
      <c r="H189" s="50">
        <f t="shared" si="10"/>
        <v>209978.31000000006</v>
      </c>
      <c r="I189" s="37" t="s">
        <v>1577</v>
      </c>
    </row>
    <row r="190" spans="1:9" x14ac:dyDescent="0.25">
      <c r="A190" s="16">
        <f t="shared" si="6"/>
        <v>181</v>
      </c>
      <c r="B190" t="s">
        <v>214</v>
      </c>
      <c r="C190" t="s">
        <v>997</v>
      </c>
      <c r="D190" s="41">
        <v>0</v>
      </c>
      <c r="E190" s="50">
        <v>175241.78</v>
      </c>
      <c r="F190" s="50">
        <v>4650.16</v>
      </c>
      <c r="G190" s="50">
        <v>19462.029999999995</v>
      </c>
      <c r="H190" s="50">
        <f t="shared" si="10"/>
        <v>199353.97</v>
      </c>
      <c r="I190" s="37" t="s">
        <v>1577</v>
      </c>
    </row>
    <row r="191" spans="1:9" x14ac:dyDescent="0.25">
      <c r="A191" s="16">
        <f t="shared" si="6"/>
        <v>182</v>
      </c>
      <c r="B191" t="s">
        <v>36</v>
      </c>
      <c r="C191" t="s">
        <v>826</v>
      </c>
      <c r="D191" s="41">
        <v>-1356255.7269999997</v>
      </c>
      <c r="E191" s="50">
        <v>149238.82999999996</v>
      </c>
      <c r="F191" s="50">
        <v>3817.6000000000013</v>
      </c>
      <c r="G191" s="50">
        <v>40131.870000000003</v>
      </c>
      <c r="H191" s="50">
        <f t="shared" si="10"/>
        <v>193188.29999999996</v>
      </c>
      <c r="I191" s="27">
        <f t="shared" si="8"/>
        <v>-0.14244238468753023</v>
      </c>
    </row>
    <row r="192" spans="1:9" x14ac:dyDescent="0.25">
      <c r="A192" s="16">
        <f t="shared" si="6"/>
        <v>183</v>
      </c>
      <c r="B192" t="s">
        <v>31</v>
      </c>
      <c r="C192" t="s">
        <v>821</v>
      </c>
      <c r="D192" s="41">
        <v>0</v>
      </c>
      <c r="E192" s="50">
        <v>165284.16</v>
      </c>
      <c r="F192" s="50">
        <v>287.91999999999996</v>
      </c>
      <c r="G192" s="50">
        <v>10577.96</v>
      </c>
      <c r="H192" s="50">
        <f t="shared" si="10"/>
        <v>176150.04</v>
      </c>
      <c r="I192" s="37" t="s">
        <v>1577</v>
      </c>
    </row>
    <row r="193" spans="1:9" x14ac:dyDescent="0.25">
      <c r="A193" s="16">
        <f t="shared" si="6"/>
        <v>184</v>
      </c>
      <c r="B193" t="s">
        <v>240</v>
      </c>
      <c r="C193" t="s">
        <v>1022</v>
      </c>
      <c r="D193" s="41">
        <v>8588.67</v>
      </c>
      <c r="E193" s="50">
        <v>149769.41</v>
      </c>
      <c r="F193" s="50">
        <v>4284.75</v>
      </c>
      <c r="G193" s="50">
        <v>20702.95</v>
      </c>
      <c r="H193" s="50">
        <f t="shared" si="10"/>
        <v>174757.11000000002</v>
      </c>
      <c r="I193" s="27">
        <f t="shared" si="8"/>
        <v>20.34740070348494</v>
      </c>
    </row>
    <row r="194" spans="1:9" x14ac:dyDescent="0.25">
      <c r="A194" s="16">
        <f t="shared" si="6"/>
        <v>185</v>
      </c>
      <c r="B194" t="s">
        <v>74</v>
      </c>
      <c r="C194" t="s">
        <v>864</v>
      </c>
      <c r="D194" s="41">
        <v>-628470.424</v>
      </c>
      <c r="E194" s="50">
        <v>156736.71000000005</v>
      </c>
      <c r="F194" s="50">
        <v>1212.0100000000002</v>
      </c>
      <c r="G194" s="50">
        <v>8109.5399999999991</v>
      </c>
      <c r="H194" s="50">
        <f t="shared" si="10"/>
        <v>166058.26000000007</v>
      </c>
      <c r="I194" s="27">
        <f t="shared" si="8"/>
        <v>-0.26422605369890895</v>
      </c>
    </row>
    <row r="195" spans="1:9" x14ac:dyDescent="0.25">
      <c r="A195" s="16">
        <f t="shared" si="6"/>
        <v>186</v>
      </c>
      <c r="B195" t="s">
        <v>396</v>
      </c>
      <c r="C195" t="s">
        <v>1169</v>
      </c>
      <c r="D195" s="41">
        <v>0</v>
      </c>
      <c r="E195" s="50">
        <v>142129.59999999998</v>
      </c>
      <c r="F195" s="50">
        <v>0</v>
      </c>
      <c r="G195" s="50">
        <v>7484.89</v>
      </c>
      <c r="H195" s="50">
        <f t="shared" si="10"/>
        <v>149614.49</v>
      </c>
      <c r="I195" s="37" t="s">
        <v>1577</v>
      </c>
    </row>
    <row r="196" spans="1:9" x14ac:dyDescent="0.25">
      <c r="A196" s="16">
        <f t="shared" si="6"/>
        <v>187</v>
      </c>
      <c r="B196" t="s">
        <v>85</v>
      </c>
      <c r="C196" t="s">
        <v>875</v>
      </c>
      <c r="D196" s="41">
        <v>0</v>
      </c>
      <c r="E196" s="50">
        <v>127827.9</v>
      </c>
      <c r="F196" s="50">
        <v>892.83000000000015</v>
      </c>
      <c r="G196" s="50">
        <v>17530.25</v>
      </c>
      <c r="H196" s="50">
        <f t="shared" si="10"/>
        <v>146250.97999999998</v>
      </c>
      <c r="I196" s="37" t="s">
        <v>1577</v>
      </c>
    </row>
    <row r="197" spans="1:9" x14ac:dyDescent="0.25">
      <c r="A197" s="16">
        <f t="shared" si="6"/>
        <v>188</v>
      </c>
      <c r="B197" t="s">
        <v>79</v>
      </c>
      <c r="C197" t="s">
        <v>869</v>
      </c>
      <c r="D197" s="41">
        <v>0</v>
      </c>
      <c r="E197" s="50">
        <v>127013.74999999999</v>
      </c>
      <c r="F197" s="50">
        <v>355.82</v>
      </c>
      <c r="G197" s="50">
        <v>17278.86</v>
      </c>
      <c r="H197" s="50">
        <f t="shared" si="10"/>
        <v>144648.43</v>
      </c>
      <c r="I197" s="37" t="s">
        <v>1577</v>
      </c>
    </row>
    <row r="198" spans="1:9" x14ac:dyDescent="0.25">
      <c r="A198" s="16">
        <f t="shared" si="6"/>
        <v>189</v>
      </c>
      <c r="B198" t="s">
        <v>44</v>
      </c>
      <c r="C198" t="s">
        <v>834</v>
      </c>
      <c r="D198" s="41">
        <v>254003.61199999999</v>
      </c>
      <c r="E198" s="50">
        <v>124973.83999999995</v>
      </c>
      <c r="F198" s="50">
        <v>10109.109999999997</v>
      </c>
      <c r="G198" s="50">
        <v>9324.7200000000012</v>
      </c>
      <c r="H198" s="50">
        <f t="shared" si="10"/>
        <v>144407.66999999995</v>
      </c>
      <c r="I198" s="27">
        <f t="shared" si="8"/>
        <v>0.56852604914925364</v>
      </c>
    </row>
    <row r="199" spans="1:9" x14ac:dyDescent="0.25">
      <c r="A199" s="16">
        <f t="shared" si="6"/>
        <v>190</v>
      </c>
      <c r="B199" t="s">
        <v>358</v>
      </c>
      <c r="C199" t="s">
        <v>1133</v>
      </c>
      <c r="D199" s="41">
        <v>0</v>
      </c>
      <c r="E199" s="50">
        <v>112610.59000000003</v>
      </c>
      <c r="F199" s="50">
        <v>5490.83</v>
      </c>
      <c r="G199" s="50">
        <v>21119.290000000005</v>
      </c>
      <c r="H199" s="50">
        <f t="shared" si="10"/>
        <v>139220.71000000002</v>
      </c>
      <c r="I199" s="37" t="s">
        <v>1577</v>
      </c>
    </row>
    <row r="200" spans="1:9" x14ac:dyDescent="0.25">
      <c r="A200" s="16">
        <f t="shared" si="6"/>
        <v>191</v>
      </c>
      <c r="B200" t="s">
        <v>41</v>
      </c>
      <c r="C200" t="s">
        <v>831</v>
      </c>
      <c r="D200" s="41">
        <v>-537513.45200000005</v>
      </c>
      <c r="E200" s="50">
        <v>116382.08</v>
      </c>
      <c r="F200" s="50">
        <v>861.2</v>
      </c>
      <c r="G200" s="50">
        <v>9053.61</v>
      </c>
      <c r="H200" s="50">
        <f t="shared" si="10"/>
        <v>126296.89</v>
      </c>
      <c r="I200" s="27">
        <f t="shared" si="8"/>
        <v>-0.23496507767400021</v>
      </c>
    </row>
    <row r="201" spans="1:9" x14ac:dyDescent="0.25">
      <c r="A201" s="16">
        <f t="shared" si="6"/>
        <v>192</v>
      </c>
      <c r="B201" t="s">
        <v>747</v>
      </c>
      <c r="C201" t="s">
        <v>1498</v>
      </c>
      <c r="D201" s="41">
        <v>0</v>
      </c>
      <c r="E201" s="50">
        <v>106478.01000000001</v>
      </c>
      <c r="F201" s="50">
        <v>7.000000000002049E-2</v>
      </c>
      <c r="G201" s="50">
        <v>19544.889999999996</v>
      </c>
      <c r="H201" s="50">
        <f t="shared" si="10"/>
        <v>126022.97000000002</v>
      </c>
      <c r="I201" s="37" t="s">
        <v>1577</v>
      </c>
    </row>
    <row r="202" spans="1:9" x14ac:dyDescent="0.25">
      <c r="A202" s="16">
        <f t="shared" si="6"/>
        <v>193</v>
      </c>
      <c r="B202" t="s">
        <v>256</v>
      </c>
      <c r="C202" t="s">
        <v>1034</v>
      </c>
      <c r="D202" s="41">
        <v>0</v>
      </c>
      <c r="E202" s="50">
        <v>102646.26000000002</v>
      </c>
      <c r="F202" s="50">
        <v>1291.68</v>
      </c>
      <c r="G202" s="50">
        <v>16064.560000000001</v>
      </c>
      <c r="H202" s="50">
        <f t="shared" si="10"/>
        <v>120002.50000000001</v>
      </c>
      <c r="I202" s="37" t="s">
        <v>1577</v>
      </c>
    </row>
    <row r="203" spans="1:9" x14ac:dyDescent="0.25">
      <c r="A203" s="16">
        <f t="shared" si="6"/>
        <v>194</v>
      </c>
      <c r="B203" t="s">
        <v>169</v>
      </c>
      <c r="C203" t="s">
        <v>953</v>
      </c>
      <c r="D203" s="41">
        <v>0</v>
      </c>
      <c r="E203" s="50">
        <v>101237.35000000005</v>
      </c>
      <c r="F203" s="50">
        <v>1944.37</v>
      </c>
      <c r="G203" s="50">
        <v>10989.29</v>
      </c>
      <c r="H203" s="50">
        <f t="shared" si="10"/>
        <v>114171.01000000004</v>
      </c>
      <c r="I203" s="37" t="s">
        <v>1577</v>
      </c>
    </row>
    <row r="204" spans="1:9" x14ac:dyDescent="0.25">
      <c r="A204" s="16">
        <f t="shared" ref="A204:A267" si="11">A203+1</f>
        <v>195</v>
      </c>
      <c r="B204" t="s">
        <v>612</v>
      </c>
      <c r="C204" t="s">
        <v>1376</v>
      </c>
      <c r="D204" s="41">
        <v>0</v>
      </c>
      <c r="E204" s="50">
        <v>105762.52</v>
      </c>
      <c r="F204" s="50"/>
      <c r="G204" s="50">
        <v>7627.41</v>
      </c>
      <c r="H204" s="50">
        <f t="shared" si="10"/>
        <v>113389.93000000001</v>
      </c>
      <c r="I204" s="37" t="s">
        <v>1577</v>
      </c>
    </row>
    <row r="205" spans="1:9" x14ac:dyDescent="0.25">
      <c r="A205" s="16">
        <f t="shared" si="11"/>
        <v>196</v>
      </c>
      <c r="B205" t="s">
        <v>729</v>
      </c>
      <c r="C205" t="s">
        <v>1484</v>
      </c>
      <c r="D205" s="41">
        <v>151738.476</v>
      </c>
      <c r="E205" s="50">
        <v>96344.529999999955</v>
      </c>
      <c r="F205" s="50">
        <v>297.25</v>
      </c>
      <c r="G205" s="50">
        <v>15175.099999999999</v>
      </c>
      <c r="H205" s="50">
        <f t="shared" si="10"/>
        <v>111816.87999999995</v>
      </c>
      <c r="I205" s="27">
        <f t="shared" ref="I205:I268" si="12">H205/D205</f>
        <v>0.73690525269279727</v>
      </c>
    </row>
    <row r="206" spans="1:9" x14ac:dyDescent="0.25">
      <c r="A206" s="16">
        <f t="shared" si="11"/>
        <v>197</v>
      </c>
      <c r="B206" t="s">
        <v>148</v>
      </c>
      <c r="C206" t="s">
        <v>932</v>
      </c>
      <c r="D206" s="41">
        <v>0</v>
      </c>
      <c r="E206" s="50">
        <v>100398.52999999998</v>
      </c>
      <c r="F206" s="50">
        <v>1534.8299999999995</v>
      </c>
      <c r="G206" s="50">
        <v>8846.6800000000021</v>
      </c>
      <c r="H206" s="50">
        <f t="shared" si="10"/>
        <v>110780.04</v>
      </c>
      <c r="I206" s="37" t="s">
        <v>1577</v>
      </c>
    </row>
    <row r="207" spans="1:9" x14ac:dyDescent="0.25">
      <c r="A207" s="16">
        <f t="shared" si="11"/>
        <v>198</v>
      </c>
      <c r="B207" t="s">
        <v>725</v>
      </c>
      <c r="C207" t="s">
        <v>1480</v>
      </c>
      <c r="D207" s="41">
        <v>0</v>
      </c>
      <c r="E207" s="50">
        <v>88890.87</v>
      </c>
      <c r="F207" s="50">
        <v>1466.05</v>
      </c>
      <c r="G207" s="50">
        <v>11450.479999999998</v>
      </c>
      <c r="H207" s="50">
        <f t="shared" si="10"/>
        <v>101807.4</v>
      </c>
      <c r="I207" s="37" t="s">
        <v>1577</v>
      </c>
    </row>
    <row r="208" spans="1:9" x14ac:dyDescent="0.25">
      <c r="A208" s="16">
        <f t="shared" si="11"/>
        <v>199</v>
      </c>
      <c r="B208" t="s">
        <v>705</v>
      </c>
      <c r="C208" t="s">
        <v>1460</v>
      </c>
      <c r="D208" s="41">
        <v>0</v>
      </c>
      <c r="E208" s="50">
        <v>87132.980000000025</v>
      </c>
      <c r="F208" s="50">
        <v>2821.3299999999995</v>
      </c>
      <c r="G208" s="50">
        <v>10447.700000000001</v>
      </c>
      <c r="H208" s="50">
        <f t="shared" si="10"/>
        <v>100402.01000000002</v>
      </c>
      <c r="I208" s="37" t="s">
        <v>1577</v>
      </c>
    </row>
    <row r="209" spans="1:9" x14ac:dyDescent="0.25">
      <c r="A209" s="16">
        <f t="shared" si="11"/>
        <v>200</v>
      </c>
      <c r="B209" t="s">
        <v>35</v>
      </c>
      <c r="C209" t="s">
        <v>825</v>
      </c>
      <c r="D209" s="41">
        <v>0</v>
      </c>
      <c r="E209" s="50">
        <v>92188.049999999959</v>
      </c>
      <c r="F209" s="50">
        <v>888.99999999999989</v>
      </c>
      <c r="G209" s="50">
        <v>6001.4299999999994</v>
      </c>
      <c r="H209" s="50">
        <f t="shared" si="10"/>
        <v>99078.479999999952</v>
      </c>
      <c r="I209" s="37" t="s">
        <v>1577</v>
      </c>
    </row>
    <row r="210" spans="1:9" x14ac:dyDescent="0.25">
      <c r="A210" s="16">
        <f t="shared" si="11"/>
        <v>201</v>
      </c>
      <c r="B210" t="s">
        <v>38</v>
      </c>
      <c r="C210" t="s">
        <v>828</v>
      </c>
      <c r="D210" s="41">
        <v>-537513.45200000005</v>
      </c>
      <c r="E210" s="50">
        <v>86899.209999999948</v>
      </c>
      <c r="F210" s="50">
        <v>695.68</v>
      </c>
      <c r="G210" s="50">
        <v>6186.41</v>
      </c>
      <c r="H210" s="50">
        <f t="shared" si="10"/>
        <v>93781.299999999945</v>
      </c>
      <c r="I210" s="27">
        <f t="shared" si="12"/>
        <v>-0.17447247069083574</v>
      </c>
    </row>
    <row r="211" spans="1:9" x14ac:dyDescent="0.25">
      <c r="A211" s="16">
        <f t="shared" si="11"/>
        <v>202</v>
      </c>
      <c r="B211" t="s">
        <v>39</v>
      </c>
      <c r="C211" t="s">
        <v>829</v>
      </c>
      <c r="D211" s="41">
        <v>-537513.45200000005</v>
      </c>
      <c r="E211" s="50">
        <v>83536.879999999961</v>
      </c>
      <c r="F211" s="50">
        <v>734.28</v>
      </c>
      <c r="G211" s="50">
        <v>7058.94</v>
      </c>
      <c r="H211" s="50">
        <f t="shared" si="10"/>
        <v>91330.099999999962</v>
      </c>
      <c r="I211" s="27">
        <f t="shared" si="12"/>
        <v>-0.16991221272728252</v>
      </c>
    </row>
    <row r="212" spans="1:9" x14ac:dyDescent="0.25">
      <c r="A212" s="16">
        <f t="shared" si="11"/>
        <v>203</v>
      </c>
      <c r="B212" t="s">
        <v>42</v>
      </c>
      <c r="C212" t="s">
        <v>832</v>
      </c>
      <c r="D212" s="41">
        <v>-537513.45200000005</v>
      </c>
      <c r="E212" s="50">
        <v>79435.829999999929</v>
      </c>
      <c r="F212" s="50">
        <v>763.01</v>
      </c>
      <c r="G212" s="50">
        <v>6730.52</v>
      </c>
      <c r="H212" s="50">
        <f t="shared" si="10"/>
        <v>86929.359999999928</v>
      </c>
      <c r="I212" s="27">
        <f t="shared" si="12"/>
        <v>-0.16172499437279184</v>
      </c>
    </row>
    <row r="213" spans="1:9" x14ac:dyDescent="0.25">
      <c r="A213" s="16">
        <f t="shared" si="11"/>
        <v>204</v>
      </c>
      <c r="B213" t="s">
        <v>712</v>
      </c>
      <c r="C213" t="s">
        <v>1467</v>
      </c>
      <c r="D213" s="41">
        <v>0</v>
      </c>
      <c r="E213" s="50">
        <v>76577.390000000029</v>
      </c>
      <c r="F213" s="50">
        <v>234.90999999999997</v>
      </c>
      <c r="G213" s="50">
        <v>9700.0300000000025</v>
      </c>
      <c r="H213" s="50">
        <f t="shared" si="10"/>
        <v>86512.330000000031</v>
      </c>
      <c r="I213" s="37" t="s">
        <v>1577</v>
      </c>
    </row>
    <row r="214" spans="1:9" x14ac:dyDescent="0.25">
      <c r="A214" s="16">
        <f t="shared" si="11"/>
        <v>205</v>
      </c>
      <c r="B214" t="s">
        <v>156</v>
      </c>
      <c r="C214" t="s">
        <v>940</v>
      </c>
      <c r="D214" s="41">
        <v>0</v>
      </c>
      <c r="E214" s="50">
        <v>76279.530000000028</v>
      </c>
      <c r="F214" s="50">
        <v>1239.9599999999991</v>
      </c>
      <c r="G214" s="50">
        <v>6741.0199999999995</v>
      </c>
      <c r="H214" s="50">
        <f t="shared" si="10"/>
        <v>84260.510000000024</v>
      </c>
      <c r="I214" s="37" t="s">
        <v>1577</v>
      </c>
    </row>
    <row r="215" spans="1:9" x14ac:dyDescent="0.25">
      <c r="A215" s="16">
        <f t="shared" si="11"/>
        <v>206</v>
      </c>
      <c r="B215" t="s">
        <v>327</v>
      </c>
      <c r="C215" t="s">
        <v>1102</v>
      </c>
      <c r="D215" s="41">
        <v>27027.091</v>
      </c>
      <c r="E215" s="50">
        <v>77911.070000000007</v>
      </c>
      <c r="F215" s="50">
        <v>382.8299999999997</v>
      </c>
      <c r="G215" s="50">
        <v>5842.7300000000014</v>
      </c>
      <c r="H215" s="50">
        <f t="shared" si="10"/>
        <v>84136.63</v>
      </c>
      <c r="I215" s="27">
        <f t="shared" si="12"/>
        <v>3.1130479414155228</v>
      </c>
    </row>
    <row r="216" spans="1:9" x14ac:dyDescent="0.25">
      <c r="A216" s="16">
        <f t="shared" si="11"/>
        <v>207</v>
      </c>
      <c r="B216" t="s">
        <v>157</v>
      </c>
      <c r="C216" t="s">
        <v>941</v>
      </c>
      <c r="D216" s="41">
        <v>-1985.2399999999761</v>
      </c>
      <c r="E216" s="50">
        <v>61567.199999999997</v>
      </c>
      <c r="F216" s="50">
        <v>2500.08</v>
      </c>
      <c r="G216" s="50">
        <v>9357.2100000000009</v>
      </c>
      <c r="H216" s="50">
        <f t="shared" si="10"/>
        <v>73424.490000000005</v>
      </c>
      <c r="I216" s="27">
        <f t="shared" si="12"/>
        <v>-36.985195744595558</v>
      </c>
    </row>
    <row r="217" spans="1:9" x14ac:dyDescent="0.25">
      <c r="A217" s="16">
        <f t="shared" si="11"/>
        <v>208</v>
      </c>
      <c r="B217" t="s">
        <v>753</v>
      </c>
      <c r="C217" t="s">
        <v>1504</v>
      </c>
      <c r="D217" s="41">
        <v>0</v>
      </c>
      <c r="E217" s="50">
        <v>60330.55</v>
      </c>
      <c r="F217" s="50">
        <v>80.829999999999984</v>
      </c>
      <c r="G217" s="50">
        <v>6207.92</v>
      </c>
      <c r="H217" s="50">
        <f t="shared" si="10"/>
        <v>66619.3</v>
      </c>
      <c r="I217" s="37" t="s">
        <v>1577</v>
      </c>
    </row>
    <row r="218" spans="1:9" x14ac:dyDescent="0.25">
      <c r="A218" s="16">
        <f t="shared" si="11"/>
        <v>209</v>
      </c>
      <c r="B218" t="s">
        <v>40</v>
      </c>
      <c r="C218" t="s">
        <v>830</v>
      </c>
      <c r="D218" s="41">
        <v>-537513.45200000005</v>
      </c>
      <c r="E218" s="50">
        <v>59733.39999999998</v>
      </c>
      <c r="F218" s="50">
        <v>660.06999999999994</v>
      </c>
      <c r="G218" s="50">
        <v>5649.1200000000008</v>
      </c>
      <c r="H218" s="50">
        <f t="shared" si="10"/>
        <v>66042.589999999982</v>
      </c>
      <c r="I218" s="27">
        <f t="shared" si="12"/>
        <v>-0.1228668598976756</v>
      </c>
    </row>
    <row r="219" spans="1:9" x14ac:dyDescent="0.25">
      <c r="A219" s="16">
        <f t="shared" si="11"/>
        <v>210</v>
      </c>
      <c r="B219" t="s">
        <v>172</v>
      </c>
      <c r="C219" t="s">
        <v>956</v>
      </c>
      <c r="D219" s="41">
        <v>0</v>
      </c>
      <c r="E219" s="50">
        <v>58131.530000000006</v>
      </c>
      <c r="F219" s="50">
        <v>315.79999999999995</v>
      </c>
      <c r="G219" s="50">
        <v>5797.6999999999989</v>
      </c>
      <c r="H219" s="50">
        <f t="shared" si="10"/>
        <v>64245.030000000006</v>
      </c>
      <c r="I219" s="37" t="s">
        <v>1577</v>
      </c>
    </row>
    <row r="220" spans="1:9" x14ac:dyDescent="0.25">
      <c r="A220" s="16">
        <f t="shared" si="11"/>
        <v>211</v>
      </c>
      <c r="B220" t="s">
        <v>173</v>
      </c>
      <c r="C220" t="s">
        <v>957</v>
      </c>
      <c r="D220" s="41">
        <v>0</v>
      </c>
      <c r="E220" s="50">
        <v>55031.600000000006</v>
      </c>
      <c r="F220" s="50">
        <v>666.02999999999986</v>
      </c>
      <c r="G220" s="50">
        <v>6269.2000000000007</v>
      </c>
      <c r="H220" s="50">
        <f t="shared" si="10"/>
        <v>61966.83</v>
      </c>
      <c r="I220" s="37" t="s">
        <v>1577</v>
      </c>
    </row>
    <row r="221" spans="1:9" x14ac:dyDescent="0.25">
      <c r="A221" s="16">
        <f t="shared" si="11"/>
        <v>212</v>
      </c>
      <c r="B221" t="s">
        <v>639</v>
      </c>
      <c r="C221" t="s">
        <v>1403</v>
      </c>
      <c r="D221" s="41">
        <v>0</v>
      </c>
      <c r="E221" s="50">
        <v>48066.869999999995</v>
      </c>
      <c r="F221" s="50">
        <v>1997.7700000000004</v>
      </c>
      <c r="G221" s="50">
        <v>11309.12</v>
      </c>
      <c r="H221" s="50">
        <f t="shared" si="10"/>
        <v>61373.760000000002</v>
      </c>
      <c r="I221" s="37" t="s">
        <v>1577</v>
      </c>
    </row>
    <row r="222" spans="1:9" x14ac:dyDescent="0.25">
      <c r="A222" s="16">
        <f t="shared" si="11"/>
        <v>213</v>
      </c>
      <c r="B222" t="s">
        <v>113</v>
      </c>
      <c r="C222" t="s">
        <v>901</v>
      </c>
      <c r="D222" s="41">
        <v>17177.335999999999</v>
      </c>
      <c r="E222" s="50">
        <v>55826.449999999961</v>
      </c>
      <c r="F222" s="50">
        <v>344.3099999999996</v>
      </c>
      <c r="G222" s="50">
        <v>5070.2199999999993</v>
      </c>
      <c r="H222" s="50">
        <f t="shared" si="10"/>
        <v>61240.97999999996</v>
      </c>
      <c r="I222" s="27">
        <f t="shared" si="12"/>
        <v>3.5652198920717368</v>
      </c>
    </row>
    <row r="223" spans="1:9" x14ac:dyDescent="0.25">
      <c r="A223" s="16">
        <f t="shared" si="11"/>
        <v>214</v>
      </c>
      <c r="B223" t="s">
        <v>547</v>
      </c>
      <c r="C223" t="s">
        <v>1314</v>
      </c>
      <c r="D223" s="41">
        <v>0</v>
      </c>
      <c r="E223" s="50">
        <v>46205.1</v>
      </c>
      <c r="F223" s="50">
        <v>591.56000000000006</v>
      </c>
      <c r="G223" s="50">
        <v>12212.62</v>
      </c>
      <c r="H223" s="50">
        <f t="shared" si="10"/>
        <v>59009.279999999999</v>
      </c>
      <c r="I223" s="37" t="s">
        <v>1577</v>
      </c>
    </row>
    <row r="224" spans="1:9" x14ac:dyDescent="0.25">
      <c r="A224" s="16">
        <f t="shared" si="11"/>
        <v>215</v>
      </c>
      <c r="B224" t="s">
        <v>170</v>
      </c>
      <c r="C224" t="s">
        <v>954</v>
      </c>
      <c r="D224" s="41">
        <v>0</v>
      </c>
      <c r="E224" s="50">
        <v>51119.589999999989</v>
      </c>
      <c r="F224" s="50">
        <v>698.67000000000007</v>
      </c>
      <c r="G224" s="50">
        <v>6657.7800000000007</v>
      </c>
      <c r="H224" s="50">
        <f t="shared" si="10"/>
        <v>58476.039999999986</v>
      </c>
      <c r="I224" s="37" t="s">
        <v>1577</v>
      </c>
    </row>
    <row r="225" spans="1:9" x14ac:dyDescent="0.25">
      <c r="A225" s="16">
        <f t="shared" si="11"/>
        <v>216</v>
      </c>
      <c r="B225" t="s">
        <v>315</v>
      </c>
      <c r="C225" t="s">
        <v>1089</v>
      </c>
      <c r="D225" s="41">
        <v>0</v>
      </c>
      <c r="E225" s="50">
        <v>39402.340000000004</v>
      </c>
      <c r="F225" s="50">
        <v>4547.26</v>
      </c>
      <c r="G225" s="50">
        <v>14260.410000000002</v>
      </c>
      <c r="H225" s="50">
        <f t="shared" si="10"/>
        <v>58210.010000000009</v>
      </c>
      <c r="I225" s="37" t="s">
        <v>1577</v>
      </c>
    </row>
    <row r="226" spans="1:9" x14ac:dyDescent="0.25">
      <c r="A226" s="16">
        <f t="shared" si="11"/>
        <v>217</v>
      </c>
      <c r="B226" t="s">
        <v>398</v>
      </c>
      <c r="C226" t="s">
        <v>1171</v>
      </c>
      <c r="D226" s="41">
        <v>-147029.70499999999</v>
      </c>
      <c r="E226" s="50">
        <v>50370.959999999992</v>
      </c>
      <c r="F226" s="50">
        <v>309.63</v>
      </c>
      <c r="G226" s="50">
        <v>5619.6600000000008</v>
      </c>
      <c r="H226" s="50">
        <f t="shared" ref="H226:H289" si="13">SUM(E226:G226)</f>
        <v>56300.249999999993</v>
      </c>
      <c r="I226" s="27">
        <f t="shared" si="12"/>
        <v>-0.38291751996645845</v>
      </c>
    </row>
    <row r="227" spans="1:9" x14ac:dyDescent="0.25">
      <c r="A227" s="16">
        <f t="shared" si="11"/>
        <v>218</v>
      </c>
      <c r="B227" t="s">
        <v>724</v>
      </c>
      <c r="C227" t="s">
        <v>1479</v>
      </c>
      <c r="D227" s="41">
        <v>0</v>
      </c>
      <c r="E227" s="50">
        <v>46874.779999999984</v>
      </c>
      <c r="F227" s="50">
        <v>682.66</v>
      </c>
      <c r="G227" s="50">
        <v>6082.6999999999989</v>
      </c>
      <c r="H227" s="50">
        <f t="shared" si="13"/>
        <v>53640.139999999985</v>
      </c>
      <c r="I227" s="37" t="s">
        <v>1577</v>
      </c>
    </row>
    <row r="228" spans="1:9" x14ac:dyDescent="0.25">
      <c r="A228" s="16">
        <f t="shared" si="11"/>
        <v>219</v>
      </c>
      <c r="B228" t="s">
        <v>30</v>
      </c>
      <c r="C228" t="s">
        <v>820</v>
      </c>
      <c r="D228" s="41">
        <v>14990.510999999999</v>
      </c>
      <c r="E228" s="50">
        <v>45124.640000000036</v>
      </c>
      <c r="F228" s="50">
        <v>424.78999999999991</v>
      </c>
      <c r="G228" s="50">
        <v>3756.3700000000008</v>
      </c>
      <c r="H228" s="50">
        <f t="shared" si="13"/>
        <v>49305.800000000039</v>
      </c>
      <c r="I228" s="27">
        <f t="shared" si="12"/>
        <v>3.2891340395267408</v>
      </c>
    </row>
    <row r="229" spans="1:9" x14ac:dyDescent="0.25">
      <c r="A229" s="16">
        <f t="shared" si="11"/>
        <v>220</v>
      </c>
      <c r="B229" t="s">
        <v>731</v>
      </c>
      <c r="C229" t="s">
        <v>1486</v>
      </c>
      <c r="D229" s="41">
        <v>0</v>
      </c>
      <c r="E229" s="50">
        <v>42738.05999999999</v>
      </c>
      <c r="F229" s="50">
        <v>622.56000000000006</v>
      </c>
      <c r="G229" s="50">
        <v>5676.6500000000005</v>
      </c>
      <c r="H229" s="50">
        <f t="shared" si="13"/>
        <v>49037.26999999999</v>
      </c>
      <c r="I229" s="37" t="s">
        <v>1577</v>
      </c>
    </row>
    <row r="230" spans="1:9" x14ac:dyDescent="0.25">
      <c r="A230" s="16">
        <f t="shared" si="11"/>
        <v>221</v>
      </c>
      <c r="B230" t="s">
        <v>37</v>
      </c>
      <c r="C230" t="s">
        <v>827</v>
      </c>
      <c r="D230" s="41">
        <v>0</v>
      </c>
      <c r="E230" s="50">
        <v>44446.64</v>
      </c>
      <c r="F230" s="50">
        <v>196.83999999999997</v>
      </c>
      <c r="G230" s="50">
        <v>3176.1300000000006</v>
      </c>
      <c r="H230" s="50">
        <f t="shared" si="13"/>
        <v>47819.609999999993</v>
      </c>
      <c r="I230" s="37" t="s">
        <v>1577</v>
      </c>
    </row>
    <row r="231" spans="1:9" x14ac:dyDescent="0.25">
      <c r="A231" s="16">
        <f t="shared" si="11"/>
        <v>222</v>
      </c>
      <c r="B231" t="s">
        <v>397</v>
      </c>
      <c r="C231" t="s">
        <v>1170</v>
      </c>
      <c r="D231" s="41">
        <v>-147029.70499999999</v>
      </c>
      <c r="E231" s="50">
        <v>41811.400000000023</v>
      </c>
      <c r="F231" s="50">
        <v>402.38</v>
      </c>
      <c r="G231" s="50">
        <v>4968.1900000000005</v>
      </c>
      <c r="H231" s="50">
        <f t="shared" si="13"/>
        <v>47181.970000000023</v>
      </c>
      <c r="I231" s="27">
        <f t="shared" si="12"/>
        <v>-0.32090093631079536</v>
      </c>
    </row>
    <row r="232" spans="1:9" x14ac:dyDescent="0.25">
      <c r="A232" s="16">
        <f t="shared" si="11"/>
        <v>223</v>
      </c>
      <c r="B232" t="s">
        <v>33</v>
      </c>
      <c r="C232" t="s">
        <v>823</v>
      </c>
      <c r="D232" s="41">
        <v>0</v>
      </c>
      <c r="E232" s="50">
        <v>39832.829999999987</v>
      </c>
      <c r="F232" s="50">
        <v>3505.9199999999992</v>
      </c>
      <c r="G232" s="50">
        <v>3688.8899999999994</v>
      </c>
      <c r="H232" s="50">
        <f t="shared" si="13"/>
        <v>47027.639999999985</v>
      </c>
      <c r="I232" s="37" t="s">
        <v>1577</v>
      </c>
    </row>
    <row r="233" spans="1:9" x14ac:dyDescent="0.25">
      <c r="A233" s="16">
        <f t="shared" si="11"/>
        <v>224</v>
      </c>
      <c r="B233" t="s">
        <v>318</v>
      </c>
      <c r="C233" t="s">
        <v>1093</v>
      </c>
      <c r="D233" s="41">
        <v>0</v>
      </c>
      <c r="E233" s="50">
        <v>43977.72</v>
      </c>
      <c r="F233" s="50">
        <v>35.79</v>
      </c>
      <c r="G233" s="50">
        <v>1144.3499999999999</v>
      </c>
      <c r="H233" s="50">
        <f t="shared" si="13"/>
        <v>45157.86</v>
      </c>
      <c r="I233" s="37" t="s">
        <v>1577</v>
      </c>
    </row>
    <row r="234" spans="1:9" x14ac:dyDescent="0.25">
      <c r="A234" s="16">
        <f t="shared" si="11"/>
        <v>225</v>
      </c>
      <c r="B234" t="s">
        <v>454</v>
      </c>
      <c r="C234" t="s">
        <v>1225</v>
      </c>
      <c r="D234" s="41">
        <v>0</v>
      </c>
      <c r="E234" s="50">
        <v>41425.619999999995</v>
      </c>
      <c r="F234" s="50">
        <v>303.65000000000003</v>
      </c>
      <c r="G234" s="50">
        <v>3379.79</v>
      </c>
      <c r="H234" s="50">
        <f t="shared" si="13"/>
        <v>45109.06</v>
      </c>
      <c r="I234" s="37" t="s">
        <v>1577</v>
      </c>
    </row>
    <row r="235" spans="1:9" x14ac:dyDescent="0.25">
      <c r="A235" s="16">
        <f t="shared" si="11"/>
        <v>226</v>
      </c>
      <c r="B235" t="s">
        <v>151</v>
      </c>
      <c r="C235" t="s">
        <v>935</v>
      </c>
      <c r="D235" s="41">
        <v>0</v>
      </c>
      <c r="E235" s="50">
        <v>38066.24000000002</v>
      </c>
      <c r="F235" s="50">
        <v>187.20999999999989</v>
      </c>
      <c r="G235" s="50">
        <v>3513.8700000000003</v>
      </c>
      <c r="H235" s="50">
        <f t="shared" si="13"/>
        <v>41767.320000000022</v>
      </c>
      <c r="I235" s="37" t="s">
        <v>1577</v>
      </c>
    </row>
    <row r="236" spans="1:9" x14ac:dyDescent="0.25">
      <c r="A236" s="16">
        <f t="shared" si="11"/>
        <v>227</v>
      </c>
      <c r="B236" t="s">
        <v>176</v>
      </c>
      <c r="C236" t="s">
        <v>960</v>
      </c>
      <c r="D236" s="41">
        <v>0</v>
      </c>
      <c r="E236" s="50">
        <v>36819.860000000008</v>
      </c>
      <c r="F236" s="50">
        <v>674.63</v>
      </c>
      <c r="G236" s="50">
        <v>3920.1200000000008</v>
      </c>
      <c r="H236" s="50">
        <f t="shared" si="13"/>
        <v>41414.610000000008</v>
      </c>
      <c r="I236" s="37" t="s">
        <v>1577</v>
      </c>
    </row>
    <row r="237" spans="1:9" x14ac:dyDescent="0.25">
      <c r="A237" s="16">
        <f t="shared" si="11"/>
        <v>228</v>
      </c>
      <c r="B237" t="s">
        <v>86</v>
      </c>
      <c r="C237" t="s">
        <v>876</v>
      </c>
      <c r="D237" s="41">
        <v>-423831.94099999999</v>
      </c>
      <c r="E237" s="50">
        <v>30212.48</v>
      </c>
      <c r="F237" s="50">
        <v>932.92</v>
      </c>
      <c r="G237" s="50">
        <v>7277.69</v>
      </c>
      <c r="H237" s="50">
        <f t="shared" si="13"/>
        <v>38423.089999999997</v>
      </c>
      <c r="I237" s="27">
        <f t="shared" si="12"/>
        <v>-9.0656428369564529E-2</v>
      </c>
    </row>
    <row r="238" spans="1:9" x14ac:dyDescent="0.25">
      <c r="A238" s="16">
        <f t="shared" si="11"/>
        <v>229</v>
      </c>
      <c r="B238" t="s">
        <v>455</v>
      </c>
      <c r="C238" t="s">
        <v>1226</v>
      </c>
      <c r="D238" s="41">
        <v>-147029.70499999999</v>
      </c>
      <c r="E238" s="50">
        <v>32673.339999999993</v>
      </c>
      <c r="F238" s="50">
        <v>314.03000000000009</v>
      </c>
      <c r="G238" s="50">
        <v>5302.74</v>
      </c>
      <c r="H238" s="50">
        <f t="shared" si="13"/>
        <v>38290.109999999993</v>
      </c>
      <c r="I238" s="27">
        <f t="shared" si="12"/>
        <v>-0.26042431357663404</v>
      </c>
    </row>
    <row r="239" spans="1:9" x14ac:dyDescent="0.25">
      <c r="A239" s="16">
        <f t="shared" si="11"/>
        <v>230</v>
      </c>
      <c r="B239" t="s">
        <v>518</v>
      </c>
      <c r="C239" t="s">
        <v>1286</v>
      </c>
      <c r="D239" s="41">
        <v>27738.36</v>
      </c>
      <c r="E239" s="50">
        <v>19066.54</v>
      </c>
      <c r="F239" s="50">
        <v>11623.88</v>
      </c>
      <c r="G239" s="50">
        <v>6405.7</v>
      </c>
      <c r="H239" s="50">
        <f t="shared" si="13"/>
        <v>37096.119999999995</v>
      </c>
      <c r="I239" s="27">
        <f t="shared" si="12"/>
        <v>1.3373580846163939</v>
      </c>
    </row>
    <row r="240" spans="1:9" x14ac:dyDescent="0.25">
      <c r="A240" s="16">
        <f t="shared" si="11"/>
        <v>231</v>
      </c>
      <c r="B240" t="s">
        <v>83</v>
      </c>
      <c r="C240" t="s">
        <v>873</v>
      </c>
      <c r="D240" s="41">
        <v>17177.335999999999</v>
      </c>
      <c r="E240" s="50">
        <v>33853.099999999991</v>
      </c>
      <c r="F240" s="50">
        <v>275.83999999999997</v>
      </c>
      <c r="G240" s="50">
        <v>2324.3399999999997</v>
      </c>
      <c r="H240" s="50">
        <f t="shared" si="13"/>
        <v>36453.279999999984</v>
      </c>
      <c r="I240" s="27">
        <f t="shared" si="12"/>
        <v>2.1221730773619369</v>
      </c>
    </row>
    <row r="241" spans="1:9" x14ac:dyDescent="0.25">
      <c r="A241" s="16">
        <f t="shared" si="11"/>
        <v>232</v>
      </c>
      <c r="B241" t="s">
        <v>175</v>
      </c>
      <c r="C241" t="s">
        <v>959</v>
      </c>
      <c r="D241" s="41">
        <v>0</v>
      </c>
      <c r="E241" s="50">
        <v>32203.850000000002</v>
      </c>
      <c r="F241" s="50">
        <v>203.07999999999998</v>
      </c>
      <c r="G241" s="50">
        <v>3277.13</v>
      </c>
      <c r="H241" s="50">
        <f t="shared" si="13"/>
        <v>35684.060000000005</v>
      </c>
      <c r="I241" s="37" t="s">
        <v>1577</v>
      </c>
    </row>
    <row r="242" spans="1:9" x14ac:dyDescent="0.25">
      <c r="A242" s="16">
        <f t="shared" si="11"/>
        <v>233</v>
      </c>
      <c r="B242" t="s">
        <v>254</v>
      </c>
      <c r="C242" t="s">
        <v>1032</v>
      </c>
      <c r="D242" s="41">
        <v>0</v>
      </c>
      <c r="E242" s="50">
        <v>25884.720000000001</v>
      </c>
      <c r="F242" s="50">
        <v>3497.36</v>
      </c>
      <c r="G242" s="50">
        <v>2570.4299999999998</v>
      </c>
      <c r="H242" s="50">
        <f t="shared" si="13"/>
        <v>31952.510000000002</v>
      </c>
      <c r="I242" s="37" t="s">
        <v>1577</v>
      </c>
    </row>
    <row r="243" spans="1:9" x14ac:dyDescent="0.25">
      <c r="A243" s="16">
        <f t="shared" si="11"/>
        <v>234</v>
      </c>
      <c r="B243" t="s">
        <v>120</v>
      </c>
      <c r="C243" t="s">
        <v>907</v>
      </c>
      <c r="D243" s="41">
        <v>0</v>
      </c>
      <c r="E243" s="50">
        <v>28177.780000000006</v>
      </c>
      <c r="F243" s="50">
        <v>1308.6699999999996</v>
      </c>
      <c r="G243" s="50"/>
      <c r="H243" s="50">
        <f t="shared" si="13"/>
        <v>29486.450000000004</v>
      </c>
      <c r="I243" s="37" t="s">
        <v>1577</v>
      </c>
    </row>
    <row r="244" spans="1:9" x14ac:dyDescent="0.25">
      <c r="A244" s="16">
        <f t="shared" si="11"/>
        <v>235</v>
      </c>
      <c r="B244" t="s">
        <v>425</v>
      </c>
      <c r="C244" t="s">
        <v>1197</v>
      </c>
      <c r="D244" s="41">
        <v>0</v>
      </c>
      <c r="E244" s="50">
        <v>24859.610000000004</v>
      </c>
      <c r="F244" s="50">
        <v>220.48</v>
      </c>
      <c r="G244" s="50">
        <v>3953.7300000000005</v>
      </c>
      <c r="H244" s="50">
        <f t="shared" si="13"/>
        <v>29033.820000000003</v>
      </c>
      <c r="I244" s="37" t="s">
        <v>1577</v>
      </c>
    </row>
    <row r="245" spans="1:9" x14ac:dyDescent="0.25">
      <c r="A245" s="16">
        <f t="shared" si="11"/>
        <v>236</v>
      </c>
      <c r="B245" t="s">
        <v>160</v>
      </c>
      <c r="C245" t="s">
        <v>944</v>
      </c>
      <c r="D245" s="41">
        <v>0</v>
      </c>
      <c r="E245" s="50">
        <v>23790.9</v>
      </c>
      <c r="F245" s="50">
        <v>147.67999999999998</v>
      </c>
      <c r="G245" s="50">
        <v>2742.9700000000003</v>
      </c>
      <c r="H245" s="50">
        <f t="shared" si="13"/>
        <v>26681.550000000003</v>
      </c>
      <c r="I245" s="37" t="s">
        <v>1577</v>
      </c>
    </row>
    <row r="246" spans="1:9" x14ac:dyDescent="0.25">
      <c r="A246" s="16">
        <f t="shared" si="11"/>
        <v>237</v>
      </c>
      <c r="B246" t="s">
        <v>746</v>
      </c>
      <c r="C246" t="s">
        <v>1497</v>
      </c>
      <c r="D246" s="41">
        <v>0</v>
      </c>
      <c r="E246" s="50">
        <v>23115.17</v>
      </c>
      <c r="F246" s="50">
        <v>7.0000000000000284E-2</v>
      </c>
      <c r="G246" s="50">
        <v>2999.53</v>
      </c>
      <c r="H246" s="50">
        <f t="shared" si="13"/>
        <v>26114.769999999997</v>
      </c>
      <c r="I246" s="37" t="s">
        <v>1577</v>
      </c>
    </row>
    <row r="247" spans="1:9" x14ac:dyDescent="0.25">
      <c r="A247" s="16">
        <f t="shared" si="11"/>
        <v>238</v>
      </c>
      <c r="B247" t="s">
        <v>149</v>
      </c>
      <c r="C247" t="s">
        <v>933</v>
      </c>
      <c r="D247" s="41">
        <v>0</v>
      </c>
      <c r="E247" s="50">
        <v>21684.449999999986</v>
      </c>
      <c r="F247" s="50">
        <v>1771.96</v>
      </c>
      <c r="G247" s="50">
        <v>2589.3599999999997</v>
      </c>
      <c r="H247" s="50">
        <f t="shared" si="13"/>
        <v>26045.769999999986</v>
      </c>
      <c r="I247" s="37" t="s">
        <v>1577</v>
      </c>
    </row>
    <row r="248" spans="1:9" x14ac:dyDescent="0.25">
      <c r="A248" s="16">
        <f t="shared" si="11"/>
        <v>239</v>
      </c>
      <c r="B248" t="s">
        <v>243</v>
      </c>
      <c r="C248" t="s">
        <v>1024</v>
      </c>
      <c r="D248" s="41">
        <v>0</v>
      </c>
      <c r="E248" s="50">
        <v>22283.389999999992</v>
      </c>
      <c r="F248" s="50">
        <v>98.820000000000007</v>
      </c>
      <c r="G248" s="50">
        <v>3640.83</v>
      </c>
      <c r="H248" s="50">
        <f t="shared" si="13"/>
        <v>26023.039999999994</v>
      </c>
      <c r="I248" s="37" t="s">
        <v>1577</v>
      </c>
    </row>
    <row r="249" spans="1:9" x14ac:dyDescent="0.25">
      <c r="A249" s="16">
        <f t="shared" si="11"/>
        <v>240</v>
      </c>
      <c r="B249" t="s">
        <v>691</v>
      </c>
      <c r="C249" t="s">
        <v>1447</v>
      </c>
      <c r="D249" s="41">
        <v>0</v>
      </c>
      <c r="E249" s="50">
        <v>21407.059999999998</v>
      </c>
      <c r="F249" s="50">
        <v>64.58</v>
      </c>
      <c r="G249" s="50">
        <v>3365.43</v>
      </c>
      <c r="H249" s="50">
        <f t="shared" si="13"/>
        <v>24837.07</v>
      </c>
      <c r="I249" s="37" t="s">
        <v>1577</v>
      </c>
    </row>
    <row r="250" spans="1:9" x14ac:dyDescent="0.25">
      <c r="A250" s="16">
        <f t="shared" si="11"/>
        <v>241</v>
      </c>
      <c r="B250" t="s">
        <v>606</v>
      </c>
      <c r="C250" t="s">
        <v>1370</v>
      </c>
      <c r="D250" s="41">
        <v>0</v>
      </c>
      <c r="E250" s="50">
        <v>21452.549999999996</v>
      </c>
      <c r="F250" s="50">
        <v>505.11</v>
      </c>
      <c r="G250" s="50">
        <v>2627.37</v>
      </c>
      <c r="H250" s="50">
        <f t="shared" si="13"/>
        <v>24585.029999999995</v>
      </c>
      <c r="I250" s="37" t="s">
        <v>1577</v>
      </c>
    </row>
    <row r="251" spans="1:9" x14ac:dyDescent="0.25">
      <c r="A251" s="16">
        <f t="shared" si="11"/>
        <v>242</v>
      </c>
      <c r="B251" t="s">
        <v>34</v>
      </c>
      <c r="C251" t="s">
        <v>824</v>
      </c>
      <c r="D251" s="41">
        <v>0</v>
      </c>
      <c r="E251" s="50">
        <v>21489.070000000007</v>
      </c>
      <c r="F251" s="50">
        <v>509.03000000000003</v>
      </c>
      <c r="G251" s="50">
        <v>2425.7399999999989</v>
      </c>
      <c r="H251" s="50">
        <f t="shared" si="13"/>
        <v>24423.840000000004</v>
      </c>
      <c r="I251" s="37" t="s">
        <v>1577</v>
      </c>
    </row>
    <row r="252" spans="1:9" x14ac:dyDescent="0.25">
      <c r="A252" s="16">
        <f t="shared" si="11"/>
        <v>243</v>
      </c>
      <c r="B252" t="s">
        <v>721</v>
      </c>
      <c r="C252" t="s">
        <v>1476</v>
      </c>
      <c r="D252" s="41">
        <v>0</v>
      </c>
      <c r="E252" s="50">
        <v>21964.7</v>
      </c>
      <c r="F252" s="50">
        <v>131.57</v>
      </c>
      <c r="G252" s="50">
        <v>1902.8200000000004</v>
      </c>
      <c r="H252" s="50">
        <f t="shared" si="13"/>
        <v>23999.09</v>
      </c>
      <c r="I252" s="37" t="s">
        <v>1577</v>
      </c>
    </row>
    <row r="253" spans="1:9" x14ac:dyDescent="0.25">
      <c r="A253" s="16">
        <f t="shared" si="11"/>
        <v>244</v>
      </c>
      <c r="B253" t="s">
        <v>43</v>
      </c>
      <c r="C253" t="s">
        <v>833</v>
      </c>
      <c r="D253" s="41">
        <v>0</v>
      </c>
      <c r="E253" s="50">
        <v>20110.03000000001</v>
      </c>
      <c r="F253" s="50">
        <v>352.35999999999984</v>
      </c>
      <c r="G253" s="50">
        <v>3204.4099999999989</v>
      </c>
      <c r="H253" s="50">
        <f t="shared" si="13"/>
        <v>23666.80000000001</v>
      </c>
      <c r="I253" s="37" t="s">
        <v>1577</v>
      </c>
    </row>
    <row r="254" spans="1:9" x14ac:dyDescent="0.25">
      <c r="A254" s="16">
        <f t="shared" si="11"/>
        <v>245</v>
      </c>
      <c r="B254" t="s">
        <v>478</v>
      </c>
      <c r="C254" t="s">
        <v>1249</v>
      </c>
      <c r="D254" s="41">
        <v>0</v>
      </c>
      <c r="E254" s="50">
        <v>20239.829999999998</v>
      </c>
      <c r="F254" s="50">
        <v>1631.82</v>
      </c>
      <c r="G254" s="50">
        <v>1725.2000000000003</v>
      </c>
      <c r="H254" s="50">
        <f t="shared" si="13"/>
        <v>23596.85</v>
      </c>
      <c r="I254" s="37" t="s">
        <v>1577</v>
      </c>
    </row>
    <row r="255" spans="1:9" x14ac:dyDescent="0.25">
      <c r="A255" s="16">
        <f t="shared" si="11"/>
        <v>246</v>
      </c>
      <c r="B255" t="s">
        <v>326</v>
      </c>
      <c r="C255" t="s">
        <v>1101</v>
      </c>
      <c r="D255" s="41">
        <v>0</v>
      </c>
      <c r="E255" s="50">
        <v>21071.289999999994</v>
      </c>
      <c r="F255" s="50">
        <v>116.66000000000001</v>
      </c>
      <c r="G255" s="50">
        <v>1640.6699999999998</v>
      </c>
      <c r="H255" s="50">
        <f t="shared" si="13"/>
        <v>22828.619999999992</v>
      </c>
      <c r="I255" s="37" t="s">
        <v>1577</v>
      </c>
    </row>
    <row r="256" spans="1:9" x14ac:dyDescent="0.25">
      <c r="A256" s="16">
        <f t="shared" si="11"/>
        <v>247</v>
      </c>
      <c r="B256" t="s">
        <v>748</v>
      </c>
      <c r="C256" t="s">
        <v>1499</v>
      </c>
      <c r="D256" s="41">
        <v>0</v>
      </c>
      <c r="E256" s="50">
        <v>19303.72</v>
      </c>
      <c r="F256" s="50">
        <v>0.04</v>
      </c>
      <c r="G256" s="50">
        <v>2504.85</v>
      </c>
      <c r="H256" s="50">
        <f t="shared" si="13"/>
        <v>21808.61</v>
      </c>
      <c r="I256" s="37" t="s">
        <v>1577</v>
      </c>
    </row>
    <row r="257" spans="1:9" x14ac:dyDescent="0.25">
      <c r="A257" s="16">
        <f t="shared" si="11"/>
        <v>248</v>
      </c>
      <c r="B257" t="s">
        <v>709</v>
      </c>
      <c r="C257" t="s">
        <v>1464</v>
      </c>
      <c r="D257" s="41">
        <v>95251.345000000001</v>
      </c>
      <c r="E257" s="50">
        <v>18080.050000000003</v>
      </c>
      <c r="F257" s="50">
        <v>109.87</v>
      </c>
      <c r="G257" s="50">
        <v>3083.2599999999998</v>
      </c>
      <c r="H257" s="50">
        <f t="shared" si="13"/>
        <v>21273.18</v>
      </c>
      <c r="I257" s="27">
        <f t="shared" si="12"/>
        <v>0.22333731875387167</v>
      </c>
    </row>
    <row r="258" spans="1:9" x14ac:dyDescent="0.25">
      <c r="A258" s="16">
        <f t="shared" si="11"/>
        <v>249</v>
      </c>
      <c r="B258" t="s">
        <v>780</v>
      </c>
      <c r="C258" t="s">
        <v>1529</v>
      </c>
      <c r="D258" s="41">
        <v>0</v>
      </c>
      <c r="E258" s="50">
        <v>18302.230000000003</v>
      </c>
      <c r="F258" s="50">
        <v>55.209999999999994</v>
      </c>
      <c r="G258" s="50">
        <v>2877.31</v>
      </c>
      <c r="H258" s="50">
        <f t="shared" si="13"/>
        <v>21234.750000000004</v>
      </c>
      <c r="I258" s="37" t="s">
        <v>1577</v>
      </c>
    </row>
    <row r="259" spans="1:9" x14ac:dyDescent="0.25">
      <c r="A259" s="16">
        <f t="shared" si="11"/>
        <v>250</v>
      </c>
      <c r="B259" t="s">
        <v>150</v>
      </c>
      <c r="C259" t="s">
        <v>934</v>
      </c>
      <c r="D259" s="41">
        <v>0</v>
      </c>
      <c r="E259" s="50">
        <v>19660.039999999997</v>
      </c>
      <c r="F259" s="50">
        <v>146.16</v>
      </c>
      <c r="G259" s="50">
        <v>1376.3899999999999</v>
      </c>
      <c r="H259" s="50">
        <f t="shared" si="13"/>
        <v>21182.589999999997</v>
      </c>
      <c r="I259" s="37" t="s">
        <v>1577</v>
      </c>
    </row>
    <row r="260" spans="1:9" x14ac:dyDescent="0.25">
      <c r="A260" s="16">
        <f t="shared" si="11"/>
        <v>251</v>
      </c>
      <c r="B260" t="s">
        <v>519</v>
      </c>
      <c r="C260" t="s">
        <v>1287</v>
      </c>
      <c r="D260" s="41">
        <v>0</v>
      </c>
      <c r="E260" s="50">
        <v>18562.920000000002</v>
      </c>
      <c r="F260" s="50">
        <v>189.22999999999996</v>
      </c>
      <c r="G260" s="50">
        <v>1327.81</v>
      </c>
      <c r="H260" s="50">
        <f t="shared" si="13"/>
        <v>20079.960000000003</v>
      </c>
      <c r="I260" s="37" t="s">
        <v>1577</v>
      </c>
    </row>
    <row r="261" spans="1:9" x14ac:dyDescent="0.25">
      <c r="A261" s="16">
        <f t="shared" si="11"/>
        <v>252</v>
      </c>
      <c r="B261" t="s">
        <v>178</v>
      </c>
      <c r="C261" t="s">
        <v>962</v>
      </c>
      <c r="D261" s="41">
        <v>0</v>
      </c>
      <c r="E261" s="50">
        <v>17865.179999999997</v>
      </c>
      <c r="F261" s="50">
        <v>200.1</v>
      </c>
      <c r="G261" s="50">
        <v>2007.0500000000002</v>
      </c>
      <c r="H261" s="50">
        <f t="shared" si="13"/>
        <v>20072.329999999994</v>
      </c>
      <c r="I261" s="37" t="s">
        <v>1577</v>
      </c>
    </row>
    <row r="262" spans="1:9" x14ac:dyDescent="0.25">
      <c r="A262" s="16">
        <f t="shared" si="11"/>
        <v>253</v>
      </c>
      <c r="B262" t="s">
        <v>325</v>
      </c>
      <c r="C262" t="s">
        <v>1100</v>
      </c>
      <c r="D262" s="41">
        <v>0</v>
      </c>
      <c r="E262" s="50">
        <v>18128.48</v>
      </c>
      <c r="F262" s="50">
        <v>176.26000000000002</v>
      </c>
      <c r="G262" s="50">
        <v>1580.06</v>
      </c>
      <c r="H262" s="50">
        <f t="shared" si="13"/>
        <v>19884.8</v>
      </c>
      <c r="I262" s="37" t="s">
        <v>1577</v>
      </c>
    </row>
    <row r="263" spans="1:9" x14ac:dyDescent="0.25">
      <c r="A263" s="16">
        <f t="shared" si="11"/>
        <v>254</v>
      </c>
      <c r="B263" t="s">
        <v>110</v>
      </c>
      <c r="C263" t="s">
        <v>899</v>
      </c>
      <c r="D263" s="41">
        <v>0</v>
      </c>
      <c r="E263" s="50">
        <v>17876.840000000007</v>
      </c>
      <c r="F263" s="50">
        <v>30.589999999999996</v>
      </c>
      <c r="G263" s="50">
        <v>1390.7699999999998</v>
      </c>
      <c r="H263" s="50">
        <f t="shared" si="13"/>
        <v>19298.200000000008</v>
      </c>
      <c r="I263" s="37" t="s">
        <v>1577</v>
      </c>
    </row>
    <row r="264" spans="1:9" x14ac:dyDescent="0.25">
      <c r="A264" s="16">
        <f t="shared" si="11"/>
        <v>255</v>
      </c>
      <c r="B264" t="s">
        <v>578</v>
      </c>
      <c r="C264" t="s">
        <v>1342</v>
      </c>
      <c r="D264" s="41">
        <v>0</v>
      </c>
      <c r="E264" s="50">
        <v>17647.89</v>
      </c>
      <c r="F264" s="50">
        <v>31.550000000000004</v>
      </c>
      <c r="G264" s="50">
        <v>1389.6899999999998</v>
      </c>
      <c r="H264" s="50">
        <f t="shared" si="13"/>
        <v>19069.129999999997</v>
      </c>
      <c r="I264" s="37" t="s">
        <v>1577</v>
      </c>
    </row>
    <row r="265" spans="1:9" x14ac:dyDescent="0.25">
      <c r="A265" s="16">
        <f t="shared" si="11"/>
        <v>256</v>
      </c>
      <c r="B265" t="s">
        <v>715</v>
      </c>
      <c r="C265" t="s">
        <v>1470</v>
      </c>
      <c r="D265" s="41">
        <v>-22791.832999999999</v>
      </c>
      <c r="E265" s="50">
        <v>14930.279999999999</v>
      </c>
      <c r="F265" s="50">
        <v>123.45000000000002</v>
      </c>
      <c r="G265" s="50">
        <v>2688.5500000000006</v>
      </c>
      <c r="H265" s="50">
        <f t="shared" si="13"/>
        <v>17742.28</v>
      </c>
      <c r="I265" s="27">
        <f t="shared" si="12"/>
        <v>-0.77844901724227267</v>
      </c>
    </row>
    <row r="266" spans="1:9" x14ac:dyDescent="0.25">
      <c r="A266" s="16">
        <f t="shared" si="11"/>
        <v>257</v>
      </c>
      <c r="B266" t="s">
        <v>302</v>
      </c>
      <c r="C266" t="s">
        <v>1076</v>
      </c>
      <c r="D266" s="41">
        <v>0</v>
      </c>
      <c r="E266" s="50">
        <v>13322.070000000002</v>
      </c>
      <c r="F266" s="50">
        <v>2398.81</v>
      </c>
      <c r="G266" s="50">
        <v>1798.8600000000001</v>
      </c>
      <c r="H266" s="50">
        <f t="shared" si="13"/>
        <v>17519.740000000002</v>
      </c>
      <c r="I266" s="37" t="s">
        <v>1577</v>
      </c>
    </row>
    <row r="267" spans="1:9" x14ac:dyDescent="0.25">
      <c r="A267" s="16">
        <f t="shared" si="11"/>
        <v>258</v>
      </c>
      <c r="B267" t="s">
        <v>742</v>
      </c>
      <c r="C267" t="s">
        <v>1494</v>
      </c>
      <c r="D267" s="41">
        <v>0</v>
      </c>
      <c r="E267" s="50">
        <v>16243.859999999997</v>
      </c>
      <c r="F267" s="50">
        <v>0.88000000000000256</v>
      </c>
      <c r="G267" s="50">
        <v>1149.44</v>
      </c>
      <c r="H267" s="50">
        <f t="shared" si="13"/>
        <v>17394.179999999997</v>
      </c>
      <c r="I267" s="37" t="s">
        <v>1577</v>
      </c>
    </row>
    <row r="268" spans="1:9" x14ac:dyDescent="0.25">
      <c r="A268" s="16">
        <f t="shared" ref="A268:A331" si="14">A267+1</f>
        <v>259</v>
      </c>
      <c r="B268" t="s">
        <v>649</v>
      </c>
      <c r="C268" t="s">
        <v>1011</v>
      </c>
      <c r="D268" s="41">
        <v>21667.064999999999</v>
      </c>
      <c r="E268" s="50">
        <v>13905.290000000008</v>
      </c>
      <c r="F268" s="50">
        <v>364.76999999999987</v>
      </c>
      <c r="G268" s="50">
        <v>1929.71</v>
      </c>
      <c r="H268" s="50">
        <f t="shared" si="13"/>
        <v>16199.770000000008</v>
      </c>
      <c r="I268" s="27">
        <f t="shared" si="12"/>
        <v>0.74766794672005688</v>
      </c>
    </row>
    <row r="269" spans="1:9" x14ac:dyDescent="0.25">
      <c r="A269" s="16">
        <f t="shared" si="14"/>
        <v>260</v>
      </c>
      <c r="B269" t="s">
        <v>229</v>
      </c>
      <c r="C269" t="s">
        <v>1011</v>
      </c>
      <c r="D269" s="41">
        <v>0</v>
      </c>
      <c r="E269" s="50">
        <v>13619.250000000002</v>
      </c>
      <c r="F269" s="50">
        <v>65.36</v>
      </c>
      <c r="G269" s="50">
        <v>2246.6900000000005</v>
      </c>
      <c r="H269" s="50">
        <f t="shared" si="13"/>
        <v>15931.300000000003</v>
      </c>
      <c r="I269" s="37" t="s">
        <v>1577</v>
      </c>
    </row>
    <row r="270" spans="1:9" x14ac:dyDescent="0.25">
      <c r="A270" s="16">
        <f t="shared" si="14"/>
        <v>261</v>
      </c>
      <c r="B270" t="s">
        <v>167</v>
      </c>
      <c r="C270" t="s">
        <v>951</v>
      </c>
      <c r="D270" s="41">
        <v>0</v>
      </c>
      <c r="E270" s="50">
        <v>12861.979999999996</v>
      </c>
      <c r="F270" s="50">
        <v>187.46</v>
      </c>
      <c r="G270" s="50">
        <v>1668.71</v>
      </c>
      <c r="H270" s="50">
        <f t="shared" si="13"/>
        <v>14718.149999999994</v>
      </c>
      <c r="I270" s="37" t="s">
        <v>1577</v>
      </c>
    </row>
    <row r="271" spans="1:9" x14ac:dyDescent="0.25">
      <c r="A271" s="16">
        <f t="shared" si="14"/>
        <v>262</v>
      </c>
      <c r="B271" t="s">
        <v>168</v>
      </c>
      <c r="C271" t="s">
        <v>952</v>
      </c>
      <c r="D271" s="41">
        <v>10141.304</v>
      </c>
      <c r="E271" s="50">
        <v>9570.7400000000016</v>
      </c>
      <c r="F271" s="50">
        <v>3136.4300000000007</v>
      </c>
      <c r="G271" s="50">
        <v>1659.0800000000004</v>
      </c>
      <c r="H271" s="50">
        <f t="shared" si="13"/>
        <v>14366.250000000002</v>
      </c>
      <c r="I271" s="27">
        <f t="shared" ref="I271:I328" si="15">H271/D271</f>
        <v>1.4166077656285623</v>
      </c>
    </row>
    <row r="272" spans="1:9" x14ac:dyDescent="0.25">
      <c r="A272" s="16">
        <f t="shared" si="14"/>
        <v>263</v>
      </c>
      <c r="B272" t="s">
        <v>713</v>
      </c>
      <c r="C272" t="s">
        <v>1468</v>
      </c>
      <c r="D272" s="41">
        <v>0</v>
      </c>
      <c r="E272" s="50">
        <v>13438.190000000002</v>
      </c>
      <c r="F272" s="50">
        <v>261.01000000000005</v>
      </c>
      <c r="G272" s="50">
        <v>643.83000000000004</v>
      </c>
      <c r="H272" s="50">
        <f t="shared" si="13"/>
        <v>14343.030000000002</v>
      </c>
      <c r="I272" s="37" t="s">
        <v>1577</v>
      </c>
    </row>
    <row r="273" spans="1:9" x14ac:dyDescent="0.25">
      <c r="A273" s="16">
        <f t="shared" si="14"/>
        <v>264</v>
      </c>
      <c r="B273" t="s">
        <v>520</v>
      </c>
      <c r="C273" t="s">
        <v>1288</v>
      </c>
      <c r="D273" s="41">
        <v>0</v>
      </c>
      <c r="E273" s="50">
        <v>12876.330000000002</v>
      </c>
      <c r="F273" s="50">
        <v>160.18</v>
      </c>
      <c r="G273" s="50">
        <v>1001.0600000000001</v>
      </c>
      <c r="H273" s="50">
        <f t="shared" si="13"/>
        <v>14037.570000000002</v>
      </c>
      <c r="I273" s="37" t="s">
        <v>1577</v>
      </c>
    </row>
    <row r="274" spans="1:9" x14ac:dyDescent="0.25">
      <c r="A274" s="16">
        <f t="shared" si="14"/>
        <v>265</v>
      </c>
      <c r="B274" t="s">
        <v>108</v>
      </c>
      <c r="C274" t="s">
        <v>897</v>
      </c>
      <c r="D274" s="41">
        <v>106254.72500000001</v>
      </c>
      <c r="E274" s="50">
        <v>11583.079999999994</v>
      </c>
      <c r="F274" s="50">
        <v>861.37999999999988</v>
      </c>
      <c r="G274" s="50">
        <v>893.64</v>
      </c>
      <c r="H274" s="50">
        <f t="shared" si="13"/>
        <v>13338.099999999993</v>
      </c>
      <c r="I274" s="27">
        <f t="shared" si="15"/>
        <v>0.12552947645387058</v>
      </c>
    </row>
    <row r="275" spans="1:9" x14ac:dyDescent="0.25">
      <c r="A275" s="16">
        <f t="shared" si="14"/>
        <v>266</v>
      </c>
      <c r="B275" t="s">
        <v>328</v>
      </c>
      <c r="C275" t="s">
        <v>1103</v>
      </c>
      <c r="D275" s="41">
        <v>0</v>
      </c>
      <c r="E275" s="50">
        <v>11733.130000000005</v>
      </c>
      <c r="F275" s="50">
        <v>179.64</v>
      </c>
      <c r="G275" s="50">
        <v>1326.2099999999998</v>
      </c>
      <c r="H275" s="50">
        <f t="shared" si="13"/>
        <v>13238.980000000003</v>
      </c>
      <c r="I275" s="37" t="s">
        <v>1577</v>
      </c>
    </row>
    <row r="276" spans="1:9" x14ac:dyDescent="0.25">
      <c r="A276" s="16">
        <f t="shared" si="14"/>
        <v>267</v>
      </c>
      <c r="B276" t="s">
        <v>638</v>
      </c>
      <c r="C276" t="s">
        <v>1402</v>
      </c>
      <c r="D276" s="41">
        <v>0</v>
      </c>
      <c r="E276" s="50">
        <v>10032.84</v>
      </c>
      <c r="F276" s="50">
        <v>16.399999999999999</v>
      </c>
      <c r="G276" s="50">
        <v>2852.42</v>
      </c>
      <c r="H276" s="50">
        <f t="shared" si="13"/>
        <v>12901.66</v>
      </c>
      <c r="I276" s="37" t="s">
        <v>1577</v>
      </c>
    </row>
    <row r="277" spans="1:9" x14ac:dyDescent="0.25">
      <c r="A277" s="16">
        <f t="shared" si="14"/>
        <v>268</v>
      </c>
      <c r="B277" t="s">
        <v>686</v>
      </c>
      <c r="C277" t="s">
        <v>1442</v>
      </c>
      <c r="D277" s="41">
        <v>0</v>
      </c>
      <c r="E277" s="50">
        <v>11239.420000000002</v>
      </c>
      <c r="F277" s="50">
        <v>142.24</v>
      </c>
      <c r="G277" s="50">
        <v>1511.5100000000002</v>
      </c>
      <c r="H277" s="50">
        <f t="shared" si="13"/>
        <v>12893.170000000002</v>
      </c>
      <c r="I277" s="37" t="s">
        <v>1577</v>
      </c>
    </row>
    <row r="278" spans="1:9" x14ac:dyDescent="0.25">
      <c r="A278" s="16">
        <f t="shared" si="14"/>
        <v>269</v>
      </c>
      <c r="B278" t="s">
        <v>723</v>
      </c>
      <c r="C278" t="s">
        <v>1478</v>
      </c>
      <c r="D278" s="41">
        <v>0</v>
      </c>
      <c r="E278" s="50">
        <v>10800.979999999998</v>
      </c>
      <c r="F278" s="50">
        <v>391.15000000000003</v>
      </c>
      <c r="G278" s="50">
        <v>1400.3999999999999</v>
      </c>
      <c r="H278" s="50">
        <f t="shared" si="13"/>
        <v>12592.529999999997</v>
      </c>
      <c r="I278" s="37" t="s">
        <v>1577</v>
      </c>
    </row>
    <row r="279" spans="1:9" x14ac:dyDescent="0.25">
      <c r="A279" s="16">
        <f t="shared" si="14"/>
        <v>270</v>
      </c>
      <c r="B279" t="s">
        <v>521</v>
      </c>
      <c r="C279" t="s">
        <v>1289</v>
      </c>
      <c r="D279" s="41">
        <v>0</v>
      </c>
      <c r="E279" s="50">
        <v>10833.490000000002</v>
      </c>
      <c r="F279" s="50">
        <v>166.57</v>
      </c>
      <c r="G279" s="50">
        <v>1203.2399999999998</v>
      </c>
      <c r="H279" s="50">
        <f t="shared" si="13"/>
        <v>12203.300000000001</v>
      </c>
      <c r="I279" s="37" t="s">
        <v>1577</v>
      </c>
    </row>
    <row r="280" spans="1:9" x14ac:dyDescent="0.25">
      <c r="A280" s="16">
        <f t="shared" si="14"/>
        <v>271</v>
      </c>
      <c r="B280" t="s">
        <v>630</v>
      </c>
      <c r="C280" t="s">
        <v>1394</v>
      </c>
      <c r="D280" s="41">
        <v>0</v>
      </c>
      <c r="E280" s="50">
        <v>10205.139999999998</v>
      </c>
      <c r="F280" s="50">
        <v>5.3500000000000014</v>
      </c>
      <c r="G280" s="50">
        <v>1701.4099999999999</v>
      </c>
      <c r="H280" s="50">
        <f t="shared" si="13"/>
        <v>11911.899999999998</v>
      </c>
      <c r="I280" s="37" t="s">
        <v>1577</v>
      </c>
    </row>
    <row r="281" spans="1:9" x14ac:dyDescent="0.25">
      <c r="A281" s="16">
        <f t="shared" si="14"/>
        <v>272</v>
      </c>
      <c r="B281" t="s">
        <v>180</v>
      </c>
      <c r="C281" t="s">
        <v>964</v>
      </c>
      <c r="D281" s="41">
        <v>0</v>
      </c>
      <c r="E281" s="50">
        <v>10588.04</v>
      </c>
      <c r="F281" s="50">
        <v>175.89999999999998</v>
      </c>
      <c r="G281" s="50">
        <v>859.88</v>
      </c>
      <c r="H281" s="50">
        <f t="shared" si="13"/>
        <v>11623.82</v>
      </c>
      <c r="I281" s="37" t="s">
        <v>1577</v>
      </c>
    </row>
    <row r="282" spans="1:9" x14ac:dyDescent="0.25">
      <c r="A282" s="16">
        <f t="shared" si="14"/>
        <v>273</v>
      </c>
      <c r="B282" t="s">
        <v>81</v>
      </c>
      <c r="C282" t="s">
        <v>871</v>
      </c>
      <c r="D282" s="41">
        <v>58099.342000000004</v>
      </c>
      <c r="E282" s="50">
        <v>7924.300000000002</v>
      </c>
      <c r="F282" s="50">
        <v>1221.8799999999999</v>
      </c>
      <c r="G282" s="50">
        <v>990.00999999999954</v>
      </c>
      <c r="H282" s="50">
        <f t="shared" si="13"/>
        <v>10136.190000000002</v>
      </c>
      <c r="I282" s="27">
        <f t="shared" si="15"/>
        <v>0.17446307739595401</v>
      </c>
    </row>
    <row r="283" spans="1:9" x14ac:dyDescent="0.25">
      <c r="A283" s="16">
        <f t="shared" si="14"/>
        <v>274</v>
      </c>
      <c r="B283" t="s">
        <v>333</v>
      </c>
      <c r="C283" t="s">
        <v>1108</v>
      </c>
      <c r="D283" s="41">
        <v>0</v>
      </c>
      <c r="E283" s="50">
        <v>9144.16</v>
      </c>
      <c r="F283" s="50">
        <v>1.1200000000000001</v>
      </c>
      <c r="G283" s="50">
        <v>551.43999999999994</v>
      </c>
      <c r="H283" s="50">
        <f t="shared" si="13"/>
        <v>9696.7200000000012</v>
      </c>
      <c r="I283" s="37" t="s">
        <v>1577</v>
      </c>
    </row>
    <row r="284" spans="1:9" x14ac:dyDescent="0.25">
      <c r="A284" s="16">
        <f t="shared" si="14"/>
        <v>275</v>
      </c>
      <c r="B284" t="s">
        <v>158</v>
      </c>
      <c r="C284" t="s">
        <v>942</v>
      </c>
      <c r="D284" s="41">
        <v>0</v>
      </c>
      <c r="E284" s="50">
        <v>7258.0799999999981</v>
      </c>
      <c r="F284" s="50">
        <v>46.720000000000013</v>
      </c>
      <c r="G284" s="50">
        <v>809.2</v>
      </c>
      <c r="H284" s="50">
        <f t="shared" si="13"/>
        <v>8113.9999999999982</v>
      </c>
      <c r="I284" s="37" t="s">
        <v>1577</v>
      </c>
    </row>
    <row r="285" spans="1:9" x14ac:dyDescent="0.25">
      <c r="A285" s="16">
        <f t="shared" si="14"/>
        <v>276</v>
      </c>
      <c r="B285" t="s">
        <v>749</v>
      </c>
      <c r="C285" t="s">
        <v>1500</v>
      </c>
      <c r="D285" s="41">
        <v>0</v>
      </c>
      <c r="E285" s="50">
        <v>7449.12</v>
      </c>
      <c r="F285" s="50">
        <v>12.840000000000003</v>
      </c>
      <c r="G285" s="50">
        <v>318.19000000000005</v>
      </c>
      <c r="H285" s="50">
        <f t="shared" si="13"/>
        <v>7780.15</v>
      </c>
      <c r="I285" s="37" t="s">
        <v>1577</v>
      </c>
    </row>
    <row r="286" spans="1:9" x14ac:dyDescent="0.25">
      <c r="A286" s="16">
        <f t="shared" si="14"/>
        <v>277</v>
      </c>
      <c r="B286" t="s">
        <v>112</v>
      </c>
      <c r="C286" t="s">
        <v>873</v>
      </c>
      <c r="D286" s="41">
        <v>25346.748999999996</v>
      </c>
      <c r="E286" s="50">
        <v>7196.1000000000022</v>
      </c>
      <c r="F286" s="50">
        <v>141.25</v>
      </c>
      <c r="G286" s="50">
        <v>436.82000000000005</v>
      </c>
      <c r="H286" s="50">
        <f t="shared" si="13"/>
        <v>7774.1700000000019</v>
      </c>
      <c r="I286" s="27">
        <f t="shared" si="15"/>
        <v>0.30671270702211173</v>
      </c>
    </row>
    <row r="287" spans="1:9" x14ac:dyDescent="0.25">
      <c r="A287" s="16">
        <f t="shared" si="14"/>
        <v>278</v>
      </c>
      <c r="B287" t="s">
        <v>758</v>
      </c>
      <c r="C287" t="s">
        <v>1507</v>
      </c>
      <c r="D287" s="41">
        <v>0</v>
      </c>
      <c r="E287" s="50">
        <v>7273.0999999999985</v>
      </c>
      <c r="F287" s="50">
        <v>-1.7763568394002505E-15</v>
      </c>
      <c r="G287" s="50">
        <v>317.22999999999996</v>
      </c>
      <c r="H287" s="50">
        <f t="shared" si="13"/>
        <v>7590.3299999999981</v>
      </c>
      <c r="I287" s="37" t="s">
        <v>1577</v>
      </c>
    </row>
    <row r="288" spans="1:9" x14ac:dyDescent="0.25">
      <c r="A288" s="16">
        <f t="shared" si="14"/>
        <v>279</v>
      </c>
      <c r="B288" t="s">
        <v>122</v>
      </c>
      <c r="C288" t="s">
        <v>822</v>
      </c>
      <c r="D288" s="41">
        <v>51532.014999999999</v>
      </c>
      <c r="E288" s="50">
        <v>6415.6700000000037</v>
      </c>
      <c r="F288" s="50">
        <v>70.150000000000006</v>
      </c>
      <c r="G288" s="50">
        <v>1000.7400000000001</v>
      </c>
      <c r="H288" s="50">
        <f t="shared" si="13"/>
        <v>7486.5600000000031</v>
      </c>
      <c r="I288" s="27">
        <f t="shared" si="15"/>
        <v>0.14527978383923087</v>
      </c>
    </row>
    <row r="289" spans="1:9" x14ac:dyDescent="0.25">
      <c r="A289" s="16">
        <f t="shared" si="14"/>
        <v>280</v>
      </c>
      <c r="B289" t="s">
        <v>752</v>
      </c>
      <c r="C289" t="s">
        <v>1000</v>
      </c>
      <c r="D289" s="41">
        <v>21667.064999999999</v>
      </c>
      <c r="E289" s="50">
        <v>6604.2100000000019</v>
      </c>
      <c r="F289" s="50">
        <v>176.55000000000004</v>
      </c>
      <c r="G289" s="50">
        <v>663.35</v>
      </c>
      <c r="H289" s="50">
        <f t="shared" si="13"/>
        <v>7444.1100000000024</v>
      </c>
      <c r="I289" s="27">
        <f t="shared" si="15"/>
        <v>0.34356799132692883</v>
      </c>
    </row>
    <row r="290" spans="1:9" x14ac:dyDescent="0.25">
      <c r="A290" s="16">
        <f t="shared" si="14"/>
        <v>281</v>
      </c>
      <c r="B290" t="s">
        <v>394</v>
      </c>
      <c r="C290" t="s">
        <v>1167</v>
      </c>
      <c r="D290" s="41">
        <v>0</v>
      </c>
      <c r="E290" s="50">
        <v>6894.9599999999991</v>
      </c>
      <c r="F290" s="50">
        <v>1.3400000000000034</v>
      </c>
      <c r="G290" s="50">
        <v>439.54</v>
      </c>
      <c r="H290" s="50">
        <f t="shared" ref="H290:H353" si="16">SUM(E290:G290)</f>
        <v>7335.8399999999992</v>
      </c>
      <c r="I290" s="37" t="s">
        <v>1577</v>
      </c>
    </row>
    <row r="291" spans="1:9" x14ac:dyDescent="0.25">
      <c r="A291" s="16">
        <f t="shared" si="14"/>
        <v>282</v>
      </c>
      <c r="B291" t="s">
        <v>261</v>
      </c>
      <c r="C291" t="s">
        <v>1039</v>
      </c>
      <c r="D291" s="41">
        <v>0</v>
      </c>
      <c r="E291" s="50">
        <v>5845.6800000000012</v>
      </c>
      <c r="F291" s="50">
        <v>39.22</v>
      </c>
      <c r="G291" s="50">
        <v>1012.9599999999999</v>
      </c>
      <c r="H291" s="50">
        <f t="shared" si="16"/>
        <v>6897.8600000000015</v>
      </c>
      <c r="I291" s="37" t="s">
        <v>1577</v>
      </c>
    </row>
    <row r="292" spans="1:9" x14ac:dyDescent="0.25">
      <c r="A292" s="16">
        <f t="shared" si="14"/>
        <v>283</v>
      </c>
      <c r="B292" t="s">
        <v>650</v>
      </c>
      <c r="C292" t="s">
        <v>1412</v>
      </c>
      <c r="D292" s="41">
        <v>0</v>
      </c>
      <c r="E292" s="50">
        <v>6895.3200000000015</v>
      </c>
      <c r="F292" s="50"/>
      <c r="G292" s="50"/>
      <c r="H292" s="50">
        <f t="shared" si="16"/>
        <v>6895.3200000000015</v>
      </c>
      <c r="I292" s="37" t="s">
        <v>1577</v>
      </c>
    </row>
    <row r="293" spans="1:9" x14ac:dyDescent="0.25">
      <c r="A293" s="16">
        <f t="shared" si="14"/>
        <v>284</v>
      </c>
      <c r="B293" t="s">
        <v>109</v>
      </c>
      <c r="C293" t="s">
        <v>898</v>
      </c>
      <c r="D293" s="41">
        <v>0</v>
      </c>
      <c r="E293" s="50">
        <v>6240.0899999999992</v>
      </c>
      <c r="F293" s="50">
        <v>64.929999999999993</v>
      </c>
      <c r="G293" s="50">
        <v>445</v>
      </c>
      <c r="H293" s="50">
        <f t="shared" si="16"/>
        <v>6750.0199999999995</v>
      </c>
      <c r="I293" s="37" t="s">
        <v>1577</v>
      </c>
    </row>
    <row r="294" spans="1:9" x14ac:dyDescent="0.25">
      <c r="A294" s="16">
        <f t="shared" si="14"/>
        <v>285</v>
      </c>
      <c r="B294" t="s">
        <v>330</v>
      </c>
      <c r="C294" t="s">
        <v>1105</v>
      </c>
      <c r="D294" s="41">
        <v>0</v>
      </c>
      <c r="E294" s="50">
        <v>5218.47</v>
      </c>
      <c r="F294" s="50">
        <v>-112.20000000000005</v>
      </c>
      <c r="G294" s="50">
        <v>434.67999999999989</v>
      </c>
      <c r="H294" s="50">
        <f t="shared" si="16"/>
        <v>5540.9500000000007</v>
      </c>
      <c r="I294" s="37" t="s">
        <v>1577</v>
      </c>
    </row>
    <row r="295" spans="1:9" x14ac:dyDescent="0.25">
      <c r="A295" s="16">
        <f t="shared" si="14"/>
        <v>286</v>
      </c>
      <c r="B295" t="s">
        <v>257</v>
      </c>
      <c r="C295" t="s">
        <v>1035</v>
      </c>
      <c r="D295" s="41">
        <v>0</v>
      </c>
      <c r="E295" s="50">
        <v>5195.47</v>
      </c>
      <c r="F295" s="50">
        <v>102.47</v>
      </c>
      <c r="G295" s="50">
        <v>223.91000000000003</v>
      </c>
      <c r="H295" s="50">
        <f t="shared" si="16"/>
        <v>5521.85</v>
      </c>
      <c r="I295" s="37" t="s">
        <v>1577</v>
      </c>
    </row>
    <row r="296" spans="1:9" x14ac:dyDescent="0.25">
      <c r="A296" s="16">
        <f t="shared" si="14"/>
        <v>287</v>
      </c>
      <c r="B296" t="s">
        <v>324</v>
      </c>
      <c r="C296" t="s">
        <v>1099</v>
      </c>
      <c r="D296" s="41">
        <v>0</v>
      </c>
      <c r="E296" s="50">
        <v>4007.6400000000021</v>
      </c>
      <c r="F296" s="50">
        <v>222.77000000000004</v>
      </c>
      <c r="G296" s="50">
        <v>1004.2</v>
      </c>
      <c r="H296" s="50">
        <f t="shared" si="16"/>
        <v>5234.6100000000024</v>
      </c>
      <c r="I296" s="37" t="s">
        <v>1577</v>
      </c>
    </row>
    <row r="297" spans="1:9" x14ac:dyDescent="0.25">
      <c r="A297" s="16">
        <f t="shared" si="14"/>
        <v>288</v>
      </c>
      <c r="B297" t="s">
        <v>217</v>
      </c>
      <c r="C297" t="s">
        <v>1000</v>
      </c>
      <c r="D297" s="41">
        <v>0</v>
      </c>
      <c r="E297" s="50">
        <v>4434.9000000000024</v>
      </c>
      <c r="F297" s="50">
        <v>29.300000000000004</v>
      </c>
      <c r="G297" s="50">
        <v>766.5</v>
      </c>
      <c r="H297" s="50">
        <f t="shared" si="16"/>
        <v>5230.7000000000025</v>
      </c>
      <c r="I297" s="37" t="s">
        <v>1577</v>
      </c>
    </row>
    <row r="298" spans="1:9" x14ac:dyDescent="0.25">
      <c r="A298" s="16">
        <f t="shared" si="14"/>
        <v>289</v>
      </c>
      <c r="B298" t="s">
        <v>601</v>
      </c>
      <c r="C298" t="s">
        <v>1365</v>
      </c>
      <c r="D298" s="41">
        <v>0</v>
      </c>
      <c r="E298" s="50">
        <v>4694.5</v>
      </c>
      <c r="F298" s="50">
        <v>26.640000000000008</v>
      </c>
      <c r="G298" s="50">
        <v>369.67</v>
      </c>
      <c r="H298" s="50">
        <f t="shared" si="16"/>
        <v>5090.8100000000004</v>
      </c>
      <c r="I298" s="37" t="s">
        <v>1577</v>
      </c>
    </row>
    <row r="299" spans="1:9" x14ac:dyDescent="0.25">
      <c r="A299" s="16">
        <f t="shared" si="14"/>
        <v>290</v>
      </c>
      <c r="B299" t="s">
        <v>689</v>
      </c>
      <c r="C299" t="s">
        <v>1445</v>
      </c>
      <c r="D299" s="41">
        <v>0</v>
      </c>
      <c r="E299" s="50">
        <v>4279.13</v>
      </c>
      <c r="F299" s="50">
        <v>12.91</v>
      </c>
      <c r="G299" s="50">
        <v>672.73</v>
      </c>
      <c r="H299" s="50">
        <f t="shared" si="16"/>
        <v>4964.7700000000004</v>
      </c>
      <c r="I299" s="37" t="s">
        <v>1577</v>
      </c>
    </row>
    <row r="300" spans="1:9" x14ac:dyDescent="0.25">
      <c r="A300" s="16">
        <f t="shared" si="14"/>
        <v>291</v>
      </c>
      <c r="B300" t="s">
        <v>359</v>
      </c>
      <c r="C300" t="s">
        <v>1134</v>
      </c>
      <c r="D300" s="41">
        <v>0</v>
      </c>
      <c r="E300" s="50">
        <v>4285.4400000000041</v>
      </c>
      <c r="F300" s="50">
        <v>308.41000000000003</v>
      </c>
      <c r="G300" s="50">
        <v>334.45999999999992</v>
      </c>
      <c r="H300" s="50">
        <f t="shared" si="16"/>
        <v>4928.310000000004</v>
      </c>
      <c r="I300" s="37" t="s">
        <v>1577</v>
      </c>
    </row>
    <row r="301" spans="1:9" x14ac:dyDescent="0.25">
      <c r="A301" s="16">
        <f t="shared" si="14"/>
        <v>292</v>
      </c>
      <c r="B301" t="s">
        <v>265</v>
      </c>
      <c r="C301" t="s">
        <v>943</v>
      </c>
      <c r="D301" s="41">
        <v>0</v>
      </c>
      <c r="E301" s="50">
        <v>4166.9400000000005</v>
      </c>
      <c r="F301" s="50">
        <v>14.620000000000001</v>
      </c>
      <c r="G301" s="50">
        <v>663.99</v>
      </c>
      <c r="H301" s="50">
        <f t="shared" si="16"/>
        <v>4845.55</v>
      </c>
      <c r="I301" s="37" t="s">
        <v>1577</v>
      </c>
    </row>
    <row r="302" spans="1:9" x14ac:dyDescent="0.25">
      <c r="A302" s="16">
        <f t="shared" si="14"/>
        <v>293</v>
      </c>
      <c r="B302" t="s">
        <v>116</v>
      </c>
      <c r="C302" t="s">
        <v>904</v>
      </c>
      <c r="D302" s="41">
        <v>0</v>
      </c>
      <c r="E302" s="50">
        <v>4454.6699999999992</v>
      </c>
      <c r="F302" s="50">
        <v>6.0300000000000011</v>
      </c>
      <c r="G302" s="50">
        <v>307.76000000000005</v>
      </c>
      <c r="H302" s="50">
        <f t="shared" si="16"/>
        <v>4768.4599999999991</v>
      </c>
      <c r="I302" s="37" t="s">
        <v>1577</v>
      </c>
    </row>
    <row r="303" spans="1:9" x14ac:dyDescent="0.25">
      <c r="A303" s="16">
        <f t="shared" si="14"/>
        <v>294</v>
      </c>
      <c r="B303" t="s">
        <v>323</v>
      </c>
      <c r="C303" t="s">
        <v>1098</v>
      </c>
      <c r="D303" s="41">
        <v>0</v>
      </c>
      <c r="E303" s="50">
        <v>4149.3300000000017</v>
      </c>
      <c r="F303" s="50"/>
      <c r="G303" s="50"/>
      <c r="H303" s="50">
        <f t="shared" si="16"/>
        <v>4149.3300000000017</v>
      </c>
      <c r="I303" s="37" t="s">
        <v>1577</v>
      </c>
    </row>
    <row r="304" spans="1:9" x14ac:dyDescent="0.25">
      <c r="A304" s="16">
        <f t="shared" si="14"/>
        <v>295</v>
      </c>
      <c r="B304" t="s">
        <v>564</v>
      </c>
      <c r="C304" t="s">
        <v>1328</v>
      </c>
      <c r="D304" s="41">
        <v>0</v>
      </c>
      <c r="E304" s="50">
        <v>3757.8500000000004</v>
      </c>
      <c r="F304" s="50">
        <v>21.34</v>
      </c>
      <c r="G304" s="50">
        <v>295.91000000000003</v>
      </c>
      <c r="H304" s="50">
        <f t="shared" si="16"/>
        <v>4075.1000000000004</v>
      </c>
      <c r="I304" s="37" t="s">
        <v>1577</v>
      </c>
    </row>
    <row r="305" spans="1:9" x14ac:dyDescent="0.25">
      <c r="A305" s="16">
        <f t="shared" si="14"/>
        <v>296</v>
      </c>
      <c r="B305" t="s">
        <v>395</v>
      </c>
      <c r="C305" t="s">
        <v>1168</v>
      </c>
      <c r="D305" s="41">
        <v>0</v>
      </c>
      <c r="E305" s="50">
        <v>3765.95</v>
      </c>
      <c r="F305" s="50">
        <v>4.5999999999999996</v>
      </c>
      <c r="G305" s="50">
        <v>279.19</v>
      </c>
      <c r="H305" s="50">
        <f t="shared" si="16"/>
        <v>4049.74</v>
      </c>
      <c r="I305" s="37" t="s">
        <v>1577</v>
      </c>
    </row>
    <row r="306" spans="1:9" x14ac:dyDescent="0.25">
      <c r="A306" s="16">
        <f t="shared" si="14"/>
        <v>297</v>
      </c>
      <c r="B306" t="s">
        <v>224</v>
      </c>
      <c r="C306" t="s">
        <v>833</v>
      </c>
      <c r="D306" s="41">
        <v>0</v>
      </c>
      <c r="E306" s="50">
        <v>3357.5399999999991</v>
      </c>
      <c r="F306" s="50">
        <v>15.93</v>
      </c>
      <c r="G306" s="50">
        <v>480.36</v>
      </c>
      <c r="H306" s="50">
        <f t="shared" si="16"/>
        <v>3853.829999999999</v>
      </c>
      <c r="I306" s="37" t="s">
        <v>1577</v>
      </c>
    </row>
    <row r="307" spans="1:9" x14ac:dyDescent="0.25">
      <c r="A307" s="16">
        <f t="shared" si="14"/>
        <v>298</v>
      </c>
      <c r="B307" t="s">
        <v>332</v>
      </c>
      <c r="C307" t="s">
        <v>1107</v>
      </c>
      <c r="D307" s="41">
        <v>0</v>
      </c>
      <c r="E307" s="50">
        <v>1726.2699999999859</v>
      </c>
      <c r="F307" s="50">
        <v>75.45</v>
      </c>
      <c r="G307" s="50">
        <v>2015.6000000000001</v>
      </c>
      <c r="H307" s="50">
        <f t="shared" si="16"/>
        <v>3817.3199999999861</v>
      </c>
      <c r="I307" s="37" t="s">
        <v>1577</v>
      </c>
    </row>
    <row r="308" spans="1:9" x14ac:dyDescent="0.25">
      <c r="A308" s="16">
        <f t="shared" si="14"/>
        <v>299</v>
      </c>
      <c r="B308" t="s">
        <v>259</v>
      </c>
      <c r="C308" t="s">
        <v>1037</v>
      </c>
      <c r="D308" s="41">
        <v>0</v>
      </c>
      <c r="E308" s="50">
        <v>3464.42</v>
      </c>
      <c r="F308" s="50">
        <v>67.12</v>
      </c>
      <c r="G308" s="50">
        <v>168.7</v>
      </c>
      <c r="H308" s="50">
        <f t="shared" si="16"/>
        <v>3700.24</v>
      </c>
      <c r="I308" s="37" t="s">
        <v>1577</v>
      </c>
    </row>
    <row r="309" spans="1:9" x14ac:dyDescent="0.25">
      <c r="A309" s="16">
        <f t="shared" si="14"/>
        <v>300</v>
      </c>
      <c r="B309" t="s">
        <v>199</v>
      </c>
      <c r="C309" t="s">
        <v>983</v>
      </c>
      <c r="D309" s="41">
        <v>53975.786999999997</v>
      </c>
      <c r="E309" s="50">
        <v>2666.9600000000009</v>
      </c>
      <c r="F309" s="50">
        <v>351.35</v>
      </c>
      <c r="G309" s="50">
        <v>472.88999999999993</v>
      </c>
      <c r="H309" s="50">
        <f t="shared" si="16"/>
        <v>3491.2000000000007</v>
      </c>
      <c r="I309" s="27">
        <f t="shared" si="15"/>
        <v>6.4680854028121917E-2</v>
      </c>
    </row>
    <row r="310" spans="1:9" x14ac:dyDescent="0.25">
      <c r="A310" s="16">
        <f t="shared" si="14"/>
        <v>301</v>
      </c>
      <c r="B310" t="s">
        <v>734</v>
      </c>
      <c r="C310" t="s">
        <v>1489</v>
      </c>
      <c r="D310" s="41">
        <v>186758.617</v>
      </c>
      <c r="E310" s="50">
        <v>3261.26</v>
      </c>
      <c r="F310" s="50">
        <v>19.03</v>
      </c>
      <c r="G310" s="50">
        <v>167.50000000000003</v>
      </c>
      <c r="H310" s="50">
        <f t="shared" si="16"/>
        <v>3447.7900000000004</v>
      </c>
      <c r="I310" s="27">
        <f t="shared" si="15"/>
        <v>1.8461209744340741E-2</v>
      </c>
    </row>
    <row r="311" spans="1:9" x14ac:dyDescent="0.25">
      <c r="A311" s="16">
        <f t="shared" si="14"/>
        <v>302</v>
      </c>
      <c r="B311" t="s">
        <v>750</v>
      </c>
      <c r="C311" t="s">
        <v>1501</v>
      </c>
      <c r="D311" s="41">
        <v>0</v>
      </c>
      <c r="E311" s="50">
        <v>3156.0299999999997</v>
      </c>
      <c r="F311" s="50">
        <v>61.35</v>
      </c>
      <c r="G311" s="50">
        <v>151.57999999999998</v>
      </c>
      <c r="H311" s="50">
        <f t="shared" si="16"/>
        <v>3368.9599999999996</v>
      </c>
      <c r="I311" s="37" t="s">
        <v>1577</v>
      </c>
    </row>
    <row r="312" spans="1:9" x14ac:dyDescent="0.25">
      <c r="A312" s="16">
        <f t="shared" si="14"/>
        <v>303</v>
      </c>
      <c r="B312" t="s">
        <v>245</v>
      </c>
      <c r="C312" t="s">
        <v>836</v>
      </c>
      <c r="D312" s="41">
        <v>0</v>
      </c>
      <c r="E312" s="50">
        <v>2850.9500000000003</v>
      </c>
      <c r="F312" s="50">
        <v>8.64</v>
      </c>
      <c r="G312" s="50">
        <v>448.34000000000003</v>
      </c>
      <c r="H312" s="50">
        <f t="shared" si="16"/>
        <v>3307.9300000000003</v>
      </c>
      <c r="I312" s="37" t="s">
        <v>1577</v>
      </c>
    </row>
    <row r="313" spans="1:9" x14ac:dyDescent="0.25">
      <c r="A313" s="16">
        <f t="shared" si="14"/>
        <v>304</v>
      </c>
      <c r="B313" t="s">
        <v>607</v>
      </c>
      <c r="C313" t="s">
        <v>1371</v>
      </c>
      <c r="D313" s="41">
        <v>0</v>
      </c>
      <c r="E313" s="50">
        <v>2106.1999999999998</v>
      </c>
      <c r="F313" s="50">
        <v>967.08000000000015</v>
      </c>
      <c r="G313" s="50">
        <v>224.85999999999999</v>
      </c>
      <c r="H313" s="50">
        <f t="shared" si="16"/>
        <v>3298.14</v>
      </c>
      <c r="I313" s="37" t="s">
        <v>1577</v>
      </c>
    </row>
    <row r="314" spans="1:9" x14ac:dyDescent="0.25">
      <c r="A314" s="16">
        <f t="shared" si="14"/>
        <v>305</v>
      </c>
      <c r="B314" t="s">
        <v>246</v>
      </c>
      <c r="C314" t="s">
        <v>1025</v>
      </c>
      <c r="D314" s="41">
        <v>0</v>
      </c>
      <c r="E314" s="50">
        <v>2636.5</v>
      </c>
      <c r="F314" s="50">
        <v>21.36</v>
      </c>
      <c r="G314" s="50">
        <v>472.89</v>
      </c>
      <c r="H314" s="50">
        <f t="shared" si="16"/>
        <v>3130.75</v>
      </c>
      <c r="I314" s="37" t="s">
        <v>1577</v>
      </c>
    </row>
    <row r="315" spans="1:9" x14ac:dyDescent="0.25">
      <c r="A315" s="16">
        <f t="shared" si="14"/>
        <v>306</v>
      </c>
      <c r="B315" t="s">
        <v>242</v>
      </c>
      <c r="C315" t="s">
        <v>935</v>
      </c>
      <c r="D315" s="41">
        <v>0</v>
      </c>
      <c r="E315" s="50">
        <v>2724.2599999999989</v>
      </c>
      <c r="F315" s="50">
        <v>4.7200000000000006</v>
      </c>
      <c r="G315" s="50">
        <v>397.49</v>
      </c>
      <c r="H315" s="50">
        <f t="shared" si="16"/>
        <v>3126.4699999999984</v>
      </c>
      <c r="I315" s="37" t="s">
        <v>1577</v>
      </c>
    </row>
    <row r="316" spans="1:9" x14ac:dyDescent="0.25">
      <c r="A316" s="16">
        <f t="shared" si="14"/>
        <v>307</v>
      </c>
      <c r="B316" t="s">
        <v>751</v>
      </c>
      <c r="C316" t="s">
        <v>1502</v>
      </c>
      <c r="D316" s="41">
        <v>0</v>
      </c>
      <c r="E316" s="50">
        <v>1987.0099999999998</v>
      </c>
      <c r="F316" s="50">
        <v>68.08</v>
      </c>
      <c r="G316" s="50">
        <v>242.92000000000002</v>
      </c>
      <c r="H316" s="50">
        <f t="shared" si="16"/>
        <v>2298.0099999999998</v>
      </c>
      <c r="I316" s="37" t="s">
        <v>1577</v>
      </c>
    </row>
    <row r="317" spans="1:9" x14ac:dyDescent="0.25">
      <c r="A317" s="16">
        <f t="shared" si="14"/>
        <v>308</v>
      </c>
      <c r="B317" t="s">
        <v>526</v>
      </c>
      <c r="C317" t="s">
        <v>1293</v>
      </c>
      <c r="D317" s="41">
        <v>0</v>
      </c>
      <c r="E317" s="50">
        <v>2043.29</v>
      </c>
      <c r="F317" s="50">
        <v>-23.61</v>
      </c>
      <c r="G317" s="50">
        <v>160.9</v>
      </c>
      <c r="H317" s="50">
        <f t="shared" si="16"/>
        <v>2180.58</v>
      </c>
      <c r="I317" s="37" t="s">
        <v>1577</v>
      </c>
    </row>
    <row r="318" spans="1:9" x14ac:dyDescent="0.25">
      <c r="A318" s="16">
        <f t="shared" si="14"/>
        <v>309</v>
      </c>
      <c r="B318" t="s">
        <v>754</v>
      </c>
      <c r="C318" t="s">
        <v>1503</v>
      </c>
      <c r="D318" s="41">
        <v>0</v>
      </c>
      <c r="E318" s="50">
        <v>1814.6999999999998</v>
      </c>
      <c r="F318" s="50">
        <v>10.959999999999996</v>
      </c>
      <c r="G318" s="50">
        <v>221.92</v>
      </c>
      <c r="H318" s="50">
        <f t="shared" si="16"/>
        <v>2047.58</v>
      </c>
      <c r="I318" s="37" t="s">
        <v>1577</v>
      </c>
    </row>
    <row r="319" spans="1:9" x14ac:dyDescent="0.25">
      <c r="A319" s="16">
        <f t="shared" si="14"/>
        <v>310</v>
      </c>
      <c r="B319" t="s">
        <v>710</v>
      </c>
      <c r="C319" t="s">
        <v>1465</v>
      </c>
      <c r="D319" s="41">
        <v>0</v>
      </c>
      <c r="E319" s="50">
        <v>1584.9299999999996</v>
      </c>
      <c r="F319" s="50">
        <v>12.579999999999998</v>
      </c>
      <c r="G319" s="50">
        <v>254.77999999999997</v>
      </c>
      <c r="H319" s="50">
        <f t="shared" si="16"/>
        <v>1852.2899999999995</v>
      </c>
      <c r="I319" s="37" t="s">
        <v>1577</v>
      </c>
    </row>
    <row r="320" spans="1:9" x14ac:dyDescent="0.25">
      <c r="A320" s="16">
        <f t="shared" si="14"/>
        <v>311</v>
      </c>
      <c r="B320" t="s">
        <v>216</v>
      </c>
      <c r="C320" t="s">
        <v>999</v>
      </c>
      <c r="D320" s="41">
        <v>0</v>
      </c>
      <c r="E320" s="50">
        <v>1550.46</v>
      </c>
      <c r="F320" s="50">
        <v>8.68</v>
      </c>
      <c r="G320" s="50">
        <v>281.03999999999996</v>
      </c>
      <c r="H320" s="50">
        <f t="shared" si="16"/>
        <v>1840.18</v>
      </c>
      <c r="I320" s="37" t="s">
        <v>1577</v>
      </c>
    </row>
    <row r="321" spans="1:9" x14ac:dyDescent="0.25">
      <c r="A321" s="16">
        <f t="shared" si="14"/>
        <v>312</v>
      </c>
      <c r="B321" t="s">
        <v>727</v>
      </c>
      <c r="C321" t="s">
        <v>1482</v>
      </c>
      <c r="D321" s="41">
        <v>0</v>
      </c>
      <c r="E321" s="50">
        <v>1555.4099999999999</v>
      </c>
      <c r="F321" s="50">
        <v>4.6900000000000004</v>
      </c>
      <c r="G321" s="50">
        <v>244.53</v>
      </c>
      <c r="H321" s="50">
        <f t="shared" si="16"/>
        <v>1804.6299999999999</v>
      </c>
      <c r="I321" s="37" t="s">
        <v>1577</v>
      </c>
    </row>
    <row r="322" spans="1:9" x14ac:dyDescent="0.25">
      <c r="A322" s="16">
        <f t="shared" si="14"/>
        <v>313</v>
      </c>
      <c r="B322" t="s">
        <v>244</v>
      </c>
      <c r="C322" t="s">
        <v>901</v>
      </c>
      <c r="D322" s="41">
        <v>0</v>
      </c>
      <c r="E322" s="50">
        <v>1544.1599999999996</v>
      </c>
      <c r="F322" s="50">
        <v>4.6999999999999993</v>
      </c>
      <c r="G322" s="50">
        <v>242.91</v>
      </c>
      <c r="H322" s="50">
        <f t="shared" si="16"/>
        <v>1791.7699999999998</v>
      </c>
      <c r="I322" s="37" t="s">
        <v>1577</v>
      </c>
    </row>
    <row r="323" spans="1:9" x14ac:dyDescent="0.25">
      <c r="A323" s="16">
        <f t="shared" si="14"/>
        <v>314</v>
      </c>
      <c r="B323" t="s">
        <v>181</v>
      </c>
      <c r="C323" t="s">
        <v>965</v>
      </c>
      <c r="D323" s="41">
        <v>-245069.31999999995</v>
      </c>
      <c r="E323" s="50">
        <v>1352.3800000000008</v>
      </c>
      <c r="F323" s="50">
        <v>598.67000000000007</v>
      </c>
      <c r="G323" s="50">
        <v>-597.49999999999977</v>
      </c>
      <c r="H323" s="50">
        <f t="shared" si="16"/>
        <v>1353.5500000000011</v>
      </c>
      <c r="I323" s="27">
        <f t="shared" si="15"/>
        <v>-5.5231311695809228E-3</v>
      </c>
    </row>
    <row r="324" spans="1:9" x14ac:dyDescent="0.25">
      <c r="A324" s="16">
        <f t="shared" si="14"/>
        <v>315</v>
      </c>
      <c r="B324" t="s">
        <v>331</v>
      </c>
      <c r="C324" t="s">
        <v>1106</v>
      </c>
      <c r="D324" s="41">
        <v>0</v>
      </c>
      <c r="E324" s="50">
        <v>716.56000000000006</v>
      </c>
      <c r="F324" s="50">
        <v>519.26</v>
      </c>
      <c r="G324" s="50">
        <v>44.860000000000007</v>
      </c>
      <c r="H324" s="50">
        <f t="shared" si="16"/>
        <v>1280.68</v>
      </c>
      <c r="I324" s="37" t="s">
        <v>1577</v>
      </c>
    </row>
    <row r="325" spans="1:9" x14ac:dyDescent="0.25">
      <c r="A325" s="16">
        <f t="shared" si="14"/>
        <v>316</v>
      </c>
      <c r="B325" t="s">
        <v>114</v>
      </c>
      <c r="C325" t="s">
        <v>902</v>
      </c>
      <c r="D325" s="41">
        <v>0</v>
      </c>
      <c r="E325" s="50">
        <v>1100.05</v>
      </c>
      <c r="F325" s="50">
        <v>94.59</v>
      </c>
      <c r="G325" s="50">
        <v>57.02</v>
      </c>
      <c r="H325" s="50">
        <f t="shared" si="16"/>
        <v>1251.6599999999999</v>
      </c>
      <c r="I325" s="37" t="s">
        <v>1577</v>
      </c>
    </row>
    <row r="326" spans="1:9" x14ac:dyDescent="0.25">
      <c r="A326" s="16">
        <f t="shared" si="14"/>
        <v>317</v>
      </c>
      <c r="B326" t="s">
        <v>620</v>
      </c>
      <c r="C326" t="s">
        <v>1384</v>
      </c>
      <c r="D326" s="41">
        <v>0</v>
      </c>
      <c r="E326" s="50">
        <v>741.1</v>
      </c>
      <c r="F326" s="50">
        <v>47.87</v>
      </c>
      <c r="G326" s="50">
        <v>58.36</v>
      </c>
      <c r="H326" s="50">
        <f t="shared" si="16"/>
        <v>847.33</v>
      </c>
      <c r="I326" s="37" t="s">
        <v>1577</v>
      </c>
    </row>
    <row r="327" spans="1:9" x14ac:dyDescent="0.25">
      <c r="A327" s="16">
        <f t="shared" si="14"/>
        <v>318</v>
      </c>
      <c r="B327" t="s">
        <v>258</v>
      </c>
      <c r="C327" t="s">
        <v>1036</v>
      </c>
      <c r="D327" s="41">
        <v>0</v>
      </c>
      <c r="E327" s="50">
        <v>671.30000000000007</v>
      </c>
      <c r="F327" s="50">
        <v>8.86</v>
      </c>
      <c r="G327" s="50">
        <v>94.949999999999989</v>
      </c>
      <c r="H327" s="50">
        <f t="shared" si="16"/>
        <v>775.11000000000013</v>
      </c>
      <c r="I327" s="37" t="s">
        <v>1577</v>
      </c>
    </row>
    <row r="328" spans="1:9" x14ac:dyDescent="0.25">
      <c r="A328" s="16">
        <f t="shared" si="14"/>
        <v>319</v>
      </c>
      <c r="B328" t="s">
        <v>590</v>
      </c>
      <c r="C328" t="s">
        <v>1354</v>
      </c>
      <c r="D328" s="41">
        <v>-70388.665999999997</v>
      </c>
      <c r="E328" s="50">
        <v>198.96</v>
      </c>
      <c r="F328" s="50">
        <v>301.86999999999995</v>
      </c>
      <c r="G328" s="50">
        <v>15.67</v>
      </c>
      <c r="H328" s="50">
        <f t="shared" si="16"/>
        <v>516.49999999999989</v>
      </c>
      <c r="I328" s="27">
        <f t="shared" si="15"/>
        <v>-7.3378290760617616E-3</v>
      </c>
    </row>
    <row r="329" spans="1:9" x14ac:dyDescent="0.25">
      <c r="A329" s="16">
        <f t="shared" si="14"/>
        <v>320</v>
      </c>
      <c r="B329" t="s">
        <v>634</v>
      </c>
      <c r="C329" t="s">
        <v>1398</v>
      </c>
      <c r="D329" s="41">
        <v>0</v>
      </c>
      <c r="E329" s="50"/>
      <c r="F329" s="50">
        <v>511.03999999999996</v>
      </c>
      <c r="G329" s="50"/>
      <c r="H329" s="50">
        <f t="shared" si="16"/>
        <v>511.03999999999996</v>
      </c>
      <c r="I329" s="37" t="s">
        <v>1577</v>
      </c>
    </row>
    <row r="330" spans="1:9" x14ac:dyDescent="0.25">
      <c r="A330" s="16">
        <f t="shared" si="14"/>
        <v>321</v>
      </c>
      <c r="B330" t="s">
        <v>508</v>
      </c>
      <c r="C330" t="s">
        <v>1276</v>
      </c>
      <c r="D330" s="41">
        <v>0</v>
      </c>
      <c r="E330" s="50">
        <v>127.10000000000002</v>
      </c>
      <c r="F330" s="50">
        <v>349.29</v>
      </c>
      <c r="G330" s="50">
        <v>9.9699999999999989</v>
      </c>
      <c r="H330" s="50">
        <f t="shared" si="16"/>
        <v>486.36</v>
      </c>
      <c r="I330" s="37" t="s">
        <v>1577</v>
      </c>
    </row>
    <row r="331" spans="1:9" x14ac:dyDescent="0.25">
      <c r="A331" s="16">
        <f t="shared" si="14"/>
        <v>322</v>
      </c>
      <c r="B331" t="s">
        <v>549</v>
      </c>
      <c r="C331" t="s">
        <v>983</v>
      </c>
      <c r="D331" s="41">
        <v>0</v>
      </c>
      <c r="E331" s="50"/>
      <c r="F331" s="50">
        <v>443.31999999999994</v>
      </c>
      <c r="G331" s="50"/>
      <c r="H331" s="50">
        <f t="shared" si="16"/>
        <v>443.31999999999994</v>
      </c>
      <c r="I331" s="37" t="s">
        <v>1577</v>
      </c>
    </row>
    <row r="332" spans="1:9" x14ac:dyDescent="0.25">
      <c r="A332" s="16">
        <f t="shared" ref="A332:A395" si="17">A331+1</f>
        <v>323</v>
      </c>
      <c r="B332" t="s">
        <v>317</v>
      </c>
      <c r="C332" t="s">
        <v>1092</v>
      </c>
      <c r="D332" s="41">
        <v>0</v>
      </c>
      <c r="E332" s="50">
        <v>385.09000000000003</v>
      </c>
      <c r="F332" s="50">
        <v>10.67</v>
      </c>
      <c r="G332" s="50">
        <v>41.79</v>
      </c>
      <c r="H332" s="50">
        <f t="shared" si="16"/>
        <v>437.55000000000007</v>
      </c>
      <c r="I332" s="37" t="s">
        <v>1577</v>
      </c>
    </row>
    <row r="333" spans="1:9" x14ac:dyDescent="0.25">
      <c r="A333" s="16">
        <f t="shared" si="17"/>
        <v>324</v>
      </c>
      <c r="B333" t="s">
        <v>636</v>
      </c>
      <c r="C333" t="s">
        <v>1400</v>
      </c>
      <c r="D333" s="41">
        <v>69851.035999999993</v>
      </c>
      <c r="E333" s="50"/>
      <c r="F333" s="50">
        <v>400.11</v>
      </c>
      <c r="G333" s="50"/>
      <c r="H333" s="50">
        <f t="shared" si="16"/>
        <v>400.11</v>
      </c>
      <c r="I333" s="27">
        <f t="shared" ref="I333:I397" si="18">H333/D333</f>
        <v>5.7280467536659019E-3</v>
      </c>
    </row>
    <row r="334" spans="1:9" x14ac:dyDescent="0.25">
      <c r="A334" s="16">
        <f t="shared" si="17"/>
        <v>325</v>
      </c>
      <c r="B334" t="s">
        <v>155</v>
      </c>
      <c r="C334" t="s">
        <v>939</v>
      </c>
      <c r="D334" s="41">
        <v>0</v>
      </c>
      <c r="E334" s="50">
        <v>304.75999999999993</v>
      </c>
      <c r="F334" s="50">
        <v>8.41</v>
      </c>
      <c r="G334" s="50">
        <v>33.139999999999993</v>
      </c>
      <c r="H334" s="50">
        <f t="shared" si="16"/>
        <v>346.30999999999995</v>
      </c>
      <c r="I334" s="37" t="s">
        <v>1577</v>
      </c>
    </row>
    <row r="335" spans="1:9" x14ac:dyDescent="0.25">
      <c r="A335" s="16">
        <f t="shared" si="17"/>
        <v>326</v>
      </c>
      <c r="B335" t="s">
        <v>88</v>
      </c>
      <c r="C335" t="s">
        <v>878</v>
      </c>
      <c r="D335" s="41">
        <v>0</v>
      </c>
      <c r="E335" s="50"/>
      <c r="F335" s="50"/>
      <c r="G335" s="50">
        <v>298.62</v>
      </c>
      <c r="H335" s="50">
        <f t="shared" si="16"/>
        <v>298.62</v>
      </c>
      <c r="I335" s="37" t="s">
        <v>1577</v>
      </c>
    </row>
    <row r="336" spans="1:9" x14ac:dyDescent="0.25">
      <c r="A336" s="16">
        <f t="shared" si="17"/>
        <v>327</v>
      </c>
      <c r="B336" t="s">
        <v>89</v>
      </c>
      <c r="C336" t="s">
        <v>833</v>
      </c>
      <c r="D336" s="41">
        <v>0</v>
      </c>
      <c r="E336" s="50"/>
      <c r="F336" s="50"/>
      <c r="G336" s="50">
        <v>289.62</v>
      </c>
      <c r="H336" s="50">
        <f t="shared" si="16"/>
        <v>289.62</v>
      </c>
      <c r="I336" s="37" t="s">
        <v>1577</v>
      </c>
    </row>
    <row r="337" spans="1:9" x14ac:dyDescent="0.25">
      <c r="A337" s="16">
        <f t="shared" si="17"/>
        <v>328</v>
      </c>
      <c r="B337" t="s">
        <v>154</v>
      </c>
      <c r="C337" t="s">
        <v>938</v>
      </c>
      <c r="D337" s="41">
        <v>0</v>
      </c>
      <c r="E337" s="50">
        <v>228.57</v>
      </c>
      <c r="F337" s="50">
        <v>6.32</v>
      </c>
      <c r="G337" s="50">
        <v>24.849999999999998</v>
      </c>
      <c r="H337" s="50">
        <f t="shared" si="16"/>
        <v>259.74</v>
      </c>
      <c r="I337" s="37" t="s">
        <v>1577</v>
      </c>
    </row>
    <row r="338" spans="1:9" x14ac:dyDescent="0.25">
      <c r="A338" s="16">
        <f t="shared" si="17"/>
        <v>329</v>
      </c>
      <c r="B338" t="s">
        <v>708</v>
      </c>
      <c r="C338" t="s">
        <v>1463</v>
      </c>
      <c r="D338" s="41">
        <v>0</v>
      </c>
      <c r="E338" s="50">
        <v>172.73000000000002</v>
      </c>
      <c r="F338" s="50">
        <v>0.52</v>
      </c>
      <c r="G338" s="50">
        <v>27.15</v>
      </c>
      <c r="H338" s="50">
        <f t="shared" si="16"/>
        <v>200.40000000000003</v>
      </c>
      <c r="I338" s="37" t="s">
        <v>1577</v>
      </c>
    </row>
    <row r="339" spans="1:9" x14ac:dyDescent="0.25">
      <c r="A339" s="16">
        <f t="shared" si="17"/>
        <v>330</v>
      </c>
      <c r="B339" t="s">
        <v>647</v>
      </c>
      <c r="C339" t="s">
        <v>1410</v>
      </c>
      <c r="D339" s="41">
        <v>0</v>
      </c>
      <c r="E339" s="50"/>
      <c r="F339" s="50">
        <v>134.89999999999998</v>
      </c>
      <c r="G339" s="50"/>
      <c r="H339" s="50">
        <f t="shared" si="16"/>
        <v>134.89999999999998</v>
      </c>
      <c r="I339" s="37" t="s">
        <v>1577</v>
      </c>
    </row>
    <row r="340" spans="1:9" x14ac:dyDescent="0.25">
      <c r="A340" s="16">
        <f t="shared" si="17"/>
        <v>331</v>
      </c>
      <c r="B340" t="s">
        <v>635</v>
      </c>
      <c r="C340" t="s">
        <v>1399</v>
      </c>
      <c r="D340" s="41">
        <v>0</v>
      </c>
      <c r="E340" s="50"/>
      <c r="F340" s="50">
        <v>85.53</v>
      </c>
      <c r="G340" s="50"/>
      <c r="H340" s="50">
        <f t="shared" si="16"/>
        <v>85.53</v>
      </c>
      <c r="I340" s="37" t="s">
        <v>1577</v>
      </c>
    </row>
    <row r="341" spans="1:9" x14ac:dyDescent="0.25">
      <c r="A341" s="16">
        <f t="shared" si="17"/>
        <v>332</v>
      </c>
      <c r="B341" t="s">
        <v>646</v>
      </c>
      <c r="C341" t="s">
        <v>1409</v>
      </c>
      <c r="D341" s="41">
        <v>0</v>
      </c>
      <c r="E341" s="50"/>
      <c r="F341" s="50">
        <v>12.89</v>
      </c>
      <c r="G341" s="50"/>
      <c r="H341" s="50">
        <f t="shared" si="16"/>
        <v>12.89</v>
      </c>
      <c r="I341" s="37" t="s">
        <v>1577</v>
      </c>
    </row>
    <row r="342" spans="1:9" x14ac:dyDescent="0.25">
      <c r="A342" s="16">
        <f t="shared" si="17"/>
        <v>333</v>
      </c>
      <c r="B342" t="s">
        <v>248</v>
      </c>
      <c r="C342" t="s">
        <v>878</v>
      </c>
      <c r="D342" s="41">
        <v>50101.146000000001</v>
      </c>
      <c r="E342" s="50">
        <v>9.1400000000000023</v>
      </c>
      <c r="F342" s="50">
        <v>0.13</v>
      </c>
      <c r="G342" s="50">
        <v>1.19</v>
      </c>
      <c r="H342" s="50">
        <f t="shared" si="16"/>
        <v>10.460000000000003</v>
      </c>
      <c r="I342" s="27">
        <f t="shared" si="18"/>
        <v>2.0877765949705028E-4</v>
      </c>
    </row>
    <row r="343" spans="1:9" x14ac:dyDescent="0.25">
      <c r="A343" s="16">
        <f t="shared" si="17"/>
        <v>334</v>
      </c>
      <c r="B343" t="s">
        <v>716</v>
      </c>
      <c r="C343" t="s">
        <v>1471</v>
      </c>
      <c r="D343" s="41">
        <v>0</v>
      </c>
      <c r="E343" s="50">
        <v>5.98</v>
      </c>
      <c r="F343" s="50">
        <v>0.16000000000000003</v>
      </c>
      <c r="G343" s="50">
        <v>0.65</v>
      </c>
      <c r="H343" s="50">
        <f t="shared" si="16"/>
        <v>6.7900000000000009</v>
      </c>
      <c r="I343" s="37" t="s">
        <v>1577</v>
      </c>
    </row>
    <row r="344" spans="1:9" x14ac:dyDescent="0.25">
      <c r="A344" s="16">
        <f t="shared" si="17"/>
        <v>335</v>
      </c>
      <c r="B344" t="s">
        <v>589</v>
      </c>
      <c r="C344" t="s">
        <v>1353</v>
      </c>
      <c r="D344" s="41">
        <v>0</v>
      </c>
      <c r="E344" s="50">
        <v>-7.6899999999999977</v>
      </c>
      <c r="F344" s="50">
        <v>1.1102230246251565E-16</v>
      </c>
      <c r="G344" s="50">
        <v>7.6899999999999995</v>
      </c>
      <c r="H344" s="50">
        <f t="shared" si="16"/>
        <v>0</v>
      </c>
      <c r="I344" s="37" t="s">
        <v>1577</v>
      </c>
    </row>
    <row r="345" spans="1:9" x14ac:dyDescent="0.25">
      <c r="A345" s="16">
        <f t="shared" si="17"/>
        <v>336</v>
      </c>
      <c r="B345" t="s">
        <v>147</v>
      </c>
      <c r="C345" t="s">
        <v>931</v>
      </c>
      <c r="D345" s="41">
        <v>0</v>
      </c>
      <c r="E345" s="50"/>
      <c r="F345" s="50">
        <v>0</v>
      </c>
      <c r="G345" s="50"/>
      <c r="H345" s="50">
        <f t="shared" si="16"/>
        <v>0</v>
      </c>
      <c r="I345" s="37" t="s">
        <v>1577</v>
      </c>
    </row>
    <row r="346" spans="1:9" x14ac:dyDescent="0.25">
      <c r="A346" s="16">
        <f t="shared" si="17"/>
        <v>337</v>
      </c>
      <c r="B346" t="s">
        <v>329</v>
      </c>
      <c r="C346" t="s">
        <v>1104</v>
      </c>
      <c r="D346" s="41">
        <v>24015.960999999996</v>
      </c>
      <c r="E346" s="50">
        <v>-0.21999999999999997</v>
      </c>
      <c r="F346" s="50"/>
      <c r="G346" s="50">
        <v>-1.0000000000000009E-2</v>
      </c>
      <c r="H346" s="50">
        <f t="shared" si="16"/>
        <v>-0.22999999999999998</v>
      </c>
      <c r="I346" s="27">
        <f t="shared" si="18"/>
        <v>-9.5769642530648689E-6</v>
      </c>
    </row>
    <row r="347" spans="1:9" x14ac:dyDescent="0.25">
      <c r="A347" s="16">
        <f t="shared" si="17"/>
        <v>338</v>
      </c>
      <c r="B347" t="s">
        <v>645</v>
      </c>
      <c r="C347" t="s">
        <v>999</v>
      </c>
      <c r="D347" s="41">
        <v>0</v>
      </c>
      <c r="E347" s="50"/>
      <c r="F347" s="50">
        <v>-16.059999999999999</v>
      </c>
      <c r="G347" s="50"/>
      <c r="H347" s="50">
        <f t="shared" si="16"/>
        <v>-16.059999999999999</v>
      </c>
      <c r="I347" s="37" t="s">
        <v>1577</v>
      </c>
    </row>
    <row r="348" spans="1:9" x14ac:dyDescent="0.25">
      <c r="A348" s="16">
        <f t="shared" si="17"/>
        <v>339</v>
      </c>
      <c r="B348" t="s">
        <v>628</v>
      </c>
      <c r="C348" t="s">
        <v>1392</v>
      </c>
      <c r="D348" s="41">
        <v>0</v>
      </c>
      <c r="E348" s="50"/>
      <c r="F348" s="50">
        <v>-17.260000000000002</v>
      </c>
      <c r="G348" s="50"/>
      <c r="H348" s="50">
        <f t="shared" si="16"/>
        <v>-17.260000000000002</v>
      </c>
      <c r="I348" s="37" t="s">
        <v>1577</v>
      </c>
    </row>
    <row r="349" spans="1:9" x14ac:dyDescent="0.25">
      <c r="A349" s="16">
        <f t="shared" si="17"/>
        <v>340</v>
      </c>
      <c r="B349" t="s">
        <v>627</v>
      </c>
      <c r="C349" t="s">
        <v>1391</v>
      </c>
      <c r="D349" s="41">
        <v>0</v>
      </c>
      <c r="E349" s="50"/>
      <c r="F349" s="50">
        <v>-50.64</v>
      </c>
      <c r="G349" s="50"/>
      <c r="H349" s="50">
        <f t="shared" si="16"/>
        <v>-50.64</v>
      </c>
      <c r="I349" s="37" t="s">
        <v>1577</v>
      </c>
    </row>
    <row r="350" spans="1:9" x14ac:dyDescent="0.25">
      <c r="A350" s="16">
        <f t="shared" si="17"/>
        <v>341</v>
      </c>
      <c r="B350" t="s">
        <v>637</v>
      </c>
      <c r="C350" t="s">
        <v>1401</v>
      </c>
      <c r="D350" s="41">
        <v>0</v>
      </c>
      <c r="E350" s="50"/>
      <c r="F350" s="50">
        <v>-79.350000000000009</v>
      </c>
      <c r="G350" s="50"/>
      <c r="H350" s="50">
        <f t="shared" si="16"/>
        <v>-79.350000000000009</v>
      </c>
      <c r="I350" s="37" t="s">
        <v>1577</v>
      </c>
    </row>
    <row r="351" spans="1:9" x14ac:dyDescent="0.25">
      <c r="A351" s="16">
        <f t="shared" si="17"/>
        <v>342</v>
      </c>
      <c r="B351" t="s">
        <v>507</v>
      </c>
      <c r="C351" t="s">
        <v>940</v>
      </c>
      <c r="D351" s="41">
        <v>0</v>
      </c>
      <c r="E351" s="50">
        <v>28.659999999999997</v>
      </c>
      <c r="F351" s="50">
        <v>-118.67999999999998</v>
      </c>
      <c r="G351" s="50">
        <v>2.0699999999999998</v>
      </c>
      <c r="H351" s="50">
        <f t="shared" si="16"/>
        <v>-87.949999999999989</v>
      </c>
      <c r="I351" s="37" t="s">
        <v>1577</v>
      </c>
    </row>
    <row r="352" spans="1:9" x14ac:dyDescent="0.25">
      <c r="A352" s="16">
        <f t="shared" si="17"/>
        <v>343</v>
      </c>
      <c r="B352" t="s">
        <v>525</v>
      </c>
      <c r="C352" t="s">
        <v>1292</v>
      </c>
      <c r="D352" s="41">
        <v>58806.519000000029</v>
      </c>
      <c r="E352" s="50"/>
      <c r="F352" s="50">
        <v>-150.55000000000001</v>
      </c>
      <c r="G352" s="50"/>
      <c r="H352" s="50">
        <f t="shared" si="16"/>
        <v>-150.55000000000001</v>
      </c>
      <c r="I352" s="27">
        <f t="shared" si="18"/>
        <v>-2.5600903192382453E-3</v>
      </c>
    </row>
    <row r="353" spans="1:11" x14ac:dyDescent="0.25">
      <c r="A353" s="16">
        <f t="shared" si="17"/>
        <v>344</v>
      </c>
      <c r="B353" t="s">
        <v>303</v>
      </c>
      <c r="C353" t="s">
        <v>1077</v>
      </c>
      <c r="D353" s="41">
        <v>0</v>
      </c>
      <c r="E353" s="50">
        <v>28.659999999999997</v>
      </c>
      <c r="F353" s="50">
        <v>-236.75000000000006</v>
      </c>
      <c r="G353" s="50">
        <v>2.0699999999999998</v>
      </c>
      <c r="H353" s="50">
        <f t="shared" si="16"/>
        <v>-206.02000000000007</v>
      </c>
      <c r="I353" s="37" t="s">
        <v>1577</v>
      </c>
    </row>
    <row r="354" spans="1:11" x14ac:dyDescent="0.25">
      <c r="A354" s="16">
        <f t="shared" si="17"/>
        <v>345</v>
      </c>
      <c r="B354" t="s">
        <v>255</v>
      </c>
      <c r="C354" t="s">
        <v>1033</v>
      </c>
      <c r="D354" s="41">
        <v>0</v>
      </c>
      <c r="E354" s="50">
        <v>-1882.8700000000003</v>
      </c>
      <c r="F354" s="50">
        <v>-1279.0700000000002</v>
      </c>
      <c r="G354" s="50">
        <v>-121.95999999999998</v>
      </c>
      <c r="H354" s="50">
        <f t="shared" ref="H354:H359" si="19">SUM(E354:G354)</f>
        <v>-3283.9000000000005</v>
      </c>
      <c r="I354" s="37" t="s">
        <v>1577</v>
      </c>
    </row>
    <row r="355" spans="1:11" x14ac:dyDescent="0.25">
      <c r="A355" s="16">
        <f t="shared" si="17"/>
        <v>346</v>
      </c>
      <c r="B355" t="s">
        <v>633</v>
      </c>
      <c r="C355" t="s">
        <v>1397</v>
      </c>
      <c r="D355" s="41">
        <v>0</v>
      </c>
      <c r="E355" s="50"/>
      <c r="F355" s="50">
        <v>-4478.5</v>
      </c>
      <c r="G355" s="50"/>
      <c r="H355" s="50">
        <f t="shared" si="19"/>
        <v>-4478.5</v>
      </c>
      <c r="I355" s="37" t="s">
        <v>1577</v>
      </c>
    </row>
    <row r="356" spans="1:11" x14ac:dyDescent="0.25">
      <c r="A356" s="16">
        <f t="shared" si="17"/>
        <v>347</v>
      </c>
      <c r="B356" t="s">
        <v>668</v>
      </c>
      <c r="C356" t="s">
        <v>1428</v>
      </c>
      <c r="D356" s="41">
        <v>0</v>
      </c>
      <c r="E356" s="50"/>
      <c r="F356" s="50">
        <v>-4811.4699999999993</v>
      </c>
      <c r="G356" s="50">
        <v>-1232.19</v>
      </c>
      <c r="H356" s="50">
        <f t="shared" si="19"/>
        <v>-6043.66</v>
      </c>
      <c r="I356" s="37" t="s">
        <v>1577</v>
      </c>
    </row>
    <row r="357" spans="1:11" x14ac:dyDescent="0.25">
      <c r="A357" s="16">
        <f t="shared" si="17"/>
        <v>348</v>
      </c>
      <c r="B357" t="s">
        <v>632</v>
      </c>
      <c r="C357" t="s">
        <v>1396</v>
      </c>
      <c r="D357" s="41">
        <v>0</v>
      </c>
      <c r="E357" s="50"/>
      <c r="F357" s="50">
        <v>-6907.14</v>
      </c>
      <c r="G357" s="50"/>
      <c r="H357" s="50">
        <f t="shared" si="19"/>
        <v>-6907.14</v>
      </c>
      <c r="I357" s="37" t="s">
        <v>1577</v>
      </c>
    </row>
    <row r="358" spans="1:11" x14ac:dyDescent="0.25">
      <c r="A358" s="16">
        <f t="shared" si="17"/>
        <v>349</v>
      </c>
      <c r="B358" s="23" t="s">
        <v>522</v>
      </c>
      <c r="C358" s="23" t="s">
        <v>1290</v>
      </c>
      <c r="D358" s="41">
        <v>0</v>
      </c>
      <c r="E358" s="51">
        <v>-11026.25</v>
      </c>
      <c r="F358" s="51">
        <v>178.76999999999998</v>
      </c>
      <c r="G358" s="51">
        <v>1296.0500000000002</v>
      </c>
      <c r="H358" s="51">
        <f t="shared" si="19"/>
        <v>-9551.43</v>
      </c>
      <c r="I358" s="37" t="s">
        <v>1577</v>
      </c>
    </row>
    <row r="359" spans="1:11" s="23" customFormat="1" x14ac:dyDescent="0.25">
      <c r="A359" s="16">
        <f t="shared" si="17"/>
        <v>350</v>
      </c>
      <c r="B359" s="14" t="s">
        <v>1576</v>
      </c>
      <c r="C359" s="6"/>
      <c r="D359" s="40">
        <v>23960924</v>
      </c>
      <c r="E359" s="52">
        <v>0</v>
      </c>
      <c r="F359" s="52">
        <v>0</v>
      </c>
      <c r="G359" s="52">
        <v>0</v>
      </c>
      <c r="H359" s="52">
        <f t="shared" si="19"/>
        <v>0</v>
      </c>
      <c r="I359" s="49" t="s">
        <v>1578</v>
      </c>
    </row>
    <row r="360" spans="1:11" s="1" customFormat="1" x14ac:dyDescent="0.25">
      <c r="A360" s="16">
        <f t="shared" si="17"/>
        <v>351</v>
      </c>
      <c r="B360" s="1" t="s">
        <v>1551</v>
      </c>
      <c r="D360" s="43">
        <f t="shared" ref="D360:H360" si="20">SUM(D162:D359)</f>
        <v>34761186.802000001</v>
      </c>
      <c r="E360" s="43">
        <f t="shared" si="20"/>
        <v>28745648.765000008</v>
      </c>
      <c r="F360" s="43">
        <f t="shared" si="20"/>
        <v>967305.83</v>
      </c>
      <c r="G360" s="43">
        <f t="shared" si="20"/>
        <v>2163021.21</v>
      </c>
      <c r="H360" s="43">
        <f t="shared" si="20"/>
        <v>31875975.80499997</v>
      </c>
      <c r="I360" s="48">
        <f t="shared" si="18"/>
        <v>0.91699906526683872</v>
      </c>
    </row>
    <row r="361" spans="1:11" s="1" customFormat="1" x14ac:dyDescent="0.25">
      <c r="A361" s="16">
        <f t="shared" si="17"/>
        <v>352</v>
      </c>
      <c r="B361" s="2" t="s">
        <v>1561</v>
      </c>
      <c r="D361" s="21"/>
      <c r="E361" s="18"/>
      <c r="F361" s="18"/>
      <c r="G361" s="18"/>
      <c r="H361" s="18"/>
      <c r="I361" s="29"/>
    </row>
    <row r="362" spans="1:11" x14ac:dyDescent="0.25">
      <c r="A362" s="16">
        <f t="shared" si="17"/>
        <v>353</v>
      </c>
      <c r="B362" s="23" t="s">
        <v>368</v>
      </c>
      <c r="C362" t="s">
        <v>1143</v>
      </c>
      <c r="D362" s="41">
        <v>1744901.023</v>
      </c>
      <c r="E362" s="50">
        <v>6384871.25</v>
      </c>
      <c r="F362" s="50">
        <v>102689.15000000002</v>
      </c>
      <c r="G362" s="50">
        <v>262061.15999999997</v>
      </c>
      <c r="H362" s="50">
        <f t="shared" ref="H362:H425" si="21">SUM(E362:G362)</f>
        <v>6749621.5600000005</v>
      </c>
      <c r="I362" s="27">
        <f t="shared" si="18"/>
        <v>3.8681973768319584</v>
      </c>
      <c r="K362" s="23"/>
    </row>
    <row r="363" spans="1:11" x14ac:dyDescent="0.25">
      <c r="A363" s="16">
        <f t="shared" si="17"/>
        <v>354</v>
      </c>
      <c r="B363" t="s">
        <v>67</v>
      </c>
      <c r="C363" t="s">
        <v>857</v>
      </c>
      <c r="D363" s="41">
        <v>0</v>
      </c>
      <c r="E363" s="50">
        <v>2107804.4999999991</v>
      </c>
      <c r="F363" s="50">
        <v>77554.259999999995</v>
      </c>
      <c r="G363" s="50">
        <v>228971.05</v>
      </c>
      <c r="H363" s="50">
        <f t="shared" si="21"/>
        <v>2414329.8099999987</v>
      </c>
      <c r="I363" s="27" t="s">
        <v>1577</v>
      </c>
      <c r="K363" s="23"/>
    </row>
    <row r="364" spans="1:11" x14ac:dyDescent="0.25">
      <c r="A364" s="16">
        <f t="shared" si="17"/>
        <v>355</v>
      </c>
      <c r="B364" t="s">
        <v>141</v>
      </c>
      <c r="C364" t="s">
        <v>925</v>
      </c>
      <c r="D364" s="41">
        <v>298199.82</v>
      </c>
      <c r="E364" s="50">
        <v>1596961.8100000003</v>
      </c>
      <c r="F364" s="50">
        <v>17469.340000000004</v>
      </c>
      <c r="G364" s="50">
        <v>168094.00000000003</v>
      </c>
      <c r="H364" s="50">
        <f t="shared" si="21"/>
        <v>1782525.1500000004</v>
      </c>
      <c r="I364" s="27">
        <f t="shared" si="18"/>
        <v>5.9776198054043101</v>
      </c>
      <c r="K364" s="23"/>
    </row>
    <row r="365" spans="1:11" x14ac:dyDescent="0.25">
      <c r="A365" s="16">
        <f t="shared" si="17"/>
        <v>356</v>
      </c>
      <c r="B365" t="s">
        <v>8</v>
      </c>
      <c r="C365" t="s">
        <v>799</v>
      </c>
      <c r="D365" s="41">
        <v>329278.78100000008</v>
      </c>
      <c r="E365" s="50">
        <v>1444201.2500000007</v>
      </c>
      <c r="F365" s="50">
        <v>33124.549999999988</v>
      </c>
      <c r="G365" s="50">
        <v>193454.27000000011</v>
      </c>
      <c r="H365" s="50">
        <f t="shared" si="21"/>
        <v>1670780.0700000008</v>
      </c>
      <c r="I365" s="27">
        <f t="shared" si="18"/>
        <v>5.0740593272543739</v>
      </c>
      <c r="K365" s="23"/>
    </row>
    <row r="366" spans="1:11" x14ac:dyDescent="0.25">
      <c r="A366" s="16">
        <f t="shared" si="17"/>
        <v>357</v>
      </c>
      <c r="B366" t="s">
        <v>61</v>
      </c>
      <c r="C366" t="s">
        <v>851</v>
      </c>
      <c r="D366" s="41">
        <v>0</v>
      </c>
      <c r="E366" s="50">
        <v>1483416.560000001</v>
      </c>
      <c r="F366" s="50">
        <v>345.16999999999996</v>
      </c>
      <c r="G366" s="50">
        <v>180680.37999999998</v>
      </c>
      <c r="H366" s="50">
        <f t="shared" si="21"/>
        <v>1664442.1100000008</v>
      </c>
      <c r="I366" s="27" t="s">
        <v>1577</v>
      </c>
      <c r="K366" s="23"/>
    </row>
    <row r="367" spans="1:11" x14ac:dyDescent="0.25">
      <c r="A367" s="16">
        <f t="shared" si="17"/>
        <v>358</v>
      </c>
      <c r="B367" t="s">
        <v>402</v>
      </c>
      <c r="C367" t="s">
        <v>1174</v>
      </c>
      <c r="D367" s="41">
        <v>0</v>
      </c>
      <c r="E367" s="50">
        <v>1432644.0099999991</v>
      </c>
      <c r="F367" s="50">
        <v>13496.14</v>
      </c>
      <c r="G367" s="50">
        <v>131170.65000000002</v>
      </c>
      <c r="H367" s="50">
        <f t="shared" si="21"/>
        <v>1577310.7999999989</v>
      </c>
      <c r="I367" s="27" t="s">
        <v>1577</v>
      </c>
      <c r="K367" s="23"/>
    </row>
    <row r="368" spans="1:11" x14ac:dyDescent="0.25">
      <c r="A368" s="16">
        <f t="shared" si="17"/>
        <v>359</v>
      </c>
      <c r="B368" t="s">
        <v>54</v>
      </c>
      <c r="C368" t="s">
        <v>844</v>
      </c>
      <c r="D368" s="41">
        <v>0</v>
      </c>
      <c r="E368" s="50">
        <v>1075933.6199999996</v>
      </c>
      <c r="F368" s="50">
        <v>16671.810000000001</v>
      </c>
      <c r="G368" s="50">
        <v>94292.120000000024</v>
      </c>
      <c r="H368" s="50">
        <f t="shared" si="21"/>
        <v>1186897.5499999998</v>
      </c>
      <c r="I368" s="27" t="s">
        <v>1577</v>
      </c>
      <c r="K368" s="23"/>
    </row>
    <row r="369" spans="1:11" x14ac:dyDescent="0.25">
      <c r="A369" s="16">
        <f t="shared" si="17"/>
        <v>360</v>
      </c>
      <c r="B369" t="s">
        <v>126</v>
      </c>
      <c r="C369" t="s">
        <v>912</v>
      </c>
      <c r="D369" s="41">
        <v>1401312.0870000003</v>
      </c>
      <c r="E369" s="50">
        <v>965539.25999999978</v>
      </c>
      <c r="F369" s="50">
        <v>94353.090000000011</v>
      </c>
      <c r="G369" s="50">
        <v>122479.27000000002</v>
      </c>
      <c r="H369" s="50">
        <f t="shared" si="21"/>
        <v>1182371.6199999999</v>
      </c>
      <c r="I369" s="27">
        <f t="shared" si="18"/>
        <v>0.84376038069526738</v>
      </c>
      <c r="K369" s="23"/>
    </row>
    <row r="370" spans="1:11" x14ac:dyDescent="0.25">
      <c r="A370" s="16">
        <f t="shared" si="17"/>
        <v>361</v>
      </c>
      <c r="B370" t="s">
        <v>497</v>
      </c>
      <c r="C370" t="s">
        <v>1268</v>
      </c>
      <c r="D370" s="41">
        <v>0</v>
      </c>
      <c r="E370" s="50">
        <v>1104262.0899999985</v>
      </c>
      <c r="F370" s="50"/>
      <c r="G370" s="50"/>
      <c r="H370" s="50">
        <f t="shared" si="21"/>
        <v>1104262.0899999985</v>
      </c>
      <c r="I370" s="27" t="s">
        <v>1577</v>
      </c>
      <c r="K370" s="23"/>
    </row>
    <row r="371" spans="1:11" x14ac:dyDescent="0.25">
      <c r="A371" s="16">
        <f t="shared" si="17"/>
        <v>362</v>
      </c>
      <c r="B371" t="s">
        <v>200</v>
      </c>
      <c r="C371" t="s">
        <v>984</v>
      </c>
      <c r="D371" s="41">
        <v>3235502.8570000008</v>
      </c>
      <c r="E371" s="50">
        <v>974532.74999999988</v>
      </c>
      <c r="F371" s="50">
        <v>11525.199999999999</v>
      </c>
      <c r="G371" s="50">
        <v>105580.93000000002</v>
      </c>
      <c r="H371" s="50">
        <f t="shared" si="21"/>
        <v>1091638.8799999999</v>
      </c>
      <c r="I371" s="27">
        <f t="shared" si="18"/>
        <v>0.33739388535486609</v>
      </c>
      <c r="K371" s="23"/>
    </row>
    <row r="372" spans="1:11" x14ac:dyDescent="0.25">
      <c r="A372" s="16">
        <f t="shared" si="17"/>
        <v>363</v>
      </c>
      <c r="B372" t="s">
        <v>268</v>
      </c>
      <c r="C372" t="s">
        <v>1044</v>
      </c>
      <c r="D372" s="41">
        <v>425658.8170000001</v>
      </c>
      <c r="E372" s="50">
        <v>838314.3899999999</v>
      </c>
      <c r="F372" s="50">
        <v>17787.120000000003</v>
      </c>
      <c r="G372" s="50">
        <v>62627.150000000009</v>
      </c>
      <c r="H372" s="50">
        <f t="shared" si="21"/>
        <v>918728.65999999992</v>
      </c>
      <c r="I372" s="27">
        <f t="shared" si="18"/>
        <v>2.1583686823994528</v>
      </c>
      <c r="K372" s="23"/>
    </row>
    <row r="373" spans="1:11" x14ac:dyDescent="0.25">
      <c r="A373" s="16">
        <f t="shared" si="17"/>
        <v>364</v>
      </c>
      <c r="B373" t="s">
        <v>139</v>
      </c>
      <c r="C373" s="8" t="s">
        <v>1590</v>
      </c>
      <c r="D373" s="41">
        <v>0</v>
      </c>
      <c r="E373" s="50">
        <v>598923.93000000028</v>
      </c>
      <c r="F373" s="50">
        <v>212757.05999999997</v>
      </c>
      <c r="G373" s="50">
        <v>57512.640000000007</v>
      </c>
      <c r="H373" s="50">
        <f t="shared" si="21"/>
        <v>869193.63000000024</v>
      </c>
      <c r="I373" s="27" t="s">
        <v>1577</v>
      </c>
      <c r="K373" s="23"/>
    </row>
    <row r="374" spans="1:11" x14ac:dyDescent="0.25">
      <c r="A374" s="16">
        <f t="shared" si="17"/>
        <v>365</v>
      </c>
      <c r="B374" t="s">
        <v>53</v>
      </c>
      <c r="C374" t="s">
        <v>843</v>
      </c>
      <c r="D374" s="41">
        <v>0</v>
      </c>
      <c r="E374" s="50">
        <v>675369.45000000007</v>
      </c>
      <c r="F374" s="50">
        <v>52720.039999999994</v>
      </c>
      <c r="G374" s="50">
        <v>110759.50000000001</v>
      </c>
      <c r="H374" s="50">
        <f t="shared" si="21"/>
        <v>838848.99000000011</v>
      </c>
      <c r="I374" s="27" t="s">
        <v>1577</v>
      </c>
      <c r="K374" s="23"/>
    </row>
    <row r="375" spans="1:11" x14ac:dyDescent="0.25">
      <c r="A375" s="16">
        <f t="shared" si="17"/>
        <v>366</v>
      </c>
      <c r="B375" t="s">
        <v>66</v>
      </c>
      <c r="C375" t="s">
        <v>856</v>
      </c>
      <c r="D375" s="41">
        <v>0</v>
      </c>
      <c r="E375" s="50">
        <v>679138.48000000056</v>
      </c>
      <c r="F375" s="50">
        <v>39546.829999999994</v>
      </c>
      <c r="G375" s="50">
        <v>116886.82</v>
      </c>
      <c r="H375" s="50">
        <f t="shared" si="21"/>
        <v>835572.13000000059</v>
      </c>
      <c r="I375" s="27" t="s">
        <v>1577</v>
      </c>
      <c r="K375" s="23"/>
    </row>
    <row r="376" spans="1:11" x14ac:dyDescent="0.25">
      <c r="A376" s="16">
        <f t="shared" si="17"/>
        <v>367</v>
      </c>
      <c r="B376" t="s">
        <v>140</v>
      </c>
      <c r="C376" t="s">
        <v>924</v>
      </c>
      <c r="D376" s="41">
        <v>2115359.372</v>
      </c>
      <c r="E376" s="50">
        <v>764235.63000000012</v>
      </c>
      <c r="F376" s="50">
        <v>18426.159999999996</v>
      </c>
      <c r="G376" s="50">
        <v>41116.800000000003</v>
      </c>
      <c r="H376" s="50">
        <f t="shared" si="21"/>
        <v>823778.5900000002</v>
      </c>
      <c r="I376" s="27">
        <f t="shared" si="18"/>
        <v>0.38942725330927846</v>
      </c>
      <c r="K376" s="23"/>
    </row>
    <row r="377" spans="1:11" x14ac:dyDescent="0.25">
      <c r="A377" s="16">
        <f t="shared" si="17"/>
        <v>368</v>
      </c>
      <c r="B377" t="s">
        <v>183</v>
      </c>
      <c r="C377" t="s">
        <v>967</v>
      </c>
      <c r="D377" s="41">
        <v>0</v>
      </c>
      <c r="E377" s="50">
        <v>628364.17000000004</v>
      </c>
      <c r="F377" s="50">
        <v>35397.550000000003</v>
      </c>
      <c r="G377" s="50">
        <v>119998.15</v>
      </c>
      <c r="H377" s="50">
        <f t="shared" si="21"/>
        <v>783759.87000000011</v>
      </c>
      <c r="I377" s="27" t="s">
        <v>1577</v>
      </c>
      <c r="K377" s="23"/>
    </row>
    <row r="378" spans="1:11" x14ac:dyDescent="0.25">
      <c r="A378" s="16">
        <f t="shared" si="17"/>
        <v>369</v>
      </c>
      <c r="B378" t="s">
        <v>187</v>
      </c>
      <c r="C378" t="s">
        <v>971</v>
      </c>
      <c r="D378" s="41">
        <v>4825415.0829999996</v>
      </c>
      <c r="E378" s="50">
        <v>630837.49000000011</v>
      </c>
      <c r="F378" s="50">
        <v>16605.350000000002</v>
      </c>
      <c r="G378" s="50">
        <v>95353.9</v>
      </c>
      <c r="H378" s="50">
        <f t="shared" si="21"/>
        <v>742796.74000000011</v>
      </c>
      <c r="I378" s="27">
        <f t="shared" si="18"/>
        <v>0.15393426829059384</v>
      </c>
      <c r="K378" s="23"/>
    </row>
    <row r="379" spans="1:11" x14ac:dyDescent="0.25">
      <c r="A379" s="16">
        <f t="shared" si="17"/>
        <v>370</v>
      </c>
      <c r="B379" t="s">
        <v>142</v>
      </c>
      <c r="C379" t="s">
        <v>926</v>
      </c>
      <c r="D379" s="41">
        <v>0</v>
      </c>
      <c r="E379" s="50">
        <v>636873.24000000022</v>
      </c>
      <c r="F379" s="50">
        <v>10156.310000000003</v>
      </c>
      <c r="G379" s="50">
        <v>54571.249999999993</v>
      </c>
      <c r="H379" s="50">
        <f t="shared" si="21"/>
        <v>701600.80000000028</v>
      </c>
      <c r="I379" s="27" t="s">
        <v>1577</v>
      </c>
      <c r="K379" s="23"/>
    </row>
    <row r="380" spans="1:11" x14ac:dyDescent="0.25">
      <c r="A380" s="16">
        <f t="shared" si="17"/>
        <v>371</v>
      </c>
      <c r="B380" t="s">
        <v>271</v>
      </c>
      <c r="C380" t="s">
        <v>1047</v>
      </c>
      <c r="D380" s="41">
        <v>1396727.9549999998</v>
      </c>
      <c r="E380" s="50">
        <v>544994.16999999958</v>
      </c>
      <c r="F380" s="50">
        <v>85682.250000000015</v>
      </c>
      <c r="G380" s="50">
        <v>69024.880000000019</v>
      </c>
      <c r="H380" s="50">
        <f t="shared" si="21"/>
        <v>699701.29999999958</v>
      </c>
      <c r="I380" s="27">
        <f t="shared" si="18"/>
        <v>0.50095746812771402</v>
      </c>
      <c r="K380" s="23"/>
    </row>
    <row r="381" spans="1:11" x14ac:dyDescent="0.25">
      <c r="A381" s="16">
        <f t="shared" si="17"/>
        <v>372</v>
      </c>
      <c r="B381" t="s">
        <v>382</v>
      </c>
      <c r="C381" t="s">
        <v>1156</v>
      </c>
      <c r="D381" s="41">
        <v>0</v>
      </c>
      <c r="E381" s="50">
        <v>692084.83</v>
      </c>
      <c r="F381" s="50"/>
      <c r="G381" s="50"/>
      <c r="H381" s="50">
        <f t="shared" si="21"/>
        <v>692084.83</v>
      </c>
      <c r="I381" s="27" t="s">
        <v>1577</v>
      </c>
      <c r="K381" s="23"/>
    </row>
    <row r="382" spans="1:11" x14ac:dyDescent="0.25">
      <c r="A382" s="16">
        <f t="shared" si="17"/>
        <v>373</v>
      </c>
      <c r="B382" t="s">
        <v>102</v>
      </c>
      <c r="C382" t="s">
        <v>891</v>
      </c>
      <c r="D382" s="41">
        <v>22786.055999999997</v>
      </c>
      <c r="E382" s="50">
        <v>672920.59999999986</v>
      </c>
      <c r="F382" s="50"/>
      <c r="G382" s="50"/>
      <c r="H382" s="50">
        <f t="shared" si="21"/>
        <v>672920.59999999986</v>
      </c>
      <c r="I382" s="27">
        <f t="shared" si="18"/>
        <v>29.532122627979145</v>
      </c>
      <c r="K382" s="23"/>
    </row>
    <row r="383" spans="1:11" x14ac:dyDescent="0.25">
      <c r="A383" s="16">
        <f t="shared" si="17"/>
        <v>374</v>
      </c>
      <c r="B383" t="s">
        <v>418</v>
      </c>
      <c r="C383" t="s">
        <v>1190</v>
      </c>
      <c r="D383" s="41">
        <v>198410.209</v>
      </c>
      <c r="E383" s="50">
        <v>562800.27</v>
      </c>
      <c r="F383" s="50">
        <v>8200.31</v>
      </c>
      <c r="G383" s="50">
        <v>50621.74</v>
      </c>
      <c r="H383" s="50">
        <f t="shared" si="21"/>
        <v>621622.32000000007</v>
      </c>
      <c r="I383" s="27">
        <f t="shared" si="18"/>
        <v>3.1330158016213776</v>
      </c>
      <c r="K383" s="23"/>
    </row>
    <row r="384" spans="1:11" x14ac:dyDescent="0.25">
      <c r="A384" s="16">
        <f t="shared" si="17"/>
        <v>375</v>
      </c>
      <c r="B384" t="s">
        <v>161</v>
      </c>
      <c r="C384" t="s">
        <v>945</v>
      </c>
      <c r="D384" s="41">
        <v>528809.23600000003</v>
      </c>
      <c r="E384" s="50">
        <v>498011.57999999996</v>
      </c>
      <c r="F384" s="50">
        <v>46754.670000000013</v>
      </c>
      <c r="G384" s="50">
        <v>75127.449999999983</v>
      </c>
      <c r="H384" s="50">
        <f t="shared" si="21"/>
        <v>619893.69999999995</v>
      </c>
      <c r="I384" s="27">
        <f t="shared" si="18"/>
        <v>1.1722444651099095</v>
      </c>
      <c r="K384" s="23"/>
    </row>
    <row r="385" spans="1:11" x14ac:dyDescent="0.25">
      <c r="A385" s="16">
        <f t="shared" si="17"/>
        <v>376</v>
      </c>
      <c r="B385" t="s">
        <v>367</v>
      </c>
      <c r="C385" t="s">
        <v>1142</v>
      </c>
      <c r="D385" s="41">
        <v>672623.43500000006</v>
      </c>
      <c r="E385" s="50">
        <v>549530.35000000021</v>
      </c>
      <c r="F385" s="50">
        <v>8229.7199999999993</v>
      </c>
      <c r="G385" s="50">
        <v>59540.28</v>
      </c>
      <c r="H385" s="50">
        <f t="shared" si="21"/>
        <v>617300.35000000021</v>
      </c>
      <c r="I385" s="27">
        <f t="shared" si="18"/>
        <v>0.91775028623556676</v>
      </c>
      <c r="K385" s="23"/>
    </row>
    <row r="386" spans="1:11" x14ac:dyDescent="0.25">
      <c r="A386" s="16">
        <f t="shared" si="17"/>
        <v>377</v>
      </c>
      <c r="B386" t="s">
        <v>124</v>
      </c>
      <c r="C386" t="s">
        <v>910</v>
      </c>
      <c r="D386" s="41">
        <v>284259.098</v>
      </c>
      <c r="E386" s="50">
        <v>493185.7099999999</v>
      </c>
      <c r="F386" s="50">
        <v>25382.81</v>
      </c>
      <c r="G386" s="50">
        <v>48465.96</v>
      </c>
      <c r="H386" s="50">
        <f t="shared" si="21"/>
        <v>567034.47999999986</v>
      </c>
      <c r="I386" s="27">
        <f t="shared" si="18"/>
        <v>1.9947804098076745</v>
      </c>
      <c r="K386" s="23"/>
    </row>
    <row r="387" spans="1:11" x14ac:dyDescent="0.25">
      <c r="A387" s="16">
        <f t="shared" si="17"/>
        <v>378</v>
      </c>
      <c r="B387" t="s">
        <v>101</v>
      </c>
      <c r="C387" t="s">
        <v>890</v>
      </c>
      <c r="D387" s="41">
        <v>278780.01699999999</v>
      </c>
      <c r="E387" s="50">
        <v>538578.38999999978</v>
      </c>
      <c r="F387" s="50"/>
      <c r="G387" s="50"/>
      <c r="H387" s="50">
        <f t="shared" si="21"/>
        <v>538578.38999999978</v>
      </c>
      <c r="I387" s="27">
        <f t="shared" si="18"/>
        <v>1.9319117481795685</v>
      </c>
      <c r="K387" s="23"/>
    </row>
    <row r="388" spans="1:11" x14ac:dyDescent="0.25">
      <c r="A388" s="16">
        <f t="shared" si="17"/>
        <v>379</v>
      </c>
      <c r="B388" t="s">
        <v>98</v>
      </c>
      <c r="C388" t="s">
        <v>887</v>
      </c>
      <c r="D388" s="41">
        <v>211493.21999999997</v>
      </c>
      <c r="E388" s="50">
        <v>435064.35999999975</v>
      </c>
      <c r="F388" s="50">
        <v>-13477.759999999997</v>
      </c>
      <c r="G388" s="50">
        <v>60548.799999999988</v>
      </c>
      <c r="H388" s="50">
        <f t="shared" si="21"/>
        <v>482135.39999999973</v>
      </c>
      <c r="I388" s="27">
        <f t="shared" si="18"/>
        <v>2.2796730788816766</v>
      </c>
      <c r="K388" s="23"/>
    </row>
    <row r="389" spans="1:11" x14ac:dyDescent="0.25">
      <c r="A389" s="16">
        <f t="shared" si="17"/>
        <v>380</v>
      </c>
      <c r="B389" t="s">
        <v>338</v>
      </c>
      <c r="C389" t="s">
        <v>1113</v>
      </c>
      <c r="D389" s="41">
        <v>0</v>
      </c>
      <c r="E389" s="50">
        <v>425841.98000000004</v>
      </c>
      <c r="F389" s="50">
        <v>5102.28</v>
      </c>
      <c r="G389" s="50">
        <v>36111.97</v>
      </c>
      <c r="H389" s="50">
        <f t="shared" si="21"/>
        <v>467056.2300000001</v>
      </c>
      <c r="I389" s="27" t="s">
        <v>1577</v>
      </c>
      <c r="K389" s="23"/>
    </row>
    <row r="390" spans="1:11" x14ac:dyDescent="0.25">
      <c r="A390" s="16">
        <f t="shared" si="17"/>
        <v>381</v>
      </c>
      <c r="B390" t="s">
        <v>164</v>
      </c>
      <c r="C390" t="s">
        <v>948</v>
      </c>
      <c r="D390" s="41">
        <v>0</v>
      </c>
      <c r="E390" s="50">
        <v>366484.17</v>
      </c>
      <c r="F390" s="50">
        <v>6107.6500000000005</v>
      </c>
      <c r="G390" s="50">
        <v>89503.3</v>
      </c>
      <c r="H390" s="50">
        <f t="shared" si="21"/>
        <v>462095.12</v>
      </c>
      <c r="I390" s="27" t="s">
        <v>1577</v>
      </c>
      <c r="K390" s="23"/>
    </row>
    <row r="391" spans="1:11" x14ac:dyDescent="0.25">
      <c r="A391" s="16">
        <f t="shared" si="17"/>
        <v>382</v>
      </c>
      <c r="B391" t="s">
        <v>52</v>
      </c>
      <c r="C391" t="s">
        <v>842</v>
      </c>
      <c r="D391" s="41">
        <v>0</v>
      </c>
      <c r="E391" s="50">
        <v>346332.06000000011</v>
      </c>
      <c r="F391" s="50">
        <v>8425.0399999999991</v>
      </c>
      <c r="G391" s="50">
        <v>63011.530000000006</v>
      </c>
      <c r="H391" s="50">
        <f t="shared" si="21"/>
        <v>417768.63000000012</v>
      </c>
      <c r="I391" s="27" t="s">
        <v>1577</v>
      </c>
      <c r="K391" s="23"/>
    </row>
    <row r="392" spans="1:11" x14ac:dyDescent="0.25">
      <c r="A392" s="16">
        <f t="shared" si="17"/>
        <v>383</v>
      </c>
      <c r="B392" t="s">
        <v>55</v>
      </c>
      <c r="C392" t="s">
        <v>845</v>
      </c>
      <c r="D392" s="41">
        <v>0</v>
      </c>
      <c r="E392" s="50">
        <v>349734.85000000021</v>
      </c>
      <c r="F392" s="50">
        <v>14487.359999999999</v>
      </c>
      <c r="G392" s="50">
        <v>46046.860000000015</v>
      </c>
      <c r="H392" s="50">
        <f t="shared" si="21"/>
        <v>410269.07000000018</v>
      </c>
      <c r="I392" s="27" t="s">
        <v>1577</v>
      </c>
      <c r="K392" s="23"/>
    </row>
    <row r="393" spans="1:11" x14ac:dyDescent="0.25">
      <c r="A393" s="16">
        <f t="shared" si="17"/>
        <v>384</v>
      </c>
      <c r="B393" t="s">
        <v>70</v>
      </c>
      <c r="C393" t="s">
        <v>860</v>
      </c>
      <c r="D393" s="41">
        <v>651890.48599999992</v>
      </c>
      <c r="E393" s="50">
        <v>338996.14999999997</v>
      </c>
      <c r="F393" s="50">
        <v>42399.680000000008</v>
      </c>
      <c r="G393" s="50">
        <v>27560.830000000005</v>
      </c>
      <c r="H393" s="50">
        <f t="shared" si="21"/>
        <v>408956.66</v>
      </c>
      <c r="I393" s="27">
        <f t="shared" si="18"/>
        <v>0.62733951297457657</v>
      </c>
      <c r="K393" s="23"/>
    </row>
    <row r="394" spans="1:11" x14ac:dyDescent="0.25">
      <c r="A394" s="16">
        <f t="shared" si="17"/>
        <v>385</v>
      </c>
      <c r="B394" t="s">
        <v>496</v>
      </c>
      <c r="C394" t="s">
        <v>1267</v>
      </c>
      <c r="D394" s="41">
        <v>0</v>
      </c>
      <c r="E394" s="50">
        <v>351000.29000000021</v>
      </c>
      <c r="F394" s="50">
        <v>37935.090000000011</v>
      </c>
      <c r="G394" s="50"/>
      <c r="H394" s="50">
        <f t="shared" si="21"/>
        <v>388935.38000000024</v>
      </c>
      <c r="I394" s="27" t="s">
        <v>1577</v>
      </c>
      <c r="K394" s="23"/>
    </row>
    <row r="395" spans="1:11" x14ac:dyDescent="0.25">
      <c r="A395" s="16">
        <f t="shared" si="17"/>
        <v>386</v>
      </c>
      <c r="B395" t="s">
        <v>63</v>
      </c>
      <c r="C395" t="s">
        <v>853</v>
      </c>
      <c r="D395" s="41">
        <v>0</v>
      </c>
      <c r="E395" s="50">
        <v>312444.69000000018</v>
      </c>
      <c r="F395" s="50">
        <v>17760.690000000002</v>
      </c>
      <c r="G395" s="50">
        <v>46644.24</v>
      </c>
      <c r="H395" s="50">
        <f t="shared" si="21"/>
        <v>376849.62000000017</v>
      </c>
      <c r="I395" s="27" t="s">
        <v>1577</v>
      </c>
      <c r="K395" s="23"/>
    </row>
    <row r="396" spans="1:11" x14ac:dyDescent="0.25">
      <c r="A396" s="16">
        <f t="shared" ref="A396:A459" si="22">A395+1</f>
        <v>387</v>
      </c>
      <c r="B396" t="s">
        <v>608</v>
      </c>
      <c r="C396" t="s">
        <v>1372</v>
      </c>
      <c r="D396" s="41">
        <v>0</v>
      </c>
      <c r="E396" s="50">
        <v>309592.59000000003</v>
      </c>
      <c r="F396" s="50">
        <v>15370.210000000001</v>
      </c>
      <c r="G396" s="50">
        <v>23020.66</v>
      </c>
      <c r="H396" s="50">
        <f t="shared" si="21"/>
        <v>347983.46</v>
      </c>
      <c r="I396" s="27" t="s">
        <v>1577</v>
      </c>
      <c r="K396" s="23"/>
    </row>
    <row r="397" spans="1:11" x14ac:dyDescent="0.25">
      <c r="A397" s="16">
        <f t="shared" si="22"/>
        <v>388</v>
      </c>
      <c r="B397" t="s">
        <v>64</v>
      </c>
      <c r="C397" t="s">
        <v>854</v>
      </c>
      <c r="D397" s="41">
        <v>203574.82699999999</v>
      </c>
      <c r="E397" s="50">
        <v>286997.51000000013</v>
      </c>
      <c r="F397" s="50">
        <v>5234.05</v>
      </c>
      <c r="G397" s="50">
        <v>36746.44</v>
      </c>
      <c r="H397" s="50">
        <f t="shared" si="21"/>
        <v>328978.00000000012</v>
      </c>
      <c r="I397" s="27">
        <f t="shared" si="18"/>
        <v>1.6160053030525239</v>
      </c>
      <c r="K397" s="23"/>
    </row>
    <row r="398" spans="1:11" x14ac:dyDescent="0.25">
      <c r="A398" s="16">
        <f t="shared" si="22"/>
        <v>389</v>
      </c>
      <c r="B398" t="s">
        <v>304</v>
      </c>
      <c r="C398" t="s">
        <v>1078</v>
      </c>
      <c r="D398" s="41">
        <v>0</v>
      </c>
      <c r="E398" s="50">
        <v>265854.80000000005</v>
      </c>
      <c r="F398" s="50">
        <v>1747.27</v>
      </c>
      <c r="G398" s="50">
        <v>28691.219999999998</v>
      </c>
      <c r="H398" s="50">
        <f t="shared" si="21"/>
        <v>296293.29000000004</v>
      </c>
      <c r="I398" s="27" t="s">
        <v>1577</v>
      </c>
      <c r="K398" s="23"/>
    </row>
    <row r="399" spans="1:11" x14ac:dyDescent="0.25">
      <c r="A399" s="16">
        <f t="shared" si="22"/>
        <v>390</v>
      </c>
      <c r="B399" t="s">
        <v>295</v>
      </c>
      <c r="C399" t="s">
        <v>1069</v>
      </c>
      <c r="D399" s="41">
        <v>2144.7679999999809</v>
      </c>
      <c r="E399" s="50">
        <v>224664.69999999992</v>
      </c>
      <c r="F399" s="50">
        <v>22697.55</v>
      </c>
      <c r="G399" s="50">
        <v>41676.660000000003</v>
      </c>
      <c r="H399" s="50">
        <f t="shared" si="21"/>
        <v>289038.90999999992</v>
      </c>
      <c r="I399" s="27">
        <f t="shared" ref="I399:I460" si="23">H399/D399</f>
        <v>134.76465053563018</v>
      </c>
      <c r="K399" s="23"/>
    </row>
    <row r="400" spans="1:11" x14ac:dyDescent="0.25">
      <c r="A400" s="16">
        <f t="shared" si="22"/>
        <v>391</v>
      </c>
      <c r="B400" t="s">
        <v>345</v>
      </c>
      <c r="C400" t="s">
        <v>1120</v>
      </c>
      <c r="D400" s="41">
        <v>0</v>
      </c>
      <c r="E400" s="50">
        <v>245956.53999999998</v>
      </c>
      <c r="F400" s="50"/>
      <c r="G400" s="50">
        <v>38479.129999999997</v>
      </c>
      <c r="H400" s="50">
        <f t="shared" si="21"/>
        <v>284435.67</v>
      </c>
      <c r="I400" s="27" t="s">
        <v>1577</v>
      </c>
      <c r="K400" s="23"/>
    </row>
    <row r="401" spans="1:11" x14ac:dyDescent="0.25">
      <c r="A401" s="16">
        <f t="shared" si="22"/>
        <v>392</v>
      </c>
      <c r="B401" t="s">
        <v>419</v>
      </c>
      <c r="C401" t="s">
        <v>1191</v>
      </c>
      <c r="D401" s="41">
        <v>0</v>
      </c>
      <c r="E401" s="50">
        <v>215664.05</v>
      </c>
      <c r="F401" s="50">
        <v>14965.749999999998</v>
      </c>
      <c r="G401" s="50">
        <v>33795.08</v>
      </c>
      <c r="H401" s="50">
        <f t="shared" si="21"/>
        <v>264424.88</v>
      </c>
      <c r="I401" s="27" t="s">
        <v>1577</v>
      </c>
      <c r="K401" s="23"/>
    </row>
    <row r="402" spans="1:11" x14ac:dyDescent="0.25">
      <c r="A402" s="16">
        <f t="shared" si="22"/>
        <v>393</v>
      </c>
      <c r="B402" t="s">
        <v>481</v>
      </c>
      <c r="C402" t="s">
        <v>1252</v>
      </c>
      <c r="D402" s="41">
        <v>0</v>
      </c>
      <c r="E402" s="50">
        <v>222472.11</v>
      </c>
      <c r="F402" s="50">
        <v>4284.4599999999991</v>
      </c>
      <c r="G402" s="50">
        <v>21629.26</v>
      </c>
      <c r="H402" s="50">
        <f t="shared" si="21"/>
        <v>248385.83</v>
      </c>
      <c r="I402" s="27" t="s">
        <v>1577</v>
      </c>
      <c r="K402" s="23"/>
    </row>
    <row r="403" spans="1:11" x14ac:dyDescent="0.25">
      <c r="A403" s="16">
        <f t="shared" si="22"/>
        <v>394</v>
      </c>
      <c r="B403" t="s">
        <v>611</v>
      </c>
      <c r="C403" t="s">
        <v>1375</v>
      </c>
      <c r="D403" s="41">
        <v>0</v>
      </c>
      <c r="E403" s="50">
        <v>218517.11999999997</v>
      </c>
      <c r="F403" s="50">
        <v>2862.84</v>
      </c>
      <c r="G403" s="50">
        <v>23420.860000000004</v>
      </c>
      <c r="H403" s="50">
        <f t="shared" si="21"/>
        <v>244800.81999999998</v>
      </c>
      <c r="I403" s="27" t="s">
        <v>1577</v>
      </c>
      <c r="K403" s="23"/>
    </row>
    <row r="404" spans="1:11" x14ac:dyDescent="0.25">
      <c r="A404" s="16">
        <f t="shared" si="22"/>
        <v>395</v>
      </c>
      <c r="B404" t="s">
        <v>127</v>
      </c>
      <c r="C404" t="s">
        <v>913</v>
      </c>
      <c r="D404" s="41">
        <v>0</v>
      </c>
      <c r="E404" s="50">
        <v>117573.43999999999</v>
      </c>
      <c r="F404" s="50">
        <v>87416.049999999988</v>
      </c>
      <c r="G404" s="50">
        <v>36300.640000000007</v>
      </c>
      <c r="H404" s="50">
        <f t="shared" si="21"/>
        <v>241290.13</v>
      </c>
      <c r="I404" s="27" t="s">
        <v>1577</v>
      </c>
      <c r="K404" s="23"/>
    </row>
    <row r="405" spans="1:11" x14ac:dyDescent="0.25">
      <c r="A405" s="16">
        <f t="shared" si="22"/>
        <v>396</v>
      </c>
      <c r="B405" t="s">
        <v>275</v>
      </c>
      <c r="C405" t="s">
        <v>1051</v>
      </c>
      <c r="D405" s="41">
        <v>952036.62899999996</v>
      </c>
      <c r="E405" s="50">
        <v>183532.47000000003</v>
      </c>
      <c r="F405" s="50">
        <v>10324.94</v>
      </c>
      <c r="G405" s="50">
        <v>36086.5</v>
      </c>
      <c r="H405" s="50">
        <f t="shared" si="21"/>
        <v>229943.91000000003</v>
      </c>
      <c r="I405" s="27">
        <f t="shared" si="23"/>
        <v>0.24152842757901918</v>
      </c>
      <c r="K405" s="23"/>
    </row>
    <row r="406" spans="1:11" x14ac:dyDescent="0.25">
      <c r="A406" s="16">
        <f t="shared" si="22"/>
        <v>397</v>
      </c>
      <c r="B406" t="s">
        <v>278</v>
      </c>
      <c r="C406" t="s">
        <v>1054</v>
      </c>
      <c r="D406" s="41">
        <v>0</v>
      </c>
      <c r="E406" s="50">
        <v>192636.93</v>
      </c>
      <c r="F406" s="50">
        <v>4686.9000000000015</v>
      </c>
      <c r="G406" s="50">
        <v>29122.04</v>
      </c>
      <c r="H406" s="50">
        <f t="shared" si="21"/>
        <v>226445.87</v>
      </c>
      <c r="I406" s="27" t="s">
        <v>1577</v>
      </c>
      <c r="K406" s="23"/>
    </row>
    <row r="407" spans="1:11" x14ac:dyDescent="0.25">
      <c r="A407" s="16">
        <f t="shared" si="22"/>
        <v>398</v>
      </c>
      <c r="B407" t="s">
        <v>192</v>
      </c>
      <c r="C407" t="s">
        <v>976</v>
      </c>
      <c r="D407" s="41">
        <v>0</v>
      </c>
      <c r="E407" s="50">
        <v>180123.87000000014</v>
      </c>
      <c r="F407" s="50">
        <v>8702.9</v>
      </c>
      <c r="G407" s="50">
        <v>18370.540000000005</v>
      </c>
      <c r="H407" s="50">
        <f t="shared" si="21"/>
        <v>207197.31000000014</v>
      </c>
      <c r="I407" s="27" t="s">
        <v>1577</v>
      </c>
      <c r="K407" s="23"/>
    </row>
    <row r="408" spans="1:11" x14ac:dyDescent="0.25">
      <c r="A408" s="16">
        <f t="shared" si="22"/>
        <v>399</v>
      </c>
      <c r="B408" t="s">
        <v>392</v>
      </c>
      <c r="C408" t="s">
        <v>1165</v>
      </c>
      <c r="D408" s="41">
        <v>9.0000000000000011E-3</v>
      </c>
      <c r="E408" s="50">
        <v>158855.64000000004</v>
      </c>
      <c r="F408" s="50">
        <v>10692.79</v>
      </c>
      <c r="G408" s="50">
        <v>34308.04</v>
      </c>
      <c r="H408" s="50">
        <f t="shared" si="21"/>
        <v>203856.47000000006</v>
      </c>
      <c r="I408" s="27">
        <f t="shared" si="23"/>
        <v>22650718.888888892</v>
      </c>
      <c r="K408" s="23"/>
    </row>
    <row r="409" spans="1:11" x14ac:dyDescent="0.25">
      <c r="A409" s="16">
        <f t="shared" si="22"/>
        <v>400</v>
      </c>
      <c r="B409" t="s">
        <v>591</v>
      </c>
      <c r="C409" t="s">
        <v>1355</v>
      </c>
      <c r="D409" s="41">
        <v>0</v>
      </c>
      <c r="E409" s="50">
        <v>170422.37999999998</v>
      </c>
      <c r="F409" s="50"/>
      <c r="G409" s="50"/>
      <c r="H409" s="50">
        <f t="shared" si="21"/>
        <v>170422.37999999998</v>
      </c>
      <c r="I409" s="27" t="s">
        <v>1577</v>
      </c>
      <c r="K409" s="23"/>
    </row>
    <row r="410" spans="1:11" x14ac:dyDescent="0.25">
      <c r="A410" s="16">
        <f t="shared" si="22"/>
        <v>401</v>
      </c>
      <c r="B410" t="s">
        <v>388</v>
      </c>
      <c r="C410" t="s">
        <v>1161</v>
      </c>
      <c r="D410" s="41">
        <v>2560954.31</v>
      </c>
      <c r="E410" s="50">
        <v>138653.88</v>
      </c>
      <c r="F410" s="50">
        <v>8375.33</v>
      </c>
      <c r="G410" s="50">
        <v>22096.29</v>
      </c>
      <c r="H410" s="50">
        <f t="shared" si="21"/>
        <v>169125.5</v>
      </c>
      <c r="I410" s="27">
        <f t="shared" si="23"/>
        <v>6.6040030210456971E-2</v>
      </c>
      <c r="K410" s="23"/>
    </row>
    <row r="411" spans="1:11" x14ac:dyDescent="0.25">
      <c r="A411" s="16">
        <f t="shared" si="22"/>
        <v>402</v>
      </c>
      <c r="B411" t="s">
        <v>294</v>
      </c>
      <c r="C411" t="s">
        <v>1068</v>
      </c>
      <c r="D411" s="41">
        <v>114868.03700000001</v>
      </c>
      <c r="E411" s="50">
        <v>146929.68</v>
      </c>
      <c r="F411" s="50">
        <v>206.07</v>
      </c>
      <c r="G411" s="50">
        <v>5093.0999999999995</v>
      </c>
      <c r="H411" s="50">
        <f t="shared" si="21"/>
        <v>152228.85</v>
      </c>
      <c r="I411" s="27">
        <f t="shared" si="23"/>
        <v>1.3252498604115608</v>
      </c>
      <c r="K411" s="23"/>
    </row>
    <row r="412" spans="1:11" x14ac:dyDescent="0.25">
      <c r="A412" s="16">
        <f t="shared" si="22"/>
        <v>403</v>
      </c>
      <c r="B412" t="s">
        <v>99</v>
      </c>
      <c r="C412" t="s">
        <v>888</v>
      </c>
      <c r="D412" s="41">
        <v>0</v>
      </c>
      <c r="E412" s="50">
        <v>151982.78999999998</v>
      </c>
      <c r="F412" s="50"/>
      <c r="G412" s="50"/>
      <c r="H412" s="50">
        <f t="shared" si="21"/>
        <v>151982.78999999998</v>
      </c>
      <c r="I412" s="27" t="s">
        <v>1577</v>
      </c>
      <c r="K412" s="23"/>
    </row>
    <row r="413" spans="1:11" x14ac:dyDescent="0.25">
      <c r="A413" s="16">
        <f t="shared" si="22"/>
        <v>404</v>
      </c>
      <c r="B413" t="s">
        <v>143</v>
      </c>
      <c r="C413" t="s">
        <v>927</v>
      </c>
      <c r="D413" s="41">
        <v>285610.98800000007</v>
      </c>
      <c r="E413" s="50">
        <v>133602.17000000004</v>
      </c>
      <c r="F413" s="50">
        <v>4450.58</v>
      </c>
      <c r="G413" s="50">
        <v>9831.56</v>
      </c>
      <c r="H413" s="50">
        <f t="shared" si="21"/>
        <v>147884.31000000003</v>
      </c>
      <c r="I413" s="27">
        <f t="shared" si="23"/>
        <v>0.51778228504289892</v>
      </c>
      <c r="K413" s="23"/>
    </row>
    <row r="414" spans="1:11" x14ac:dyDescent="0.25">
      <c r="A414" s="16">
        <f t="shared" si="22"/>
        <v>405</v>
      </c>
      <c r="B414" t="s">
        <v>488</v>
      </c>
      <c r="C414" t="s">
        <v>1259</v>
      </c>
      <c r="D414" s="41">
        <v>0</v>
      </c>
      <c r="E414" s="50">
        <v>135747.49999999994</v>
      </c>
      <c r="F414" s="50"/>
      <c r="G414" s="50">
        <v>7051.9599999999991</v>
      </c>
      <c r="H414" s="50">
        <f t="shared" si="21"/>
        <v>142799.45999999993</v>
      </c>
      <c r="I414" s="27" t="s">
        <v>1577</v>
      </c>
      <c r="K414" s="23"/>
    </row>
    <row r="415" spans="1:11" x14ac:dyDescent="0.25">
      <c r="A415" s="16">
        <f t="shared" si="22"/>
        <v>406</v>
      </c>
      <c r="B415" t="s">
        <v>65</v>
      </c>
      <c r="C415" t="s">
        <v>855</v>
      </c>
      <c r="D415" s="41">
        <v>250874.897</v>
      </c>
      <c r="E415" s="50">
        <v>107555.98000000019</v>
      </c>
      <c r="F415" s="50">
        <v>20980.520000000008</v>
      </c>
      <c r="G415" s="50">
        <v>11021.42</v>
      </c>
      <c r="H415" s="50">
        <f t="shared" si="21"/>
        <v>139557.92000000019</v>
      </c>
      <c r="I415" s="27">
        <f t="shared" si="23"/>
        <v>0.55628491199739361</v>
      </c>
      <c r="K415" s="23"/>
    </row>
    <row r="416" spans="1:11" x14ac:dyDescent="0.25">
      <c r="A416" s="16">
        <f t="shared" si="22"/>
        <v>407</v>
      </c>
      <c r="B416" t="s">
        <v>59</v>
      </c>
      <c r="C416" t="s">
        <v>849</v>
      </c>
      <c r="D416" s="41">
        <v>0</v>
      </c>
      <c r="E416" s="50">
        <v>120023.51000000002</v>
      </c>
      <c r="F416" s="50">
        <v>902.71999999999991</v>
      </c>
      <c r="G416" s="50">
        <v>17854.379999999997</v>
      </c>
      <c r="H416" s="50">
        <f t="shared" si="21"/>
        <v>138780.61000000002</v>
      </c>
      <c r="I416" s="27" t="s">
        <v>1577</v>
      </c>
      <c r="K416" s="23"/>
    </row>
    <row r="417" spans="1:11" x14ac:dyDescent="0.25">
      <c r="A417" s="16">
        <f t="shared" si="22"/>
        <v>408</v>
      </c>
      <c r="B417" t="s">
        <v>484</v>
      </c>
      <c r="C417" t="s">
        <v>1255</v>
      </c>
      <c r="D417" s="41">
        <v>0</v>
      </c>
      <c r="E417" s="50">
        <v>98577.32</v>
      </c>
      <c r="F417" s="50">
        <v>14278.169999999998</v>
      </c>
      <c r="G417" s="50">
        <v>8746.48</v>
      </c>
      <c r="H417" s="50">
        <f t="shared" si="21"/>
        <v>121601.97</v>
      </c>
      <c r="I417" s="27" t="s">
        <v>1577</v>
      </c>
      <c r="K417" s="23"/>
    </row>
    <row r="418" spans="1:11" x14ac:dyDescent="0.25">
      <c r="A418" s="16">
        <f t="shared" si="22"/>
        <v>409</v>
      </c>
      <c r="B418" t="s">
        <v>389</v>
      </c>
      <c r="C418" t="s">
        <v>1162</v>
      </c>
      <c r="D418" s="41">
        <v>2172.3660000000855</v>
      </c>
      <c r="E418" s="50">
        <v>89406.38</v>
      </c>
      <c r="F418" s="50">
        <v>8442.7199999999993</v>
      </c>
      <c r="G418" s="50">
        <v>18466.410000000003</v>
      </c>
      <c r="H418" s="50">
        <f t="shared" si="21"/>
        <v>116315.51000000001</v>
      </c>
      <c r="I418" s="27">
        <f t="shared" si="23"/>
        <v>53.543238109966474</v>
      </c>
      <c r="K418" s="23"/>
    </row>
    <row r="419" spans="1:11" x14ac:dyDescent="0.25">
      <c r="A419" s="16">
        <f t="shared" si="22"/>
        <v>410</v>
      </c>
      <c r="B419" t="s">
        <v>196</v>
      </c>
      <c r="C419" t="s">
        <v>980</v>
      </c>
      <c r="D419" s="41">
        <v>8.6629999999999878</v>
      </c>
      <c r="E419" s="50">
        <v>47381.060000000056</v>
      </c>
      <c r="F419" s="50">
        <v>19368.04</v>
      </c>
      <c r="G419" s="50">
        <v>49202.80000000001</v>
      </c>
      <c r="H419" s="50">
        <f t="shared" si="21"/>
        <v>115951.90000000008</v>
      </c>
      <c r="I419" s="27">
        <f t="shared" si="23"/>
        <v>13384.728154219121</v>
      </c>
      <c r="K419" s="23"/>
    </row>
    <row r="420" spans="1:11" x14ac:dyDescent="0.25">
      <c r="A420" s="16">
        <f t="shared" si="22"/>
        <v>411</v>
      </c>
      <c r="B420" t="s">
        <v>144</v>
      </c>
      <c r="C420" t="s">
        <v>928</v>
      </c>
      <c r="D420" s="41">
        <v>0</v>
      </c>
      <c r="E420" s="50">
        <v>109695.85999999999</v>
      </c>
      <c r="F420" s="50"/>
      <c r="G420" s="50"/>
      <c r="H420" s="50">
        <f t="shared" si="21"/>
        <v>109695.85999999999</v>
      </c>
      <c r="I420" s="27" t="s">
        <v>1577</v>
      </c>
      <c r="K420" s="23"/>
    </row>
    <row r="421" spans="1:11" x14ac:dyDescent="0.25">
      <c r="A421" s="16">
        <f t="shared" si="22"/>
        <v>412</v>
      </c>
      <c r="B421" t="s">
        <v>132</v>
      </c>
      <c r="C421" t="s">
        <v>917</v>
      </c>
      <c r="D421" s="41">
        <v>381080.58900000004</v>
      </c>
      <c r="E421" s="50">
        <v>3539.7199999999816</v>
      </c>
      <c r="F421" s="50">
        <v>92598.12999999999</v>
      </c>
      <c r="G421" s="50">
        <v>-15.74000000000062</v>
      </c>
      <c r="H421" s="50">
        <f t="shared" si="21"/>
        <v>96122.109999999971</v>
      </c>
      <c r="I421" s="27">
        <f t="shared" si="23"/>
        <v>0.25223564981946628</v>
      </c>
      <c r="K421" s="23"/>
    </row>
    <row r="422" spans="1:11" x14ac:dyDescent="0.25">
      <c r="A422" s="16">
        <f t="shared" si="22"/>
        <v>413</v>
      </c>
      <c r="B422" t="s">
        <v>430</v>
      </c>
      <c r="C422" t="s">
        <v>1202</v>
      </c>
      <c r="D422" s="41">
        <v>197255.99299999999</v>
      </c>
      <c r="E422" s="50">
        <v>85139.100000000049</v>
      </c>
      <c r="F422" s="50">
        <v>2456.7900000000004</v>
      </c>
      <c r="G422" s="50">
        <v>8508.6000000000022</v>
      </c>
      <c r="H422" s="50">
        <f t="shared" si="21"/>
        <v>96104.490000000049</v>
      </c>
      <c r="I422" s="27">
        <f t="shared" si="23"/>
        <v>0.48720694635625117</v>
      </c>
      <c r="K422" s="23"/>
    </row>
    <row r="423" spans="1:11" x14ac:dyDescent="0.25">
      <c r="A423" s="16">
        <f t="shared" si="22"/>
        <v>414</v>
      </c>
      <c r="B423" t="s">
        <v>391</v>
      </c>
      <c r="C423" t="s">
        <v>1164</v>
      </c>
      <c r="D423" s="41">
        <v>0</v>
      </c>
      <c r="E423" s="50">
        <v>78912.66</v>
      </c>
      <c r="F423" s="50">
        <v>1655.5600000000002</v>
      </c>
      <c r="G423" s="50">
        <v>12943.68</v>
      </c>
      <c r="H423" s="50">
        <f t="shared" si="21"/>
        <v>93511.9</v>
      </c>
      <c r="I423" s="27" t="s">
        <v>1577</v>
      </c>
      <c r="K423" s="23"/>
    </row>
    <row r="424" spans="1:11" x14ac:dyDescent="0.25">
      <c r="A424" s="16">
        <f t="shared" si="22"/>
        <v>415</v>
      </c>
      <c r="B424" t="s">
        <v>420</v>
      </c>
      <c r="C424" t="s">
        <v>1192</v>
      </c>
      <c r="D424" s="41">
        <v>0</v>
      </c>
      <c r="E424" s="50">
        <v>68205.299999999988</v>
      </c>
      <c r="F424" s="50">
        <v>2810.8399999999997</v>
      </c>
      <c r="G424" s="50">
        <v>8452.19</v>
      </c>
      <c r="H424" s="50">
        <f t="shared" si="21"/>
        <v>79468.329999999987</v>
      </c>
      <c r="I424" s="27" t="s">
        <v>1577</v>
      </c>
      <c r="K424" s="23"/>
    </row>
    <row r="425" spans="1:11" x14ac:dyDescent="0.25">
      <c r="A425" s="16">
        <f t="shared" si="22"/>
        <v>416</v>
      </c>
      <c r="B425" t="s">
        <v>421</v>
      </c>
      <c r="C425" t="s">
        <v>1193</v>
      </c>
      <c r="D425" s="41">
        <v>0</v>
      </c>
      <c r="E425" s="50">
        <v>63932.83</v>
      </c>
      <c r="F425" s="50">
        <v>2997.29</v>
      </c>
      <c r="G425" s="50">
        <v>8187.1</v>
      </c>
      <c r="H425" s="50">
        <f t="shared" si="21"/>
        <v>75117.22</v>
      </c>
      <c r="I425" s="27" t="s">
        <v>1577</v>
      </c>
      <c r="K425" s="23"/>
    </row>
    <row r="426" spans="1:11" x14ac:dyDescent="0.25">
      <c r="A426" s="16">
        <f t="shared" si="22"/>
        <v>417</v>
      </c>
      <c r="B426" t="s">
        <v>386</v>
      </c>
      <c r="C426" t="s">
        <v>1159</v>
      </c>
      <c r="D426" s="41">
        <v>0</v>
      </c>
      <c r="E426" s="50">
        <v>64733.080000000009</v>
      </c>
      <c r="F426" s="50">
        <v>578.5899999999998</v>
      </c>
      <c r="G426" s="50">
        <v>3994.8700000000003</v>
      </c>
      <c r="H426" s="50">
        <f t="shared" ref="H426:H489" si="24">SUM(E426:G426)</f>
        <v>69306.540000000008</v>
      </c>
      <c r="I426" s="27" t="s">
        <v>1577</v>
      </c>
      <c r="K426" s="23"/>
    </row>
    <row r="427" spans="1:11" x14ac:dyDescent="0.25">
      <c r="A427" s="16">
        <f t="shared" si="22"/>
        <v>418</v>
      </c>
      <c r="B427" t="s">
        <v>125</v>
      </c>
      <c r="C427" t="s">
        <v>911</v>
      </c>
      <c r="D427" s="41">
        <v>608413.47899999993</v>
      </c>
      <c r="E427" s="50">
        <v>40602.299999999952</v>
      </c>
      <c r="F427" s="50">
        <v>11450.86</v>
      </c>
      <c r="G427" s="50">
        <v>14897.22</v>
      </c>
      <c r="H427" s="50">
        <f t="shared" si="24"/>
        <v>66950.379999999946</v>
      </c>
      <c r="I427" s="27">
        <f t="shared" si="23"/>
        <v>0.11004092169364965</v>
      </c>
      <c r="K427" s="23"/>
    </row>
    <row r="428" spans="1:11" x14ac:dyDescent="0.25">
      <c r="A428" s="16">
        <f t="shared" si="22"/>
        <v>419</v>
      </c>
      <c r="B428" t="s">
        <v>390</v>
      </c>
      <c r="C428" t="s">
        <v>1163</v>
      </c>
      <c r="D428" s="41">
        <v>785596.98100000015</v>
      </c>
      <c r="E428" s="50">
        <v>54901.809999999983</v>
      </c>
      <c r="F428" s="50">
        <v>3653.8200000000006</v>
      </c>
      <c r="G428" s="50">
        <v>6410.869999999999</v>
      </c>
      <c r="H428" s="50">
        <f t="shared" si="24"/>
        <v>64966.499999999985</v>
      </c>
      <c r="I428" s="27">
        <f t="shared" si="23"/>
        <v>8.2696982767554675E-2</v>
      </c>
      <c r="K428" s="23"/>
    </row>
    <row r="429" spans="1:11" x14ac:dyDescent="0.25">
      <c r="A429" s="16">
        <f t="shared" si="22"/>
        <v>420</v>
      </c>
      <c r="B429" t="s">
        <v>387</v>
      </c>
      <c r="C429" t="s">
        <v>1160</v>
      </c>
      <c r="D429" s="41">
        <v>0</v>
      </c>
      <c r="E429" s="50">
        <v>59361.580000000009</v>
      </c>
      <c r="F429" s="50">
        <v>500.15</v>
      </c>
      <c r="G429" s="50">
        <v>3433.9399999999996</v>
      </c>
      <c r="H429" s="50">
        <f t="shared" si="24"/>
        <v>63295.670000000013</v>
      </c>
      <c r="I429" s="27" t="s">
        <v>1577</v>
      </c>
      <c r="K429" s="23"/>
    </row>
    <row r="430" spans="1:11" x14ac:dyDescent="0.25">
      <c r="A430" s="16">
        <f t="shared" si="22"/>
        <v>421</v>
      </c>
      <c r="B430" t="s">
        <v>184</v>
      </c>
      <c r="C430" t="s">
        <v>968</v>
      </c>
      <c r="D430" s="41">
        <v>0</v>
      </c>
      <c r="E430" s="50">
        <v>52556.86</v>
      </c>
      <c r="F430" s="50">
        <v>3404.3799999999997</v>
      </c>
      <c r="G430" s="50">
        <v>5769.68</v>
      </c>
      <c r="H430" s="50">
        <f t="shared" si="24"/>
        <v>61730.92</v>
      </c>
      <c r="I430" s="27" t="s">
        <v>1577</v>
      </c>
      <c r="K430" s="23"/>
    </row>
    <row r="431" spans="1:11" x14ac:dyDescent="0.25">
      <c r="A431" s="16">
        <f t="shared" si="22"/>
        <v>422</v>
      </c>
      <c r="B431" t="s">
        <v>211</v>
      </c>
      <c r="C431" t="s">
        <v>995</v>
      </c>
      <c r="D431" s="41">
        <v>0</v>
      </c>
      <c r="E431" s="50">
        <v>60648.25</v>
      </c>
      <c r="F431" s="50">
        <v>0</v>
      </c>
      <c r="G431" s="50"/>
      <c r="H431" s="50">
        <f t="shared" si="24"/>
        <v>60648.25</v>
      </c>
      <c r="I431" s="27" t="s">
        <v>1577</v>
      </c>
      <c r="K431" s="23"/>
    </row>
    <row r="432" spans="1:11" x14ac:dyDescent="0.25">
      <c r="A432" s="16">
        <f t="shared" si="22"/>
        <v>423</v>
      </c>
      <c r="B432" t="s">
        <v>277</v>
      </c>
      <c r="C432" t="s">
        <v>1053</v>
      </c>
      <c r="D432" s="41">
        <v>0</v>
      </c>
      <c r="E432" s="50">
        <v>49946.920000000013</v>
      </c>
      <c r="F432" s="50">
        <v>2524.7599999999998</v>
      </c>
      <c r="G432" s="50">
        <v>6172.63</v>
      </c>
      <c r="H432" s="50">
        <f t="shared" si="24"/>
        <v>58644.310000000012</v>
      </c>
      <c r="I432" s="27" t="s">
        <v>1577</v>
      </c>
      <c r="K432" s="23"/>
    </row>
    <row r="433" spans="1:11" x14ac:dyDescent="0.25">
      <c r="A433" s="16">
        <f t="shared" si="22"/>
        <v>424</v>
      </c>
      <c r="B433" t="s">
        <v>714</v>
      </c>
      <c r="C433" t="s">
        <v>1469</v>
      </c>
      <c r="D433" s="41">
        <v>0</v>
      </c>
      <c r="E433" s="50">
        <v>53241.78</v>
      </c>
      <c r="F433" s="50">
        <v>-9.9999999983992893E-3</v>
      </c>
      <c r="G433" s="50"/>
      <c r="H433" s="50">
        <f t="shared" si="24"/>
        <v>53241.770000000004</v>
      </c>
      <c r="I433" s="27" t="s">
        <v>1577</v>
      </c>
      <c r="K433" s="23"/>
    </row>
    <row r="434" spans="1:11" x14ac:dyDescent="0.25">
      <c r="A434" s="16">
        <f t="shared" si="22"/>
        <v>425</v>
      </c>
      <c r="B434" t="s">
        <v>267</v>
      </c>
      <c r="C434" t="s">
        <v>1043</v>
      </c>
      <c r="D434" s="41">
        <v>88682.244000000021</v>
      </c>
      <c r="E434" s="50">
        <v>41266.850000000013</v>
      </c>
      <c r="F434" s="50">
        <v>5671.0700000000006</v>
      </c>
      <c r="G434" s="50">
        <v>5841.33</v>
      </c>
      <c r="H434" s="50">
        <f t="shared" si="24"/>
        <v>52779.250000000015</v>
      </c>
      <c r="I434" s="27">
        <f t="shared" si="23"/>
        <v>0.59515014076549533</v>
      </c>
      <c r="K434" s="23"/>
    </row>
    <row r="435" spans="1:11" x14ac:dyDescent="0.25">
      <c r="A435" s="16">
        <f t="shared" si="22"/>
        <v>426</v>
      </c>
      <c r="B435" t="s">
        <v>459</v>
      </c>
      <c r="C435" t="s">
        <v>1230</v>
      </c>
      <c r="D435" s="41">
        <v>0</v>
      </c>
      <c r="E435" s="50">
        <v>40204.869999999988</v>
      </c>
      <c r="F435" s="50">
        <v>-281.74</v>
      </c>
      <c r="G435" s="50">
        <v>12104.710000000001</v>
      </c>
      <c r="H435" s="50">
        <f t="shared" si="24"/>
        <v>52027.839999999989</v>
      </c>
      <c r="I435" s="27" t="s">
        <v>1577</v>
      </c>
      <c r="K435" s="23"/>
    </row>
    <row r="436" spans="1:11" x14ac:dyDescent="0.25">
      <c r="A436" s="16">
        <f t="shared" si="22"/>
        <v>427</v>
      </c>
      <c r="B436" t="s">
        <v>482</v>
      </c>
      <c r="C436" t="s">
        <v>1253</v>
      </c>
      <c r="D436" s="41">
        <v>0</v>
      </c>
      <c r="E436" s="50">
        <v>45815.420000000006</v>
      </c>
      <c r="F436" s="50">
        <v>1103.2500000000002</v>
      </c>
      <c r="G436" s="50">
        <v>5006.1100000000006</v>
      </c>
      <c r="H436" s="50">
        <f t="shared" si="24"/>
        <v>51924.780000000006</v>
      </c>
      <c r="I436" s="27" t="s">
        <v>1577</v>
      </c>
      <c r="K436" s="23"/>
    </row>
    <row r="437" spans="1:11" x14ac:dyDescent="0.25">
      <c r="A437" s="16">
        <f t="shared" si="22"/>
        <v>428</v>
      </c>
      <c r="B437" t="s">
        <v>198</v>
      </c>
      <c r="C437" t="s">
        <v>982</v>
      </c>
      <c r="D437" s="41">
        <v>151060.44900000002</v>
      </c>
      <c r="E437" s="50">
        <v>46706.06</v>
      </c>
      <c r="F437" s="50">
        <v>-9.199999999999994</v>
      </c>
      <c r="G437" s="50">
        <v>3205.1600000000003</v>
      </c>
      <c r="H437" s="50">
        <f t="shared" si="24"/>
        <v>49902.020000000004</v>
      </c>
      <c r="I437" s="27">
        <f t="shared" si="23"/>
        <v>0.33034470856100789</v>
      </c>
      <c r="K437" s="23"/>
    </row>
    <row r="438" spans="1:11" x14ac:dyDescent="0.25">
      <c r="A438" s="16">
        <f t="shared" si="22"/>
        <v>429</v>
      </c>
      <c r="B438" t="s">
        <v>417</v>
      </c>
      <c r="C438" t="s">
        <v>1189</v>
      </c>
      <c r="D438" s="41">
        <v>0</v>
      </c>
      <c r="E438" s="50">
        <v>39609.380000000005</v>
      </c>
      <c r="F438" s="50">
        <v>2937.2499999999995</v>
      </c>
      <c r="G438" s="50">
        <v>6926.88</v>
      </c>
      <c r="H438" s="50">
        <f t="shared" si="24"/>
        <v>49473.51</v>
      </c>
      <c r="I438" s="27" t="s">
        <v>1577</v>
      </c>
      <c r="K438" s="23"/>
    </row>
    <row r="439" spans="1:11" x14ac:dyDescent="0.25">
      <c r="A439" s="16">
        <f t="shared" si="22"/>
        <v>430</v>
      </c>
      <c r="B439" t="s">
        <v>60</v>
      </c>
      <c r="C439" t="s">
        <v>850</v>
      </c>
      <c r="D439" s="41">
        <v>0</v>
      </c>
      <c r="E439" s="50">
        <v>46008.83</v>
      </c>
      <c r="F439" s="50">
        <v>456.51999999999992</v>
      </c>
      <c r="G439" s="50"/>
      <c r="H439" s="50">
        <f t="shared" si="24"/>
        <v>46465.35</v>
      </c>
      <c r="I439" s="27" t="s">
        <v>1577</v>
      </c>
      <c r="K439" s="23"/>
    </row>
    <row r="440" spans="1:11" x14ac:dyDescent="0.25">
      <c r="A440" s="16">
        <f t="shared" si="22"/>
        <v>431</v>
      </c>
      <c r="B440" t="s">
        <v>103</v>
      </c>
      <c r="C440" t="s">
        <v>892</v>
      </c>
      <c r="D440" s="41">
        <v>0</v>
      </c>
      <c r="E440" s="50">
        <v>37281.050000000017</v>
      </c>
      <c r="F440" s="50">
        <v>3259.6800000000003</v>
      </c>
      <c r="G440" s="50">
        <v>4329.4800000000005</v>
      </c>
      <c r="H440" s="50">
        <f t="shared" si="24"/>
        <v>44870.210000000021</v>
      </c>
      <c r="I440" s="27" t="s">
        <v>1577</v>
      </c>
      <c r="K440" s="23"/>
    </row>
    <row r="441" spans="1:11" x14ac:dyDescent="0.25">
      <c r="A441" s="16">
        <f t="shared" si="22"/>
        <v>432</v>
      </c>
      <c r="B441" t="s">
        <v>292</v>
      </c>
      <c r="C441" t="s">
        <v>1066</v>
      </c>
      <c r="D441" s="41">
        <v>0</v>
      </c>
      <c r="E441" s="50">
        <v>14332.77</v>
      </c>
      <c r="F441" s="50">
        <v>28901.13</v>
      </c>
      <c r="G441" s="50">
        <v>1529.95</v>
      </c>
      <c r="H441" s="50">
        <f t="shared" si="24"/>
        <v>44763.85</v>
      </c>
      <c r="I441" s="27" t="s">
        <v>1577</v>
      </c>
      <c r="K441" s="23"/>
    </row>
    <row r="442" spans="1:11" x14ac:dyDescent="0.25">
      <c r="A442" s="16">
        <f t="shared" si="22"/>
        <v>433</v>
      </c>
      <c r="B442" t="s">
        <v>68</v>
      </c>
      <c r="C442" t="s">
        <v>858</v>
      </c>
      <c r="D442" s="41">
        <v>74210.168000000005</v>
      </c>
      <c r="E442" s="50">
        <v>26607.780000000006</v>
      </c>
      <c r="F442" s="50">
        <v>10695.74</v>
      </c>
      <c r="G442" s="50">
        <v>6777.74</v>
      </c>
      <c r="H442" s="50">
        <f t="shared" si="24"/>
        <v>44081.26</v>
      </c>
      <c r="I442" s="27">
        <f t="shared" si="23"/>
        <v>0.59400566240464514</v>
      </c>
      <c r="K442" s="23"/>
    </row>
    <row r="443" spans="1:11" x14ac:dyDescent="0.25">
      <c r="A443" s="16">
        <f t="shared" si="22"/>
        <v>434</v>
      </c>
      <c r="B443" t="s">
        <v>276</v>
      </c>
      <c r="C443" t="s">
        <v>1052</v>
      </c>
      <c r="D443" s="41">
        <v>0</v>
      </c>
      <c r="E443" s="50">
        <v>43595.669999999991</v>
      </c>
      <c r="F443" s="50"/>
      <c r="G443" s="50"/>
      <c r="H443" s="50">
        <f t="shared" si="24"/>
        <v>43595.669999999991</v>
      </c>
      <c r="I443" s="27" t="s">
        <v>1577</v>
      </c>
      <c r="K443" s="23"/>
    </row>
    <row r="444" spans="1:11" x14ac:dyDescent="0.25">
      <c r="A444" s="16">
        <f t="shared" si="22"/>
        <v>435</v>
      </c>
      <c r="B444" t="s">
        <v>270</v>
      </c>
      <c r="C444" t="s">
        <v>1046</v>
      </c>
      <c r="D444" s="41">
        <v>0</v>
      </c>
      <c r="E444" s="50">
        <v>30788.33</v>
      </c>
      <c r="F444" s="50">
        <v>8358.5400000000009</v>
      </c>
      <c r="G444" s="50">
        <v>3511.7199999999993</v>
      </c>
      <c r="H444" s="50">
        <f t="shared" si="24"/>
        <v>42658.590000000004</v>
      </c>
      <c r="I444" s="27" t="s">
        <v>1577</v>
      </c>
      <c r="K444" s="23"/>
    </row>
    <row r="445" spans="1:11" x14ac:dyDescent="0.25">
      <c r="A445" s="16">
        <f t="shared" si="22"/>
        <v>436</v>
      </c>
      <c r="B445" t="s">
        <v>71</v>
      </c>
      <c r="C445" t="s">
        <v>861</v>
      </c>
      <c r="D445" s="41">
        <v>6571.5769999999993</v>
      </c>
      <c r="E445" s="50">
        <v>29055.990000000005</v>
      </c>
      <c r="F445" s="50">
        <v>9949.56</v>
      </c>
      <c r="G445" s="50">
        <v>2345.87</v>
      </c>
      <c r="H445" s="50">
        <f t="shared" si="24"/>
        <v>41351.420000000006</v>
      </c>
      <c r="I445" s="27">
        <f t="shared" si="23"/>
        <v>6.292465263665024</v>
      </c>
      <c r="K445" s="23"/>
    </row>
    <row r="446" spans="1:11" x14ac:dyDescent="0.25">
      <c r="A446" s="16">
        <f t="shared" si="22"/>
        <v>437</v>
      </c>
      <c r="B446" t="s">
        <v>595</v>
      </c>
      <c r="C446" t="s">
        <v>1359</v>
      </c>
      <c r="D446" s="41">
        <v>0</v>
      </c>
      <c r="E446" s="50">
        <v>20209.649999999936</v>
      </c>
      <c r="F446" s="50">
        <v>12640.810000000007</v>
      </c>
      <c r="G446" s="50">
        <v>8161.2400000000052</v>
      </c>
      <c r="H446" s="50">
        <f t="shared" si="24"/>
        <v>41011.699999999946</v>
      </c>
      <c r="I446" s="27" t="s">
        <v>1577</v>
      </c>
      <c r="K446" s="23"/>
    </row>
    <row r="447" spans="1:11" x14ac:dyDescent="0.25">
      <c r="A447" s="16">
        <f t="shared" si="22"/>
        <v>438</v>
      </c>
      <c r="B447" t="s">
        <v>435</v>
      </c>
      <c r="C447" t="s">
        <v>1206</v>
      </c>
      <c r="D447" s="41">
        <v>0</v>
      </c>
      <c r="E447" s="50">
        <v>35633.78</v>
      </c>
      <c r="F447" s="50">
        <v>1.4</v>
      </c>
      <c r="G447" s="50">
        <v>3840.58</v>
      </c>
      <c r="H447" s="50">
        <f t="shared" si="24"/>
        <v>39475.760000000002</v>
      </c>
      <c r="I447" s="27" t="s">
        <v>1577</v>
      </c>
      <c r="K447" s="23"/>
    </row>
    <row r="448" spans="1:11" x14ac:dyDescent="0.25">
      <c r="A448" s="16">
        <f t="shared" si="22"/>
        <v>439</v>
      </c>
      <c r="B448" t="s">
        <v>487</v>
      </c>
      <c r="C448" t="s">
        <v>1258</v>
      </c>
      <c r="D448" s="41">
        <v>0</v>
      </c>
      <c r="E448" s="50">
        <v>35356.910000000003</v>
      </c>
      <c r="F448" s="50"/>
      <c r="G448" s="50">
        <v>2928.66</v>
      </c>
      <c r="H448" s="50">
        <f t="shared" si="24"/>
        <v>38285.570000000007</v>
      </c>
      <c r="I448" s="27" t="s">
        <v>1577</v>
      </c>
      <c r="K448" s="23"/>
    </row>
    <row r="449" spans="1:11" x14ac:dyDescent="0.25">
      <c r="A449" s="16">
        <f t="shared" si="22"/>
        <v>440</v>
      </c>
      <c r="B449" t="s">
        <v>393</v>
      </c>
      <c r="C449" t="s">
        <v>1166</v>
      </c>
      <c r="D449" s="41">
        <v>743630.06099999975</v>
      </c>
      <c r="E449" s="50">
        <v>26634.749999999996</v>
      </c>
      <c r="F449" s="50">
        <v>4685.7200000000012</v>
      </c>
      <c r="G449" s="50">
        <v>2300.1800000000003</v>
      </c>
      <c r="H449" s="50">
        <f t="shared" si="24"/>
        <v>33620.649999999994</v>
      </c>
      <c r="I449" s="27">
        <f t="shared" si="23"/>
        <v>4.5211526218814337E-2</v>
      </c>
      <c r="K449" s="23"/>
    </row>
    <row r="450" spans="1:11" x14ac:dyDescent="0.25">
      <c r="A450" s="16">
        <f t="shared" si="22"/>
        <v>441</v>
      </c>
      <c r="B450" t="s">
        <v>383</v>
      </c>
      <c r="C450" t="s">
        <v>1157</v>
      </c>
      <c r="D450" s="41">
        <v>158186.20199999999</v>
      </c>
      <c r="E450" s="50">
        <v>30411.030000000002</v>
      </c>
      <c r="F450" s="50">
        <v>970.37</v>
      </c>
      <c r="G450" s="50">
        <v>2215.8700000000003</v>
      </c>
      <c r="H450" s="50">
        <f t="shared" si="24"/>
        <v>33597.270000000004</v>
      </c>
      <c r="I450" s="27">
        <f t="shared" si="23"/>
        <v>0.21239064833227367</v>
      </c>
      <c r="K450" s="23"/>
    </row>
    <row r="451" spans="1:11" x14ac:dyDescent="0.25">
      <c r="A451" s="16">
        <f t="shared" si="22"/>
        <v>442</v>
      </c>
      <c r="B451" t="s">
        <v>449</v>
      </c>
      <c r="C451" t="s">
        <v>1220</v>
      </c>
      <c r="D451" s="41">
        <v>36471.608</v>
      </c>
      <c r="E451" s="50">
        <v>24612.76999999999</v>
      </c>
      <c r="F451" s="50">
        <v>4439.6499999999996</v>
      </c>
      <c r="G451" s="50">
        <v>3969.18</v>
      </c>
      <c r="H451" s="50">
        <f t="shared" si="24"/>
        <v>33021.599999999991</v>
      </c>
      <c r="I451" s="27">
        <f t="shared" si="23"/>
        <v>0.90540565143165586</v>
      </c>
      <c r="K451" s="23"/>
    </row>
    <row r="452" spans="1:11" x14ac:dyDescent="0.25">
      <c r="A452" s="16">
        <f t="shared" si="22"/>
        <v>443</v>
      </c>
      <c r="B452" t="s">
        <v>610</v>
      </c>
      <c r="C452" t="s">
        <v>1374</v>
      </c>
      <c r="D452" s="41">
        <v>0</v>
      </c>
      <c r="E452" s="50">
        <v>30208.400000000001</v>
      </c>
      <c r="F452" s="50">
        <v>2764.93</v>
      </c>
      <c r="G452" s="50"/>
      <c r="H452" s="50">
        <f t="shared" si="24"/>
        <v>32973.33</v>
      </c>
      <c r="I452" s="27" t="s">
        <v>1577</v>
      </c>
      <c r="K452" s="23"/>
    </row>
    <row r="453" spans="1:11" x14ac:dyDescent="0.25">
      <c r="A453" s="16">
        <f t="shared" si="22"/>
        <v>444</v>
      </c>
      <c r="B453" t="s">
        <v>97</v>
      </c>
      <c r="C453" t="s">
        <v>886</v>
      </c>
      <c r="D453" s="41">
        <v>0</v>
      </c>
      <c r="E453" s="50">
        <v>28854.170000000002</v>
      </c>
      <c r="F453" s="50">
        <v>65.860000000000014</v>
      </c>
      <c r="G453" s="50">
        <v>3238.0500000000006</v>
      </c>
      <c r="H453" s="50">
        <f t="shared" si="24"/>
        <v>32158.080000000002</v>
      </c>
      <c r="I453" s="27" t="s">
        <v>1577</v>
      </c>
      <c r="K453" s="23"/>
    </row>
    <row r="454" spans="1:11" x14ac:dyDescent="0.25">
      <c r="A454" s="16">
        <f t="shared" si="22"/>
        <v>445</v>
      </c>
      <c r="B454" t="s">
        <v>412</v>
      </c>
      <c r="C454" t="s">
        <v>1184</v>
      </c>
      <c r="D454" s="41">
        <v>0</v>
      </c>
      <c r="E454" s="50">
        <v>30485.260000000002</v>
      </c>
      <c r="F454" s="50"/>
      <c r="G454" s="50">
        <v>729.77</v>
      </c>
      <c r="H454" s="50">
        <f t="shared" si="24"/>
        <v>31215.030000000002</v>
      </c>
      <c r="I454" s="27" t="s">
        <v>1577</v>
      </c>
      <c r="K454" s="23"/>
    </row>
    <row r="455" spans="1:11" x14ac:dyDescent="0.25">
      <c r="A455" s="16">
        <f t="shared" si="22"/>
        <v>446</v>
      </c>
      <c r="B455" t="s">
        <v>369</v>
      </c>
      <c r="C455" t="s">
        <v>1144</v>
      </c>
      <c r="D455" s="41">
        <v>271090.72499999998</v>
      </c>
      <c r="E455" s="50">
        <v>27451.879999999986</v>
      </c>
      <c r="F455" s="50">
        <v>485.65999999999997</v>
      </c>
      <c r="G455" s="50">
        <v>2741.63</v>
      </c>
      <c r="H455" s="50">
        <f t="shared" si="24"/>
        <v>30679.169999999987</v>
      </c>
      <c r="I455" s="27">
        <f t="shared" si="23"/>
        <v>0.11316938268544595</v>
      </c>
      <c r="K455" s="23"/>
    </row>
    <row r="456" spans="1:11" x14ac:dyDescent="0.25">
      <c r="A456" s="16">
        <f t="shared" si="22"/>
        <v>447</v>
      </c>
      <c r="B456" t="s">
        <v>613</v>
      </c>
      <c r="C456" t="s">
        <v>1377</v>
      </c>
      <c r="D456" s="41">
        <v>0</v>
      </c>
      <c r="E456" s="50">
        <v>25893</v>
      </c>
      <c r="F456" s="50"/>
      <c r="G456" s="50">
        <v>4335.8599999999997</v>
      </c>
      <c r="H456" s="50">
        <f t="shared" si="24"/>
        <v>30228.86</v>
      </c>
      <c r="I456" s="27" t="s">
        <v>1577</v>
      </c>
      <c r="K456" s="23"/>
    </row>
    <row r="457" spans="1:11" x14ac:dyDescent="0.25">
      <c r="A457" s="16">
        <f t="shared" si="22"/>
        <v>448</v>
      </c>
      <c r="B457" t="s">
        <v>62</v>
      </c>
      <c r="C457" t="s">
        <v>852</v>
      </c>
      <c r="D457" s="41">
        <v>184691.40600000002</v>
      </c>
      <c r="E457" s="50">
        <v>29365.760000000006</v>
      </c>
      <c r="F457" s="50">
        <v>-459.95999999999981</v>
      </c>
      <c r="G457" s="50">
        <v>308.18999999999994</v>
      </c>
      <c r="H457" s="50">
        <f t="shared" si="24"/>
        <v>29213.990000000005</v>
      </c>
      <c r="I457" s="27">
        <f t="shared" si="23"/>
        <v>0.15817731118469044</v>
      </c>
      <c r="K457" s="23"/>
    </row>
    <row r="458" spans="1:11" x14ac:dyDescent="0.25">
      <c r="A458" s="16">
        <f t="shared" si="22"/>
        <v>449</v>
      </c>
      <c r="B458" t="s">
        <v>416</v>
      </c>
      <c r="C458" t="s">
        <v>1188</v>
      </c>
      <c r="D458" s="41">
        <v>0</v>
      </c>
      <c r="E458" s="50">
        <v>25075.069999999992</v>
      </c>
      <c r="F458" s="50">
        <v>949.03</v>
      </c>
      <c r="G458" s="50">
        <v>2066.4299999999998</v>
      </c>
      <c r="H458" s="50">
        <f t="shared" si="24"/>
        <v>28090.529999999992</v>
      </c>
      <c r="I458" s="27" t="s">
        <v>1577</v>
      </c>
      <c r="K458" s="23"/>
    </row>
    <row r="459" spans="1:11" x14ac:dyDescent="0.25">
      <c r="A459" s="16">
        <f t="shared" si="22"/>
        <v>450</v>
      </c>
      <c r="B459" t="s">
        <v>491</v>
      </c>
      <c r="C459" t="s">
        <v>1262</v>
      </c>
      <c r="D459" s="41">
        <v>0</v>
      </c>
      <c r="E459" s="50">
        <v>25515.469999999998</v>
      </c>
      <c r="F459" s="50">
        <v>-1021.9299999999996</v>
      </c>
      <c r="G459" s="50">
        <v>3519.26</v>
      </c>
      <c r="H459" s="50">
        <f t="shared" si="24"/>
        <v>28012.799999999996</v>
      </c>
      <c r="I459" s="27" t="s">
        <v>1577</v>
      </c>
      <c r="K459" s="23"/>
    </row>
    <row r="460" spans="1:11" x14ac:dyDescent="0.25">
      <c r="A460" s="16">
        <f t="shared" ref="A460:A523" si="25">A459+1</f>
        <v>451</v>
      </c>
      <c r="B460" t="s">
        <v>133</v>
      </c>
      <c r="C460" t="s">
        <v>918</v>
      </c>
      <c r="D460" s="41">
        <v>14970.924999999997</v>
      </c>
      <c r="E460" s="50">
        <v>21841.859999999997</v>
      </c>
      <c r="F460" s="50">
        <v>2289.04</v>
      </c>
      <c r="G460" s="50">
        <v>2325.9599999999996</v>
      </c>
      <c r="H460" s="50">
        <f t="shared" si="24"/>
        <v>26456.859999999997</v>
      </c>
      <c r="I460" s="27">
        <f t="shared" si="23"/>
        <v>1.7672161205803918</v>
      </c>
      <c r="K460" s="23"/>
    </row>
    <row r="461" spans="1:11" x14ac:dyDescent="0.25">
      <c r="A461" s="16">
        <f t="shared" si="25"/>
        <v>452</v>
      </c>
      <c r="B461" t="s">
        <v>483</v>
      </c>
      <c r="C461" t="s">
        <v>1254</v>
      </c>
      <c r="D461" s="41">
        <v>0</v>
      </c>
      <c r="E461" s="50">
        <v>21339.02</v>
      </c>
      <c r="F461" s="50">
        <v>822.19000000000017</v>
      </c>
      <c r="G461" s="50">
        <v>2378.39</v>
      </c>
      <c r="H461" s="50">
        <f t="shared" si="24"/>
        <v>24539.599999999999</v>
      </c>
      <c r="I461" s="27" t="s">
        <v>1577</v>
      </c>
      <c r="K461" s="23"/>
    </row>
    <row r="462" spans="1:11" x14ac:dyDescent="0.25">
      <c r="A462" s="16">
        <f t="shared" si="25"/>
        <v>453</v>
      </c>
      <c r="B462" t="s">
        <v>405</v>
      </c>
      <c r="C462" t="s">
        <v>1177</v>
      </c>
      <c r="D462" s="41">
        <v>0</v>
      </c>
      <c r="E462" s="50">
        <v>21561.290000000005</v>
      </c>
      <c r="F462" s="50">
        <v>492</v>
      </c>
      <c r="G462" s="50">
        <v>2336.44</v>
      </c>
      <c r="H462" s="50">
        <f t="shared" si="24"/>
        <v>24389.730000000003</v>
      </c>
      <c r="I462" s="27" t="s">
        <v>1577</v>
      </c>
      <c r="K462" s="23"/>
    </row>
    <row r="463" spans="1:11" x14ac:dyDescent="0.25">
      <c r="A463" s="16">
        <f t="shared" si="25"/>
        <v>454</v>
      </c>
      <c r="B463" t="s">
        <v>269</v>
      </c>
      <c r="C463" t="s">
        <v>1045</v>
      </c>
      <c r="D463" s="41">
        <v>0</v>
      </c>
      <c r="E463" s="50">
        <v>19187.569999999996</v>
      </c>
      <c r="F463" s="50">
        <v>3835.3199999999997</v>
      </c>
      <c r="G463" s="50">
        <v>561.58000000000004</v>
      </c>
      <c r="H463" s="50">
        <f t="shared" si="24"/>
        <v>23584.469999999998</v>
      </c>
      <c r="I463" s="27" t="s">
        <v>1577</v>
      </c>
      <c r="K463" s="23"/>
    </row>
    <row r="464" spans="1:11" x14ac:dyDescent="0.25">
      <c r="A464" s="16">
        <f t="shared" si="25"/>
        <v>455</v>
      </c>
      <c r="B464" t="s">
        <v>717</v>
      </c>
      <c r="C464" t="s">
        <v>1472</v>
      </c>
      <c r="D464" s="41">
        <v>1.8000000000000002E-2</v>
      </c>
      <c r="E464" s="50">
        <v>19861.510000000002</v>
      </c>
      <c r="F464" s="50">
        <v>9.67</v>
      </c>
      <c r="G464" s="50">
        <v>1930.8899999999999</v>
      </c>
      <c r="H464" s="50">
        <f t="shared" si="24"/>
        <v>21802.07</v>
      </c>
      <c r="I464" s="27">
        <f t="shared" ref="I464:I515" si="26">H464/D464</f>
        <v>1211226.111111111</v>
      </c>
      <c r="K464" s="23"/>
    </row>
    <row r="465" spans="1:11" x14ac:dyDescent="0.25">
      <c r="A465" s="16">
        <f t="shared" si="25"/>
        <v>456</v>
      </c>
      <c r="B465" t="s">
        <v>349</v>
      </c>
      <c r="C465" t="s">
        <v>1124</v>
      </c>
      <c r="D465" s="41">
        <v>0</v>
      </c>
      <c r="E465" s="50">
        <v>17425.720000000005</v>
      </c>
      <c r="F465" s="50"/>
      <c r="G465" s="50">
        <v>4253.1099999999997</v>
      </c>
      <c r="H465" s="50">
        <f t="shared" si="24"/>
        <v>21678.830000000005</v>
      </c>
      <c r="I465" s="27" t="s">
        <v>1577</v>
      </c>
      <c r="K465" s="23"/>
    </row>
    <row r="466" spans="1:11" x14ac:dyDescent="0.25">
      <c r="A466" s="16">
        <f t="shared" si="25"/>
        <v>457</v>
      </c>
      <c r="B466" t="s">
        <v>642</v>
      </c>
      <c r="C466" t="s">
        <v>1406</v>
      </c>
      <c r="D466" s="41">
        <v>0</v>
      </c>
      <c r="E466" s="50">
        <v>20843.070000000003</v>
      </c>
      <c r="F466" s="50">
        <v>98.6</v>
      </c>
      <c r="G466" s="50">
        <v>116.99000000000001</v>
      </c>
      <c r="H466" s="50">
        <f t="shared" si="24"/>
        <v>21058.660000000003</v>
      </c>
      <c r="I466" s="27" t="s">
        <v>1577</v>
      </c>
      <c r="K466" s="23"/>
    </row>
    <row r="467" spans="1:11" x14ac:dyDescent="0.25">
      <c r="A467" s="16">
        <f t="shared" si="25"/>
        <v>458</v>
      </c>
      <c r="B467" t="s">
        <v>653</v>
      </c>
      <c r="C467" t="s">
        <v>1415</v>
      </c>
      <c r="D467" s="41">
        <v>0</v>
      </c>
      <c r="E467" s="50">
        <v>15980.279999999999</v>
      </c>
      <c r="F467" s="50">
        <v>493.65999999999997</v>
      </c>
      <c r="G467" s="50">
        <v>2894.57</v>
      </c>
      <c r="H467" s="50">
        <f t="shared" si="24"/>
        <v>19368.509999999998</v>
      </c>
      <c r="I467" s="27" t="s">
        <v>1577</v>
      </c>
      <c r="K467" s="23"/>
    </row>
    <row r="468" spans="1:11" x14ac:dyDescent="0.25">
      <c r="A468" s="16">
        <f t="shared" si="25"/>
        <v>459</v>
      </c>
      <c r="B468" t="s">
        <v>69</v>
      </c>
      <c r="C468" t="s">
        <v>859</v>
      </c>
      <c r="D468" s="41">
        <v>100497.386</v>
      </c>
      <c r="E468" s="50">
        <v>10145.890000000001</v>
      </c>
      <c r="F468" s="50">
        <v>7723.1099999999979</v>
      </c>
      <c r="G468" s="50">
        <v>1254.5700000000002</v>
      </c>
      <c r="H468" s="50">
        <f t="shared" si="24"/>
        <v>19123.57</v>
      </c>
      <c r="I468" s="27">
        <f t="shared" si="26"/>
        <v>0.19028922802031886</v>
      </c>
      <c r="K468" s="23"/>
    </row>
    <row r="469" spans="1:11" x14ac:dyDescent="0.25">
      <c r="A469" s="16">
        <f t="shared" si="25"/>
        <v>460</v>
      </c>
      <c r="B469" t="s">
        <v>56</v>
      </c>
      <c r="C469" t="s">
        <v>846</v>
      </c>
      <c r="D469" s="41">
        <v>0</v>
      </c>
      <c r="E469" s="50">
        <v>15713.029999999999</v>
      </c>
      <c r="F469" s="50"/>
      <c r="G469" s="50">
        <v>2817.83</v>
      </c>
      <c r="H469" s="50">
        <f t="shared" si="24"/>
        <v>18530.86</v>
      </c>
      <c r="I469" s="27" t="s">
        <v>1577</v>
      </c>
      <c r="K469" s="23"/>
    </row>
    <row r="470" spans="1:11" x14ac:dyDescent="0.25">
      <c r="A470" s="16">
        <f t="shared" si="25"/>
        <v>461</v>
      </c>
      <c r="B470" t="s">
        <v>631</v>
      </c>
      <c r="C470" t="s">
        <v>1395</v>
      </c>
      <c r="D470" s="41">
        <v>0</v>
      </c>
      <c r="E470" s="50">
        <v>17746.91</v>
      </c>
      <c r="F470" s="50"/>
      <c r="G470" s="50"/>
      <c r="H470" s="50">
        <f t="shared" si="24"/>
        <v>17746.91</v>
      </c>
      <c r="I470" s="27" t="s">
        <v>1577</v>
      </c>
      <c r="K470" s="23"/>
    </row>
    <row r="471" spans="1:11" x14ac:dyDescent="0.25">
      <c r="A471" s="16">
        <f t="shared" si="25"/>
        <v>462</v>
      </c>
      <c r="B471" t="s">
        <v>486</v>
      </c>
      <c r="C471" t="s">
        <v>1257</v>
      </c>
      <c r="D471" s="41">
        <v>0</v>
      </c>
      <c r="E471" s="50">
        <v>15529.280000000002</v>
      </c>
      <c r="F471" s="50"/>
      <c r="G471" s="50">
        <v>1309.93</v>
      </c>
      <c r="H471" s="50">
        <f t="shared" si="24"/>
        <v>16839.210000000003</v>
      </c>
      <c r="I471" s="27" t="s">
        <v>1577</v>
      </c>
      <c r="K471" s="23"/>
    </row>
    <row r="472" spans="1:11" x14ac:dyDescent="0.25">
      <c r="A472" s="16">
        <f t="shared" si="25"/>
        <v>463</v>
      </c>
      <c r="B472" t="s">
        <v>356</v>
      </c>
      <c r="C472" t="s">
        <v>1131</v>
      </c>
      <c r="D472" s="41">
        <v>0</v>
      </c>
      <c r="E472" s="50">
        <v>13759.37</v>
      </c>
      <c r="F472" s="50">
        <v>61.24</v>
      </c>
      <c r="G472" s="50">
        <v>2566.73</v>
      </c>
      <c r="H472" s="50">
        <f t="shared" si="24"/>
        <v>16387.34</v>
      </c>
      <c r="I472" s="27" t="s">
        <v>1577</v>
      </c>
      <c r="K472" s="23"/>
    </row>
    <row r="473" spans="1:11" x14ac:dyDescent="0.25">
      <c r="A473" s="16">
        <f t="shared" si="25"/>
        <v>464</v>
      </c>
      <c r="B473" t="s">
        <v>485</v>
      </c>
      <c r="C473" t="s">
        <v>1256</v>
      </c>
      <c r="D473" s="41">
        <v>0</v>
      </c>
      <c r="E473" s="50">
        <v>14556.68</v>
      </c>
      <c r="F473" s="50"/>
      <c r="G473" s="50">
        <v>1178.6000000000001</v>
      </c>
      <c r="H473" s="50">
        <f t="shared" si="24"/>
        <v>15735.28</v>
      </c>
      <c r="I473" s="27" t="s">
        <v>1577</v>
      </c>
      <c r="K473" s="23"/>
    </row>
    <row r="474" spans="1:11" x14ac:dyDescent="0.25">
      <c r="A474" s="16">
        <f t="shared" si="25"/>
        <v>465</v>
      </c>
      <c r="B474" t="s">
        <v>569</v>
      </c>
      <c r="C474" t="s">
        <v>1333</v>
      </c>
      <c r="D474" s="41">
        <v>791497.723</v>
      </c>
      <c r="E474" s="50">
        <v>13288.84</v>
      </c>
      <c r="F474" s="50">
        <v>957.55</v>
      </c>
      <c r="G474" s="50">
        <v>1447.1799999999998</v>
      </c>
      <c r="H474" s="50">
        <f t="shared" si="24"/>
        <v>15693.57</v>
      </c>
      <c r="I474" s="27">
        <f t="shared" si="26"/>
        <v>1.9827688120841253E-2</v>
      </c>
      <c r="K474" s="23"/>
    </row>
    <row r="475" spans="1:11" x14ac:dyDescent="0.25">
      <c r="A475" s="16">
        <f t="shared" si="25"/>
        <v>466</v>
      </c>
      <c r="B475" t="s">
        <v>197</v>
      </c>
      <c r="C475" t="s">
        <v>981</v>
      </c>
      <c r="D475" s="41">
        <v>0</v>
      </c>
      <c r="E475" s="50">
        <v>12252.050000000001</v>
      </c>
      <c r="F475" s="50"/>
      <c r="G475" s="50">
        <v>2647.7700000000004</v>
      </c>
      <c r="H475" s="50">
        <f t="shared" si="24"/>
        <v>14899.820000000002</v>
      </c>
      <c r="I475" s="27" t="s">
        <v>1577</v>
      </c>
      <c r="K475" s="23"/>
    </row>
    <row r="476" spans="1:11" x14ac:dyDescent="0.25">
      <c r="A476" s="16">
        <f t="shared" si="25"/>
        <v>467</v>
      </c>
      <c r="B476" t="s">
        <v>479</v>
      </c>
      <c r="C476" t="s">
        <v>1250</v>
      </c>
      <c r="D476" s="41">
        <v>0</v>
      </c>
      <c r="E476" s="50">
        <v>10673.86</v>
      </c>
      <c r="F476" s="50">
        <v>1075.43</v>
      </c>
      <c r="G476" s="50">
        <v>1808.6</v>
      </c>
      <c r="H476" s="50">
        <f t="shared" si="24"/>
        <v>13557.890000000001</v>
      </c>
      <c r="I476" s="27" t="s">
        <v>1577</v>
      </c>
      <c r="K476" s="23"/>
    </row>
    <row r="477" spans="1:11" x14ac:dyDescent="0.25">
      <c r="A477" s="16">
        <f t="shared" si="25"/>
        <v>468</v>
      </c>
      <c r="B477" t="s">
        <v>100</v>
      </c>
      <c r="C477" t="s">
        <v>889</v>
      </c>
      <c r="D477" s="41">
        <v>23272.875000000004</v>
      </c>
      <c r="E477" s="50">
        <v>13295.04</v>
      </c>
      <c r="F477" s="50"/>
      <c r="G477" s="50"/>
      <c r="H477" s="50">
        <f t="shared" si="24"/>
        <v>13295.04</v>
      </c>
      <c r="I477" s="27">
        <f t="shared" si="26"/>
        <v>0.57126762378949736</v>
      </c>
      <c r="K477" s="23"/>
    </row>
    <row r="478" spans="1:11" x14ac:dyDescent="0.25">
      <c r="A478" s="16">
        <f t="shared" si="25"/>
        <v>469</v>
      </c>
      <c r="B478" t="s">
        <v>622</v>
      </c>
      <c r="C478" t="s">
        <v>1386</v>
      </c>
      <c r="D478" s="41">
        <v>0</v>
      </c>
      <c r="E478" s="50">
        <v>10932.68</v>
      </c>
      <c r="F478" s="50">
        <v>508.7299999999999</v>
      </c>
      <c r="G478" s="50">
        <v>1717.7599999999998</v>
      </c>
      <c r="H478" s="50">
        <f t="shared" si="24"/>
        <v>13159.17</v>
      </c>
      <c r="I478" s="27" t="s">
        <v>1577</v>
      </c>
      <c r="K478" s="23"/>
    </row>
    <row r="479" spans="1:11" x14ac:dyDescent="0.25">
      <c r="A479" s="16">
        <f t="shared" si="25"/>
        <v>470</v>
      </c>
      <c r="B479" t="s">
        <v>489</v>
      </c>
      <c r="C479" t="s">
        <v>1260</v>
      </c>
      <c r="D479" s="41">
        <v>0</v>
      </c>
      <c r="E479" s="50">
        <v>9900.1500000000015</v>
      </c>
      <c r="F479" s="50">
        <v>102.13</v>
      </c>
      <c r="G479" s="50">
        <v>1676.71</v>
      </c>
      <c r="H479" s="50">
        <f t="shared" si="24"/>
        <v>11678.990000000002</v>
      </c>
      <c r="I479" s="27" t="s">
        <v>1577</v>
      </c>
      <c r="K479" s="23"/>
    </row>
    <row r="480" spans="1:11" x14ac:dyDescent="0.25">
      <c r="A480" s="16">
        <f t="shared" si="25"/>
        <v>471</v>
      </c>
      <c r="B480" t="s">
        <v>193</v>
      </c>
      <c r="C480" t="s">
        <v>977</v>
      </c>
      <c r="D480" s="41">
        <v>848004.74799999991</v>
      </c>
      <c r="E480" s="50">
        <v>-19144.799999999985</v>
      </c>
      <c r="F480" s="50">
        <v>19802.170000000002</v>
      </c>
      <c r="G480" s="50">
        <v>10708.11</v>
      </c>
      <c r="H480" s="50">
        <f t="shared" si="24"/>
        <v>11365.480000000018</v>
      </c>
      <c r="I480" s="27">
        <f t="shared" si="26"/>
        <v>1.3402613637252913E-2</v>
      </c>
      <c r="K480" s="23"/>
    </row>
    <row r="481" spans="1:11" x14ac:dyDescent="0.25">
      <c r="A481" s="16">
        <f t="shared" si="25"/>
        <v>472</v>
      </c>
      <c r="B481" t="s">
        <v>510</v>
      </c>
      <c r="C481" t="s">
        <v>1278</v>
      </c>
      <c r="D481" s="41">
        <v>0</v>
      </c>
      <c r="E481" s="50">
        <v>9104.2200000000012</v>
      </c>
      <c r="F481" s="50">
        <v>834.95</v>
      </c>
      <c r="G481" s="50">
        <v>1124.5500000000002</v>
      </c>
      <c r="H481" s="50">
        <f t="shared" si="24"/>
        <v>11063.720000000001</v>
      </c>
      <c r="I481" s="27" t="s">
        <v>1577</v>
      </c>
      <c r="K481" s="23"/>
    </row>
    <row r="482" spans="1:11" x14ac:dyDescent="0.25">
      <c r="A482" s="16">
        <f t="shared" si="25"/>
        <v>473</v>
      </c>
      <c r="B482" t="s">
        <v>664</v>
      </c>
      <c r="C482" t="s">
        <v>1424</v>
      </c>
      <c r="D482" s="41">
        <v>0</v>
      </c>
      <c r="E482" s="50">
        <v>10199.34</v>
      </c>
      <c r="F482" s="50">
        <v>78.600000000000009</v>
      </c>
      <c r="G482" s="50"/>
      <c r="H482" s="50">
        <f t="shared" si="24"/>
        <v>10277.94</v>
      </c>
      <c r="I482" s="27" t="s">
        <v>1577</v>
      </c>
      <c r="K482" s="23"/>
    </row>
    <row r="483" spans="1:11" x14ac:dyDescent="0.25">
      <c r="A483" s="16">
        <f t="shared" si="25"/>
        <v>474</v>
      </c>
      <c r="B483" t="s">
        <v>403</v>
      </c>
      <c r="C483" t="s">
        <v>1175</v>
      </c>
      <c r="D483" s="41">
        <v>5803.982</v>
      </c>
      <c r="E483" s="50">
        <v>9729.6299999999992</v>
      </c>
      <c r="F483" s="50">
        <v>19.270000000000003</v>
      </c>
      <c r="G483" s="50">
        <v>497.62</v>
      </c>
      <c r="H483" s="50">
        <f t="shared" si="24"/>
        <v>10246.52</v>
      </c>
      <c r="I483" s="27">
        <f t="shared" si="26"/>
        <v>1.7654293207663292</v>
      </c>
      <c r="K483" s="23"/>
    </row>
    <row r="484" spans="1:11" x14ac:dyDescent="0.25">
      <c r="A484" s="16">
        <f t="shared" si="25"/>
        <v>475</v>
      </c>
      <c r="B484" t="s">
        <v>468</v>
      </c>
      <c r="C484" t="s">
        <v>1239</v>
      </c>
      <c r="D484" s="41">
        <v>0</v>
      </c>
      <c r="E484" s="50">
        <v>8140.8200000000006</v>
      </c>
      <c r="F484" s="50">
        <v>659.9</v>
      </c>
      <c r="G484" s="50">
        <v>1348.5</v>
      </c>
      <c r="H484" s="50">
        <f t="shared" si="24"/>
        <v>10149.220000000001</v>
      </c>
      <c r="I484" s="27" t="s">
        <v>1577</v>
      </c>
      <c r="K484" s="23"/>
    </row>
    <row r="485" spans="1:11" x14ac:dyDescent="0.25">
      <c r="A485" s="16">
        <f t="shared" si="25"/>
        <v>476</v>
      </c>
      <c r="B485" t="s">
        <v>145</v>
      </c>
      <c r="C485" t="s">
        <v>929</v>
      </c>
      <c r="D485" s="41">
        <v>0</v>
      </c>
      <c r="E485" s="50">
        <v>7593.5199999999986</v>
      </c>
      <c r="F485" s="50">
        <v>270.06</v>
      </c>
      <c r="G485" s="50">
        <v>1508.99</v>
      </c>
      <c r="H485" s="50">
        <f t="shared" si="24"/>
        <v>9372.57</v>
      </c>
      <c r="I485" s="27" t="s">
        <v>1577</v>
      </c>
      <c r="K485" s="23"/>
    </row>
    <row r="486" spans="1:11" x14ac:dyDescent="0.25">
      <c r="A486" s="16">
        <f t="shared" si="25"/>
        <v>477</v>
      </c>
      <c r="B486" t="s">
        <v>384</v>
      </c>
      <c r="C486" t="s">
        <v>1158</v>
      </c>
      <c r="D486" s="41">
        <v>205878.788</v>
      </c>
      <c r="E486" s="50">
        <v>3656.9300000000007</v>
      </c>
      <c r="F486" s="50">
        <v>4624.9799999999996</v>
      </c>
      <c r="G486" s="50">
        <v>244.9</v>
      </c>
      <c r="H486" s="50">
        <f t="shared" si="24"/>
        <v>8526.81</v>
      </c>
      <c r="I486" s="27">
        <f t="shared" si="26"/>
        <v>4.1416651432783835E-2</v>
      </c>
      <c r="K486" s="23"/>
    </row>
    <row r="487" spans="1:11" x14ac:dyDescent="0.25">
      <c r="A487" s="16">
        <f t="shared" si="25"/>
        <v>478</v>
      </c>
      <c r="B487" t="s">
        <v>588</v>
      </c>
      <c r="C487" t="s">
        <v>1352</v>
      </c>
      <c r="D487" s="41">
        <v>9282.4629999999997</v>
      </c>
      <c r="E487" s="50">
        <v>7477.5599999999995</v>
      </c>
      <c r="F487" s="50">
        <v>29.69</v>
      </c>
      <c r="G487" s="50">
        <v>805.06</v>
      </c>
      <c r="H487" s="50">
        <f t="shared" si="24"/>
        <v>8312.31</v>
      </c>
      <c r="I487" s="27">
        <f t="shared" si="26"/>
        <v>0.89548539003064165</v>
      </c>
      <c r="K487" s="23"/>
    </row>
    <row r="488" spans="1:11" x14ac:dyDescent="0.25">
      <c r="A488" s="16">
        <f t="shared" si="25"/>
        <v>479</v>
      </c>
      <c r="B488" t="s">
        <v>469</v>
      </c>
      <c r="C488" t="s">
        <v>1240</v>
      </c>
      <c r="D488" s="41">
        <v>0</v>
      </c>
      <c r="E488" s="50">
        <v>6348.24</v>
      </c>
      <c r="F488" s="50">
        <v>557.05999999999995</v>
      </c>
      <c r="G488" s="50">
        <v>927.56000000000006</v>
      </c>
      <c r="H488" s="50">
        <f t="shared" si="24"/>
        <v>7832.86</v>
      </c>
      <c r="I488" s="27" t="s">
        <v>1577</v>
      </c>
      <c r="K488" s="23"/>
    </row>
    <row r="489" spans="1:11" x14ac:dyDescent="0.25">
      <c r="A489" s="16">
        <f t="shared" si="25"/>
        <v>480</v>
      </c>
      <c r="B489" t="s">
        <v>195</v>
      </c>
      <c r="C489" t="s">
        <v>979</v>
      </c>
      <c r="D489" s="41">
        <v>0</v>
      </c>
      <c r="E489" s="50">
        <v>6061.01</v>
      </c>
      <c r="F489" s="50"/>
      <c r="G489" s="50">
        <v>1442.02</v>
      </c>
      <c r="H489" s="50">
        <f t="shared" si="24"/>
        <v>7503.0300000000007</v>
      </c>
      <c r="I489" s="27" t="s">
        <v>1577</v>
      </c>
      <c r="K489" s="23"/>
    </row>
    <row r="490" spans="1:11" x14ac:dyDescent="0.25">
      <c r="A490" s="16">
        <f t="shared" si="25"/>
        <v>481</v>
      </c>
      <c r="B490" t="s">
        <v>442</v>
      </c>
      <c r="C490" t="s">
        <v>1213</v>
      </c>
      <c r="D490" s="41">
        <v>53886.353999999992</v>
      </c>
      <c r="E490" s="50">
        <v>3302.11</v>
      </c>
      <c r="F490" s="50">
        <v>3543.1399999999994</v>
      </c>
      <c r="G490" s="50">
        <v>251.78</v>
      </c>
      <c r="H490" s="50">
        <f t="shared" ref="H490:H553" si="27">SUM(E490:G490)</f>
        <v>7097.03</v>
      </c>
      <c r="I490" s="27">
        <f t="shared" si="26"/>
        <v>0.13170365914903059</v>
      </c>
      <c r="K490" s="23"/>
    </row>
    <row r="491" spans="1:11" x14ac:dyDescent="0.25">
      <c r="A491" s="16">
        <f t="shared" si="25"/>
        <v>482</v>
      </c>
      <c r="B491" t="s">
        <v>291</v>
      </c>
      <c r="C491" t="s">
        <v>1065</v>
      </c>
      <c r="D491" s="41">
        <v>947157.57400000002</v>
      </c>
      <c r="E491" s="50">
        <v>4470.91</v>
      </c>
      <c r="F491" s="50">
        <v>1697.6500000000003</v>
      </c>
      <c r="G491" s="50">
        <v>574.40000000000009</v>
      </c>
      <c r="H491" s="50">
        <f t="shared" si="27"/>
        <v>6742.9600000000009</v>
      </c>
      <c r="I491" s="27">
        <f t="shared" si="26"/>
        <v>7.1191533331918444E-3</v>
      </c>
      <c r="K491" s="23"/>
    </row>
    <row r="492" spans="1:11" x14ac:dyDescent="0.25">
      <c r="A492" s="16">
        <f t="shared" si="25"/>
        <v>483</v>
      </c>
      <c r="B492" t="s">
        <v>741</v>
      </c>
      <c r="C492" t="s">
        <v>1454</v>
      </c>
      <c r="D492" s="41">
        <v>0</v>
      </c>
      <c r="E492" s="50">
        <v>6544.2500000000009</v>
      </c>
      <c r="F492" s="50"/>
      <c r="G492" s="50"/>
      <c r="H492" s="50">
        <f t="shared" si="27"/>
        <v>6544.2500000000009</v>
      </c>
      <c r="I492" s="27" t="s">
        <v>1577</v>
      </c>
      <c r="K492" s="23"/>
    </row>
    <row r="493" spans="1:11" x14ac:dyDescent="0.25">
      <c r="A493" s="16">
        <f t="shared" si="25"/>
        <v>484</v>
      </c>
      <c r="B493" t="s">
        <v>385</v>
      </c>
      <c r="C493" t="s">
        <v>1088</v>
      </c>
      <c r="D493" s="41">
        <v>0</v>
      </c>
      <c r="E493" s="50">
        <v>1302.3500000000015</v>
      </c>
      <c r="F493" s="50">
        <v>3847.73</v>
      </c>
      <c r="G493" s="50">
        <v>1335.63</v>
      </c>
      <c r="H493" s="50">
        <f t="shared" si="27"/>
        <v>6485.7100000000019</v>
      </c>
      <c r="I493" s="27" t="s">
        <v>1577</v>
      </c>
      <c r="K493" s="23"/>
    </row>
    <row r="494" spans="1:11" x14ac:dyDescent="0.25">
      <c r="A494" s="16">
        <f t="shared" si="25"/>
        <v>485</v>
      </c>
      <c r="B494" t="s">
        <v>185</v>
      </c>
      <c r="C494" t="s">
        <v>969</v>
      </c>
      <c r="D494" s="41">
        <v>0</v>
      </c>
      <c r="E494" s="50">
        <v>5238.670000000001</v>
      </c>
      <c r="F494" s="50">
        <v>93.889999999999986</v>
      </c>
      <c r="G494" s="50">
        <v>881.51</v>
      </c>
      <c r="H494" s="50">
        <f t="shared" si="27"/>
        <v>6214.0700000000015</v>
      </c>
      <c r="I494" s="27" t="s">
        <v>1577</v>
      </c>
      <c r="K494" s="23"/>
    </row>
    <row r="495" spans="1:11" x14ac:dyDescent="0.25">
      <c r="A495" s="16">
        <f t="shared" si="25"/>
        <v>486</v>
      </c>
      <c r="B495" t="s">
        <v>279</v>
      </c>
      <c r="C495" t="s">
        <v>1055</v>
      </c>
      <c r="D495" s="41">
        <v>0</v>
      </c>
      <c r="E495" s="50">
        <v>5102.75</v>
      </c>
      <c r="F495" s="50">
        <v>276.92999999999995</v>
      </c>
      <c r="G495" s="50">
        <v>798.17</v>
      </c>
      <c r="H495" s="50">
        <f t="shared" si="27"/>
        <v>6177.85</v>
      </c>
      <c r="I495" s="27" t="s">
        <v>1577</v>
      </c>
      <c r="K495" s="23"/>
    </row>
    <row r="496" spans="1:11" x14ac:dyDescent="0.25">
      <c r="A496" s="16">
        <f t="shared" si="25"/>
        <v>487</v>
      </c>
      <c r="B496" t="s">
        <v>462</v>
      </c>
      <c r="C496" t="s">
        <v>1233</v>
      </c>
      <c r="D496" s="41">
        <v>0</v>
      </c>
      <c r="E496" s="50">
        <v>5081.4400000000005</v>
      </c>
      <c r="F496" s="50"/>
      <c r="G496" s="50">
        <v>430.74</v>
      </c>
      <c r="H496" s="50">
        <f t="shared" si="27"/>
        <v>5512.18</v>
      </c>
      <c r="I496" s="27" t="s">
        <v>1577</v>
      </c>
      <c r="K496" s="23"/>
    </row>
    <row r="497" spans="1:11" x14ac:dyDescent="0.25">
      <c r="A497" s="16">
        <f t="shared" si="25"/>
        <v>488</v>
      </c>
      <c r="B497" t="s">
        <v>657</v>
      </c>
      <c r="C497" t="s">
        <v>1417</v>
      </c>
      <c r="D497" s="41">
        <v>0</v>
      </c>
      <c r="E497" s="50">
        <v>3981.25</v>
      </c>
      <c r="F497" s="50">
        <v>611.13</v>
      </c>
      <c r="G497" s="50">
        <v>740.73</v>
      </c>
      <c r="H497" s="50">
        <f t="shared" si="27"/>
        <v>5333.1100000000006</v>
      </c>
      <c r="I497" s="27" t="s">
        <v>1577</v>
      </c>
      <c r="K497" s="23"/>
    </row>
    <row r="498" spans="1:11" x14ac:dyDescent="0.25">
      <c r="A498" s="16">
        <f t="shared" si="25"/>
        <v>489</v>
      </c>
      <c r="B498" t="s">
        <v>182</v>
      </c>
      <c r="C498" t="s">
        <v>966</v>
      </c>
      <c r="D498" s="41">
        <v>1157402.4009999998</v>
      </c>
      <c r="E498" s="50">
        <v>2544.83</v>
      </c>
      <c r="F498" s="50">
        <v>-471.23999999999984</v>
      </c>
      <c r="G498" s="50">
        <v>3018.2599999999998</v>
      </c>
      <c r="H498" s="50">
        <f t="shared" si="27"/>
        <v>5091.8500000000004</v>
      </c>
      <c r="I498" s="27">
        <f t="shared" si="26"/>
        <v>4.3993774296654502E-3</v>
      </c>
      <c r="K498" s="23"/>
    </row>
    <row r="499" spans="1:11" x14ac:dyDescent="0.25">
      <c r="A499" s="16">
        <f t="shared" si="25"/>
        <v>490</v>
      </c>
      <c r="B499" t="s">
        <v>493</v>
      </c>
      <c r="C499" t="s">
        <v>1264</v>
      </c>
      <c r="D499" s="41">
        <v>0</v>
      </c>
      <c r="E499" s="50">
        <v>4425.5</v>
      </c>
      <c r="F499" s="50"/>
      <c r="G499" s="50">
        <v>445.52000000000004</v>
      </c>
      <c r="H499" s="50">
        <f t="shared" si="27"/>
        <v>4871.0200000000004</v>
      </c>
      <c r="I499" s="27" t="s">
        <v>1577</v>
      </c>
      <c r="K499" s="23"/>
    </row>
    <row r="500" spans="1:11" x14ac:dyDescent="0.25">
      <c r="A500" s="16">
        <f t="shared" si="25"/>
        <v>491</v>
      </c>
      <c r="B500" t="s">
        <v>465</v>
      </c>
      <c r="C500" t="s">
        <v>1236</v>
      </c>
      <c r="D500" s="41">
        <v>0</v>
      </c>
      <c r="E500" s="50">
        <v>2846.119999999999</v>
      </c>
      <c r="F500" s="50">
        <v>859.4899999999999</v>
      </c>
      <c r="G500" s="50">
        <v>978.79000000000008</v>
      </c>
      <c r="H500" s="50">
        <f t="shared" si="27"/>
        <v>4684.3999999999987</v>
      </c>
      <c r="I500" s="27" t="s">
        <v>1577</v>
      </c>
      <c r="K500" s="23"/>
    </row>
    <row r="501" spans="1:11" x14ac:dyDescent="0.25">
      <c r="A501" s="16">
        <f t="shared" si="25"/>
        <v>492</v>
      </c>
      <c r="B501" t="s">
        <v>461</v>
      </c>
      <c r="C501" t="s">
        <v>1232</v>
      </c>
      <c r="D501" s="41">
        <v>0</v>
      </c>
      <c r="E501" s="50">
        <v>3533.06</v>
      </c>
      <c r="F501" s="50"/>
      <c r="G501" s="50">
        <v>718.76</v>
      </c>
      <c r="H501" s="50">
        <f t="shared" si="27"/>
        <v>4251.82</v>
      </c>
      <c r="I501" s="27" t="s">
        <v>1577</v>
      </c>
      <c r="K501" s="23"/>
    </row>
    <row r="502" spans="1:11" x14ac:dyDescent="0.25">
      <c r="A502" s="16">
        <f t="shared" si="25"/>
        <v>493</v>
      </c>
      <c r="B502" t="s">
        <v>577</v>
      </c>
      <c r="C502" t="s">
        <v>1341</v>
      </c>
      <c r="D502" s="41">
        <v>0</v>
      </c>
      <c r="E502" s="50">
        <v>2717.3</v>
      </c>
      <c r="F502" s="50">
        <v>602.54000000000008</v>
      </c>
      <c r="G502" s="50">
        <v>597.22</v>
      </c>
      <c r="H502" s="50">
        <f t="shared" si="27"/>
        <v>3917.0600000000004</v>
      </c>
      <c r="I502" s="27" t="s">
        <v>1577</v>
      </c>
      <c r="K502" s="23"/>
    </row>
    <row r="503" spans="1:11" x14ac:dyDescent="0.25">
      <c r="A503" s="16">
        <f t="shared" si="25"/>
        <v>494</v>
      </c>
      <c r="B503" t="s">
        <v>186</v>
      </c>
      <c r="C503" t="s">
        <v>970</v>
      </c>
      <c r="D503" s="41">
        <v>0</v>
      </c>
      <c r="E503" s="50">
        <v>3022.82</v>
      </c>
      <c r="F503" s="50">
        <v>255.57</v>
      </c>
      <c r="G503" s="50">
        <v>483.54</v>
      </c>
      <c r="H503" s="50">
        <f t="shared" si="27"/>
        <v>3761.9300000000003</v>
      </c>
      <c r="I503" s="27" t="s">
        <v>1577</v>
      </c>
      <c r="K503" s="23"/>
    </row>
    <row r="504" spans="1:11" x14ac:dyDescent="0.25">
      <c r="A504" s="16">
        <f t="shared" si="25"/>
        <v>495</v>
      </c>
      <c r="B504" t="s">
        <v>658</v>
      </c>
      <c r="C504" t="s">
        <v>1418</v>
      </c>
      <c r="D504" s="41">
        <v>0</v>
      </c>
      <c r="E504" s="50">
        <v>2249.8599999999997</v>
      </c>
      <c r="F504" s="50">
        <v>730.49</v>
      </c>
      <c r="G504" s="50">
        <v>508.98</v>
      </c>
      <c r="H504" s="50">
        <f t="shared" si="27"/>
        <v>3489.3299999999995</v>
      </c>
      <c r="I504" s="27" t="s">
        <v>1577</v>
      </c>
      <c r="K504" s="23"/>
    </row>
    <row r="505" spans="1:11" x14ac:dyDescent="0.25">
      <c r="A505" s="16">
        <f t="shared" si="25"/>
        <v>496</v>
      </c>
      <c r="B505" t="s">
        <v>464</v>
      </c>
      <c r="C505" t="s">
        <v>1235</v>
      </c>
      <c r="D505" s="41">
        <v>6.5789999999999997</v>
      </c>
      <c r="E505" s="50">
        <v>2788.9700000000007</v>
      </c>
      <c r="F505" s="50">
        <v>230.91999999999996</v>
      </c>
      <c r="G505" s="50">
        <v>326.7</v>
      </c>
      <c r="H505" s="50">
        <f t="shared" si="27"/>
        <v>3346.5900000000006</v>
      </c>
      <c r="I505" s="27">
        <f t="shared" si="26"/>
        <v>508.67761057911548</v>
      </c>
      <c r="K505" s="23"/>
    </row>
    <row r="506" spans="1:11" x14ac:dyDescent="0.25">
      <c r="A506" s="16">
        <f t="shared" si="25"/>
        <v>497</v>
      </c>
      <c r="B506" t="s">
        <v>698</v>
      </c>
      <c r="C506" t="s">
        <v>1452</v>
      </c>
      <c r="D506" s="41">
        <v>0</v>
      </c>
      <c r="E506" s="50">
        <v>1096.01</v>
      </c>
      <c r="F506" s="50">
        <v>2250.2999999999997</v>
      </c>
      <c r="G506" s="50"/>
      <c r="H506" s="50">
        <f t="shared" si="27"/>
        <v>3346.3099999999995</v>
      </c>
      <c r="I506" s="27" t="s">
        <v>1577</v>
      </c>
      <c r="K506" s="23"/>
    </row>
    <row r="507" spans="1:11" x14ac:dyDescent="0.25">
      <c r="A507" s="16">
        <f t="shared" si="25"/>
        <v>498</v>
      </c>
      <c r="B507" t="s">
        <v>659</v>
      </c>
      <c r="C507" t="s">
        <v>1419</v>
      </c>
      <c r="D507" s="41">
        <v>0</v>
      </c>
      <c r="E507" s="50">
        <v>2200.33</v>
      </c>
      <c r="F507" s="50">
        <v>630.41999999999985</v>
      </c>
      <c r="G507" s="50">
        <v>436.35</v>
      </c>
      <c r="H507" s="50">
        <f t="shared" si="27"/>
        <v>3267.1</v>
      </c>
      <c r="I507" s="27" t="s">
        <v>1577</v>
      </c>
      <c r="K507" s="23"/>
    </row>
    <row r="508" spans="1:11" x14ac:dyDescent="0.25">
      <c r="A508" s="16">
        <f t="shared" si="25"/>
        <v>499</v>
      </c>
      <c r="B508" t="s">
        <v>494</v>
      </c>
      <c r="C508" t="s">
        <v>1265</v>
      </c>
      <c r="D508" s="41">
        <v>0</v>
      </c>
      <c r="E508" s="50">
        <v>2925.3399999999997</v>
      </c>
      <c r="F508" s="50"/>
      <c r="G508" s="50">
        <v>205.75</v>
      </c>
      <c r="H508" s="50">
        <f t="shared" si="27"/>
        <v>3131.0899999999997</v>
      </c>
      <c r="I508" s="27" t="s">
        <v>1577</v>
      </c>
      <c r="K508" s="23"/>
    </row>
    <row r="509" spans="1:11" x14ac:dyDescent="0.25">
      <c r="A509" s="16">
        <f t="shared" si="25"/>
        <v>500</v>
      </c>
      <c r="B509" t="s">
        <v>502</v>
      </c>
      <c r="C509" t="s">
        <v>1088</v>
      </c>
      <c r="D509" s="41">
        <v>0</v>
      </c>
      <c r="E509" s="50">
        <v>1254.3200000000015</v>
      </c>
      <c r="F509" s="50">
        <v>950.82000000000016</v>
      </c>
      <c r="G509" s="50">
        <v>517.65</v>
      </c>
      <c r="H509" s="50">
        <f t="shared" si="27"/>
        <v>2722.7900000000018</v>
      </c>
      <c r="I509" s="27" t="s">
        <v>1577</v>
      </c>
      <c r="K509" s="23"/>
    </row>
    <row r="510" spans="1:11" x14ac:dyDescent="0.25">
      <c r="A510" s="16">
        <f t="shared" si="25"/>
        <v>501</v>
      </c>
      <c r="B510" t="s">
        <v>470</v>
      </c>
      <c r="C510" t="s">
        <v>1241</v>
      </c>
      <c r="D510" s="41">
        <v>0</v>
      </c>
      <c r="E510" s="50">
        <v>2282.9899999999998</v>
      </c>
      <c r="F510" s="50">
        <v>134.04000000000002</v>
      </c>
      <c r="G510" s="50">
        <v>235.56</v>
      </c>
      <c r="H510" s="50">
        <f t="shared" si="27"/>
        <v>2652.5899999999997</v>
      </c>
      <c r="I510" s="27" t="s">
        <v>1577</v>
      </c>
      <c r="K510" s="23"/>
    </row>
    <row r="511" spans="1:11" x14ac:dyDescent="0.25">
      <c r="A511" s="16">
        <f t="shared" si="25"/>
        <v>502</v>
      </c>
      <c r="B511" t="s">
        <v>490</v>
      </c>
      <c r="C511" t="s">
        <v>1261</v>
      </c>
      <c r="D511" s="41">
        <v>0</v>
      </c>
      <c r="E511" s="50">
        <v>1895.59</v>
      </c>
      <c r="F511" s="50">
        <v>287.37</v>
      </c>
      <c r="G511" s="50">
        <v>305.14999999999998</v>
      </c>
      <c r="H511" s="50">
        <f t="shared" si="27"/>
        <v>2488.11</v>
      </c>
      <c r="I511" s="27" t="s">
        <v>1577</v>
      </c>
      <c r="K511" s="23"/>
    </row>
    <row r="512" spans="1:11" x14ac:dyDescent="0.25">
      <c r="A512" s="16">
        <f t="shared" si="25"/>
        <v>503</v>
      </c>
      <c r="B512" t="s">
        <v>467</v>
      </c>
      <c r="C512" t="s">
        <v>1238</v>
      </c>
      <c r="D512" s="41">
        <v>0</v>
      </c>
      <c r="E512" s="50">
        <v>696.4399999999996</v>
      </c>
      <c r="F512" s="50">
        <v>983.13</v>
      </c>
      <c r="G512" s="50">
        <v>576.28</v>
      </c>
      <c r="H512" s="50">
        <f t="shared" si="27"/>
        <v>2255.8499999999995</v>
      </c>
      <c r="I512" s="27" t="s">
        <v>1577</v>
      </c>
      <c r="K512" s="23"/>
    </row>
    <row r="513" spans="1:11" x14ac:dyDescent="0.25">
      <c r="A513" s="16">
        <f t="shared" si="25"/>
        <v>504</v>
      </c>
      <c r="B513" t="s">
        <v>472</v>
      </c>
      <c r="C513" t="s">
        <v>1243</v>
      </c>
      <c r="D513" s="41">
        <v>0</v>
      </c>
      <c r="E513" s="50">
        <v>1798.2</v>
      </c>
      <c r="F513" s="50">
        <v>83.300000000000011</v>
      </c>
      <c r="G513" s="50">
        <v>170.91</v>
      </c>
      <c r="H513" s="50">
        <f t="shared" si="27"/>
        <v>2052.41</v>
      </c>
      <c r="I513" s="27" t="s">
        <v>1577</v>
      </c>
      <c r="K513" s="23"/>
    </row>
    <row r="514" spans="1:11" x14ac:dyDescent="0.25">
      <c r="A514" s="16">
        <f t="shared" si="25"/>
        <v>505</v>
      </c>
      <c r="B514" t="s">
        <v>495</v>
      </c>
      <c r="C514" t="s">
        <v>1266</v>
      </c>
      <c r="D514" s="41">
        <v>0</v>
      </c>
      <c r="E514" s="50">
        <v>1845.04</v>
      </c>
      <c r="F514" s="50"/>
      <c r="G514" s="50">
        <v>157.48000000000002</v>
      </c>
      <c r="H514" s="50">
        <f t="shared" si="27"/>
        <v>2002.52</v>
      </c>
      <c r="I514" s="27" t="s">
        <v>1577</v>
      </c>
      <c r="K514" s="23"/>
    </row>
    <row r="515" spans="1:11" x14ac:dyDescent="0.25">
      <c r="A515" s="16">
        <f t="shared" si="25"/>
        <v>506</v>
      </c>
      <c r="B515" t="s">
        <v>527</v>
      </c>
      <c r="C515" t="s">
        <v>1294</v>
      </c>
      <c r="D515" s="41">
        <v>184595.37599999999</v>
      </c>
      <c r="E515" s="50">
        <v>611.24</v>
      </c>
      <c r="F515" s="50">
        <v>1255.3699999999999</v>
      </c>
      <c r="G515" s="50">
        <v>41.09</v>
      </c>
      <c r="H515" s="50">
        <f t="shared" si="27"/>
        <v>1907.6999999999998</v>
      </c>
      <c r="I515" s="27">
        <f t="shared" si="26"/>
        <v>1.0334495052573797E-2</v>
      </c>
      <c r="K515" s="23"/>
    </row>
    <row r="516" spans="1:11" x14ac:dyDescent="0.25">
      <c r="A516" s="16">
        <f t="shared" si="25"/>
        <v>507</v>
      </c>
      <c r="B516" t="s">
        <v>466</v>
      </c>
      <c r="C516" t="s">
        <v>1237</v>
      </c>
      <c r="D516" s="41">
        <v>0</v>
      </c>
      <c r="E516" s="50">
        <v>1197.67</v>
      </c>
      <c r="F516" s="50">
        <v>459.89000000000004</v>
      </c>
      <c r="G516" s="50">
        <v>133.57999999999998</v>
      </c>
      <c r="H516" s="50">
        <f t="shared" si="27"/>
        <v>1791.14</v>
      </c>
      <c r="I516" s="27" t="s">
        <v>1577</v>
      </c>
      <c r="K516" s="23"/>
    </row>
    <row r="517" spans="1:11" x14ac:dyDescent="0.25">
      <c r="A517" s="16">
        <f t="shared" si="25"/>
        <v>508</v>
      </c>
      <c r="B517" t="s">
        <v>509</v>
      </c>
      <c r="C517" t="s">
        <v>1277</v>
      </c>
      <c r="D517" s="41">
        <v>0</v>
      </c>
      <c r="E517" s="50">
        <v>1497.3700000000001</v>
      </c>
      <c r="F517" s="50"/>
      <c r="G517" s="50">
        <v>144.16999999999999</v>
      </c>
      <c r="H517" s="50">
        <f t="shared" si="27"/>
        <v>1641.5400000000002</v>
      </c>
      <c r="I517" s="27" t="s">
        <v>1577</v>
      </c>
      <c r="K517" s="23"/>
    </row>
    <row r="518" spans="1:11" x14ac:dyDescent="0.25">
      <c r="A518" s="16">
        <f t="shared" si="25"/>
        <v>509</v>
      </c>
      <c r="B518" t="s">
        <v>146</v>
      </c>
      <c r="C518" t="s">
        <v>930</v>
      </c>
      <c r="D518" s="41">
        <v>0</v>
      </c>
      <c r="E518" s="50">
        <v>1425.3100000000002</v>
      </c>
      <c r="F518" s="50">
        <v>21.450000000000003</v>
      </c>
      <c r="G518" s="50">
        <v>193.55</v>
      </c>
      <c r="H518" s="50">
        <f t="shared" si="27"/>
        <v>1640.3100000000002</v>
      </c>
      <c r="I518" s="27" t="s">
        <v>1577</v>
      </c>
      <c r="K518" s="23"/>
    </row>
    <row r="519" spans="1:11" x14ac:dyDescent="0.25">
      <c r="A519" s="16">
        <f t="shared" si="25"/>
        <v>510</v>
      </c>
      <c r="B519" t="s">
        <v>436</v>
      </c>
      <c r="C519" t="s">
        <v>1207</v>
      </c>
      <c r="D519" s="41">
        <v>0</v>
      </c>
      <c r="E519" s="50">
        <v>1407.3</v>
      </c>
      <c r="F519" s="50"/>
      <c r="G519" s="50">
        <v>187.23</v>
      </c>
      <c r="H519" s="50">
        <f t="shared" si="27"/>
        <v>1594.53</v>
      </c>
      <c r="I519" s="27" t="s">
        <v>1577</v>
      </c>
      <c r="K519" s="23"/>
    </row>
    <row r="520" spans="1:11" x14ac:dyDescent="0.25">
      <c r="A520" s="16">
        <f t="shared" si="25"/>
        <v>511</v>
      </c>
      <c r="B520" t="s">
        <v>473</v>
      </c>
      <c r="C520" t="s">
        <v>1244</v>
      </c>
      <c r="D520" s="41">
        <v>0</v>
      </c>
      <c r="E520" s="50">
        <v>1205.8300000000002</v>
      </c>
      <c r="F520" s="50">
        <v>55.95000000000001</v>
      </c>
      <c r="G520" s="50">
        <v>114.16</v>
      </c>
      <c r="H520" s="50">
        <f t="shared" si="27"/>
        <v>1375.9400000000003</v>
      </c>
      <c r="I520" s="27" t="s">
        <v>1577</v>
      </c>
      <c r="K520" s="23"/>
    </row>
    <row r="521" spans="1:11" x14ac:dyDescent="0.25">
      <c r="A521" s="16">
        <f t="shared" si="25"/>
        <v>512</v>
      </c>
      <c r="B521" t="s">
        <v>438</v>
      </c>
      <c r="C521" t="s">
        <v>1209</v>
      </c>
      <c r="D521" s="41">
        <v>0</v>
      </c>
      <c r="E521" s="50">
        <v>1187.3600000000001</v>
      </c>
      <c r="F521" s="50"/>
      <c r="G521" s="50">
        <v>157.97</v>
      </c>
      <c r="H521" s="50">
        <f t="shared" si="27"/>
        <v>1345.3300000000002</v>
      </c>
      <c r="I521" s="27" t="s">
        <v>1577</v>
      </c>
      <c r="K521" s="23"/>
    </row>
    <row r="522" spans="1:11" x14ac:dyDescent="0.25">
      <c r="A522" s="16">
        <f t="shared" si="25"/>
        <v>513</v>
      </c>
      <c r="B522" t="s">
        <v>652</v>
      </c>
      <c r="C522" t="s">
        <v>1414</v>
      </c>
      <c r="D522" s="41">
        <v>0</v>
      </c>
      <c r="E522" s="50">
        <v>991.7</v>
      </c>
      <c r="F522" s="50">
        <v>32.510000000000005</v>
      </c>
      <c r="G522" s="50">
        <v>250.54000000000002</v>
      </c>
      <c r="H522" s="50">
        <f t="shared" si="27"/>
        <v>1274.75</v>
      </c>
      <c r="I522" s="27" t="s">
        <v>1577</v>
      </c>
      <c r="K522" s="23"/>
    </row>
    <row r="523" spans="1:11" x14ac:dyDescent="0.25">
      <c r="A523" s="16">
        <f t="shared" si="25"/>
        <v>514</v>
      </c>
      <c r="B523" t="s">
        <v>530</v>
      </c>
      <c r="C523" t="s">
        <v>1297</v>
      </c>
      <c r="D523" s="41">
        <v>0</v>
      </c>
      <c r="E523" s="50">
        <v>1080.26</v>
      </c>
      <c r="F523" s="50">
        <v>42.410000000000004</v>
      </c>
      <c r="G523" s="50">
        <v>105.13</v>
      </c>
      <c r="H523" s="50">
        <f t="shared" si="27"/>
        <v>1227.8000000000002</v>
      </c>
      <c r="I523" s="27" t="s">
        <v>1577</v>
      </c>
      <c r="K523" s="23"/>
    </row>
    <row r="524" spans="1:11" x14ac:dyDescent="0.25">
      <c r="A524" s="16">
        <f t="shared" ref="A524:A587" si="28">A523+1</f>
        <v>515</v>
      </c>
      <c r="B524" t="s">
        <v>739</v>
      </c>
      <c r="C524" t="s">
        <v>1492</v>
      </c>
      <c r="D524" s="41">
        <v>0</v>
      </c>
      <c r="E524" s="50">
        <v>1038.7700000000002</v>
      </c>
      <c r="F524" s="50">
        <v>22.84</v>
      </c>
      <c r="G524" s="50">
        <v>151.80000000000001</v>
      </c>
      <c r="H524" s="50">
        <f t="shared" si="27"/>
        <v>1213.4100000000001</v>
      </c>
      <c r="I524" s="27" t="s">
        <v>1577</v>
      </c>
      <c r="K524" s="23"/>
    </row>
    <row r="525" spans="1:11" x14ac:dyDescent="0.25">
      <c r="A525" s="16">
        <f t="shared" si="28"/>
        <v>516</v>
      </c>
      <c r="B525" t="s">
        <v>604</v>
      </c>
      <c r="C525" t="s">
        <v>1368</v>
      </c>
      <c r="D525" s="41">
        <v>0</v>
      </c>
      <c r="E525" s="50">
        <v>836.11</v>
      </c>
      <c r="F525" s="50">
        <v>178.29999999999995</v>
      </c>
      <c r="G525" s="50">
        <v>106.88999999999999</v>
      </c>
      <c r="H525" s="50">
        <f t="shared" si="27"/>
        <v>1121.3</v>
      </c>
      <c r="I525" s="27" t="s">
        <v>1577</v>
      </c>
      <c r="K525" s="23"/>
    </row>
    <row r="526" spans="1:11" x14ac:dyDescent="0.25">
      <c r="A526" s="16">
        <f t="shared" si="28"/>
        <v>517</v>
      </c>
      <c r="B526" t="s">
        <v>532</v>
      </c>
      <c r="C526" t="s">
        <v>1299</v>
      </c>
      <c r="D526" s="41">
        <v>0</v>
      </c>
      <c r="E526" s="50">
        <v>885.82999999999993</v>
      </c>
      <c r="F526" s="50">
        <v>153.07999999999998</v>
      </c>
      <c r="G526" s="50">
        <v>45.519999999999996</v>
      </c>
      <c r="H526" s="50">
        <f t="shared" si="27"/>
        <v>1084.4299999999998</v>
      </c>
      <c r="I526" s="27" t="s">
        <v>1577</v>
      </c>
      <c r="K526" s="23"/>
    </row>
    <row r="527" spans="1:11" x14ac:dyDescent="0.25">
      <c r="A527" s="16">
        <f t="shared" si="28"/>
        <v>518</v>
      </c>
      <c r="B527" t="s">
        <v>587</v>
      </c>
      <c r="C527" t="s">
        <v>1351</v>
      </c>
      <c r="D527" s="41">
        <v>214441.18399999998</v>
      </c>
      <c r="E527" s="50">
        <v>-78.839999999999975</v>
      </c>
      <c r="F527" s="50">
        <v>1038.4000000000001</v>
      </c>
      <c r="G527" s="50">
        <v>25.83</v>
      </c>
      <c r="H527" s="50">
        <f t="shared" si="27"/>
        <v>985.39000000000021</v>
      </c>
      <c r="I527" s="27">
        <f t="shared" ref="I527:I585" si="29">H527/D527</f>
        <v>4.5951527669237284E-3</v>
      </c>
      <c r="K527" s="23"/>
    </row>
    <row r="528" spans="1:11" x14ac:dyDescent="0.25">
      <c r="A528" s="16">
        <f t="shared" si="28"/>
        <v>519</v>
      </c>
      <c r="B528" t="s">
        <v>434</v>
      </c>
      <c r="C528" t="s">
        <v>982</v>
      </c>
      <c r="D528" s="41">
        <v>0</v>
      </c>
      <c r="E528" s="50">
        <v>731.54</v>
      </c>
      <c r="F528" s="50"/>
      <c r="G528" s="50">
        <v>97.32</v>
      </c>
      <c r="H528" s="50">
        <f t="shared" si="27"/>
        <v>828.8599999999999</v>
      </c>
      <c r="I528" s="27" t="s">
        <v>1577</v>
      </c>
      <c r="K528" s="23"/>
    </row>
    <row r="529" spans="1:11" x14ac:dyDescent="0.25">
      <c r="A529" s="16">
        <f t="shared" si="28"/>
        <v>520</v>
      </c>
      <c r="B529" t="s">
        <v>443</v>
      </c>
      <c r="C529" t="s">
        <v>1214</v>
      </c>
      <c r="D529" s="41">
        <v>100121.258</v>
      </c>
      <c r="E529" s="50">
        <v>240.28</v>
      </c>
      <c r="F529" s="50">
        <v>493.50999999999993</v>
      </c>
      <c r="G529" s="50">
        <v>16.16</v>
      </c>
      <c r="H529" s="50">
        <f t="shared" si="27"/>
        <v>749.94999999999993</v>
      </c>
      <c r="I529" s="27">
        <f t="shared" si="29"/>
        <v>7.4904172698269525E-3</v>
      </c>
      <c r="K529" s="23"/>
    </row>
    <row r="530" spans="1:11" x14ac:dyDescent="0.25">
      <c r="A530" s="16">
        <f t="shared" si="28"/>
        <v>521</v>
      </c>
      <c r="B530" t="s">
        <v>463</v>
      </c>
      <c r="C530" t="s">
        <v>1234</v>
      </c>
      <c r="D530" s="41">
        <v>18757.708999999999</v>
      </c>
      <c r="E530" s="50">
        <v>145.21000000000004</v>
      </c>
      <c r="F530" s="50">
        <v>439.58999999999992</v>
      </c>
      <c r="G530" s="50">
        <v>73.06</v>
      </c>
      <c r="H530" s="50">
        <f t="shared" si="27"/>
        <v>657.8599999999999</v>
      </c>
      <c r="I530" s="27">
        <f t="shared" si="29"/>
        <v>3.5071447158072443E-2</v>
      </c>
      <c r="K530" s="23"/>
    </row>
    <row r="531" spans="1:11" x14ac:dyDescent="0.25">
      <c r="A531" s="16">
        <f t="shared" si="28"/>
        <v>522</v>
      </c>
      <c r="B531" t="s">
        <v>586</v>
      </c>
      <c r="C531" t="s">
        <v>1350</v>
      </c>
      <c r="D531" s="41">
        <v>417710.84399999998</v>
      </c>
      <c r="E531" s="50">
        <v>657</v>
      </c>
      <c r="F531" s="50"/>
      <c r="G531" s="50"/>
      <c r="H531" s="50">
        <f t="shared" si="27"/>
        <v>657</v>
      </c>
      <c r="I531" s="27">
        <f t="shared" si="29"/>
        <v>1.5728583766429585E-3</v>
      </c>
      <c r="K531" s="23"/>
    </row>
    <row r="532" spans="1:11" x14ac:dyDescent="0.25">
      <c r="A532" s="16">
        <f t="shared" si="28"/>
        <v>523</v>
      </c>
      <c r="B532" t="s">
        <v>565</v>
      </c>
      <c r="C532" t="s">
        <v>1329</v>
      </c>
      <c r="D532" s="41">
        <v>73.634999999999806</v>
      </c>
      <c r="E532" s="50">
        <v>392.70000000000005</v>
      </c>
      <c r="F532" s="50">
        <v>226.74000000000007</v>
      </c>
      <c r="G532" s="50">
        <v>34.31</v>
      </c>
      <c r="H532" s="50">
        <f t="shared" si="27"/>
        <v>653.75</v>
      </c>
      <c r="I532" s="27">
        <f t="shared" si="29"/>
        <v>8.8782508318055502</v>
      </c>
      <c r="K532" s="23"/>
    </row>
    <row r="533" spans="1:11" x14ac:dyDescent="0.25">
      <c r="A533" s="16">
        <f t="shared" si="28"/>
        <v>524</v>
      </c>
      <c r="B533" t="s">
        <v>679</v>
      </c>
      <c r="C533" t="s">
        <v>1436</v>
      </c>
      <c r="D533" s="41">
        <v>0</v>
      </c>
      <c r="E533" s="50">
        <v>353.96999999999997</v>
      </c>
      <c r="F533" s="50">
        <v>94.229999999999976</v>
      </c>
      <c r="G533" s="50">
        <v>118.41</v>
      </c>
      <c r="H533" s="50">
        <f t="shared" si="27"/>
        <v>566.6099999999999</v>
      </c>
      <c r="I533" s="27" t="s">
        <v>1577</v>
      </c>
      <c r="K533" s="23"/>
    </row>
    <row r="534" spans="1:11" x14ac:dyDescent="0.25">
      <c r="A534" s="16">
        <f t="shared" si="28"/>
        <v>525</v>
      </c>
      <c r="B534" t="s">
        <v>531</v>
      </c>
      <c r="C534" t="s">
        <v>1298</v>
      </c>
      <c r="D534" s="41">
        <v>0</v>
      </c>
      <c r="E534" s="50">
        <v>479.78</v>
      </c>
      <c r="F534" s="50"/>
      <c r="G534" s="50">
        <v>63.84</v>
      </c>
      <c r="H534" s="50">
        <f t="shared" si="27"/>
        <v>543.62</v>
      </c>
      <c r="I534" s="27" t="s">
        <v>1577</v>
      </c>
      <c r="K534" s="23"/>
    </row>
    <row r="535" spans="1:11" x14ac:dyDescent="0.25">
      <c r="A535" s="16">
        <f t="shared" si="28"/>
        <v>526</v>
      </c>
      <c r="B535" t="s">
        <v>529</v>
      </c>
      <c r="C535" t="s">
        <v>1296</v>
      </c>
      <c r="D535" s="41">
        <v>9036.3450000000012</v>
      </c>
      <c r="E535" s="50">
        <v>157.04</v>
      </c>
      <c r="F535" s="50">
        <v>322.55</v>
      </c>
      <c r="G535" s="50">
        <v>10.55</v>
      </c>
      <c r="H535" s="50">
        <f t="shared" si="27"/>
        <v>490.14000000000004</v>
      </c>
      <c r="I535" s="27">
        <f t="shared" si="29"/>
        <v>5.4240956935575166E-2</v>
      </c>
      <c r="K535" s="23"/>
    </row>
    <row r="536" spans="1:11" x14ac:dyDescent="0.25">
      <c r="A536" s="16">
        <f t="shared" si="28"/>
        <v>527</v>
      </c>
      <c r="B536" t="s">
        <v>471</v>
      </c>
      <c r="C536" t="s">
        <v>1242</v>
      </c>
      <c r="D536" s="41">
        <v>0</v>
      </c>
      <c r="E536" s="50">
        <v>311.62</v>
      </c>
      <c r="F536" s="50">
        <v>14.68</v>
      </c>
      <c r="G536" s="50">
        <v>28.509999999999998</v>
      </c>
      <c r="H536" s="50">
        <f t="shared" si="27"/>
        <v>354.81</v>
      </c>
      <c r="I536" s="27" t="s">
        <v>1577</v>
      </c>
      <c r="K536" s="23"/>
    </row>
    <row r="537" spans="1:11" x14ac:dyDescent="0.25">
      <c r="A537" s="16">
        <f t="shared" si="28"/>
        <v>528</v>
      </c>
      <c r="B537" t="s">
        <v>661</v>
      </c>
      <c r="C537" t="s">
        <v>1421</v>
      </c>
      <c r="D537" s="41">
        <v>0</v>
      </c>
      <c r="E537" s="50">
        <v>0</v>
      </c>
      <c r="F537" s="50">
        <v>4.5400000000000027</v>
      </c>
      <c r="G537" s="50">
        <v>346.63</v>
      </c>
      <c r="H537" s="50">
        <f t="shared" si="27"/>
        <v>351.17</v>
      </c>
      <c r="I537" s="27" t="s">
        <v>1577</v>
      </c>
      <c r="K537" s="23"/>
    </row>
    <row r="538" spans="1:11" x14ac:dyDescent="0.25">
      <c r="A538" s="16">
        <f t="shared" si="28"/>
        <v>529</v>
      </c>
      <c r="B538" t="s">
        <v>605</v>
      </c>
      <c r="C538" t="s">
        <v>1369</v>
      </c>
      <c r="D538" s="41">
        <v>0</v>
      </c>
      <c r="E538" s="50">
        <v>63.18</v>
      </c>
      <c r="F538" s="50">
        <v>170.78000000000003</v>
      </c>
      <c r="G538" s="50">
        <v>4.25</v>
      </c>
      <c r="H538" s="50">
        <f t="shared" si="27"/>
        <v>238.21000000000004</v>
      </c>
      <c r="I538" s="27" t="s">
        <v>1577</v>
      </c>
      <c r="K538" s="23"/>
    </row>
    <row r="539" spans="1:11" x14ac:dyDescent="0.25">
      <c r="A539" s="16">
        <f t="shared" si="28"/>
        <v>530</v>
      </c>
      <c r="B539" t="s">
        <v>404</v>
      </c>
      <c r="C539" t="s">
        <v>1176</v>
      </c>
      <c r="D539" s="41">
        <v>0</v>
      </c>
      <c r="E539" s="50">
        <v>209.11</v>
      </c>
      <c r="F539" s="50"/>
      <c r="G539" s="50">
        <v>27.82</v>
      </c>
      <c r="H539" s="50">
        <f t="shared" si="27"/>
        <v>236.93</v>
      </c>
      <c r="I539" s="27" t="s">
        <v>1577</v>
      </c>
      <c r="K539" s="23"/>
    </row>
    <row r="540" spans="1:11" x14ac:dyDescent="0.25">
      <c r="A540" s="16">
        <f t="shared" si="28"/>
        <v>531</v>
      </c>
      <c r="B540" t="s">
        <v>568</v>
      </c>
      <c r="C540" t="s">
        <v>1332</v>
      </c>
      <c r="D540" s="41">
        <v>417710.84400000004</v>
      </c>
      <c r="E540" s="50">
        <v>216.28999999999996</v>
      </c>
      <c r="F540" s="50"/>
      <c r="G540" s="50"/>
      <c r="H540" s="50">
        <f t="shared" si="27"/>
        <v>216.28999999999996</v>
      </c>
      <c r="I540" s="27">
        <f t="shared" si="29"/>
        <v>5.1779838399407209E-4</v>
      </c>
      <c r="K540" s="23"/>
    </row>
    <row r="541" spans="1:11" x14ac:dyDescent="0.25">
      <c r="A541" s="16">
        <f t="shared" si="28"/>
        <v>532</v>
      </c>
      <c r="B541" t="s">
        <v>667</v>
      </c>
      <c r="C541" t="s">
        <v>1427</v>
      </c>
      <c r="D541" s="41">
        <v>0</v>
      </c>
      <c r="E541" s="50">
        <v>173.86999999999998</v>
      </c>
      <c r="F541" s="50"/>
      <c r="G541" s="50">
        <v>23.13</v>
      </c>
      <c r="H541" s="50">
        <f t="shared" si="27"/>
        <v>196.99999999999997</v>
      </c>
      <c r="I541" s="27" t="s">
        <v>1577</v>
      </c>
      <c r="K541" s="23"/>
    </row>
    <row r="542" spans="1:11" x14ac:dyDescent="0.25">
      <c r="A542" s="16">
        <f t="shared" si="28"/>
        <v>533</v>
      </c>
      <c r="B542" t="s">
        <v>603</v>
      </c>
      <c r="C542" t="s">
        <v>1367</v>
      </c>
      <c r="D542" s="41">
        <v>208.15900000000002</v>
      </c>
      <c r="E542" s="50">
        <v>48.38</v>
      </c>
      <c r="F542" s="50">
        <v>130.77000000000001</v>
      </c>
      <c r="G542" s="50">
        <v>3.25</v>
      </c>
      <c r="H542" s="50">
        <f t="shared" si="27"/>
        <v>182.4</v>
      </c>
      <c r="I542" s="27">
        <f t="shared" si="29"/>
        <v>0.87625324871852761</v>
      </c>
      <c r="K542" s="23"/>
    </row>
    <row r="543" spans="1:11" x14ac:dyDescent="0.25">
      <c r="A543" s="16">
        <f t="shared" si="28"/>
        <v>534</v>
      </c>
      <c r="B543" t="s">
        <v>566</v>
      </c>
      <c r="C543" t="s">
        <v>1330</v>
      </c>
      <c r="D543" s="41">
        <v>872531.99900000007</v>
      </c>
      <c r="E543" s="50">
        <v>172.88000000000011</v>
      </c>
      <c r="F543" s="50"/>
      <c r="G543" s="50"/>
      <c r="H543" s="50">
        <f t="shared" si="27"/>
        <v>172.88000000000011</v>
      </c>
      <c r="I543" s="27">
        <f t="shared" si="29"/>
        <v>1.9813599982365816E-4</v>
      </c>
      <c r="K543" s="23"/>
    </row>
    <row r="544" spans="1:11" x14ac:dyDescent="0.25">
      <c r="A544" s="16">
        <f t="shared" si="28"/>
        <v>535</v>
      </c>
      <c r="B544" t="s">
        <v>501</v>
      </c>
      <c r="C544" t="s">
        <v>1272</v>
      </c>
      <c r="D544" s="41">
        <v>0</v>
      </c>
      <c r="E544" s="50">
        <v>164.69</v>
      </c>
      <c r="F544" s="50"/>
      <c r="G544" s="50"/>
      <c r="H544" s="50">
        <f t="shared" si="27"/>
        <v>164.69</v>
      </c>
      <c r="I544" s="27" t="s">
        <v>1577</v>
      </c>
      <c r="K544" s="23"/>
    </row>
    <row r="545" spans="1:11" x14ac:dyDescent="0.25">
      <c r="A545" s="16">
        <f t="shared" si="28"/>
        <v>536</v>
      </c>
      <c r="B545" t="s">
        <v>614</v>
      </c>
      <c r="C545" t="s">
        <v>1378</v>
      </c>
      <c r="D545" s="41">
        <v>0</v>
      </c>
      <c r="E545" s="50">
        <v>36.94</v>
      </c>
      <c r="F545" s="50">
        <v>99.84</v>
      </c>
      <c r="G545" s="50">
        <v>2.48</v>
      </c>
      <c r="H545" s="50">
        <f t="shared" si="27"/>
        <v>139.26</v>
      </c>
      <c r="I545" s="27" t="s">
        <v>1577</v>
      </c>
      <c r="K545" s="23"/>
    </row>
    <row r="546" spans="1:11" x14ac:dyDescent="0.25">
      <c r="A546" s="16">
        <f t="shared" si="28"/>
        <v>537</v>
      </c>
      <c r="B546" t="s">
        <v>682</v>
      </c>
      <c r="C546" t="s">
        <v>1088</v>
      </c>
      <c r="D546" s="41">
        <v>0</v>
      </c>
      <c r="E546" s="50">
        <v>44.46</v>
      </c>
      <c r="F546" s="50">
        <v>91.320000000000007</v>
      </c>
      <c r="G546" s="50">
        <v>2.99</v>
      </c>
      <c r="H546" s="50">
        <f t="shared" si="27"/>
        <v>138.77000000000001</v>
      </c>
      <c r="I546" s="27" t="s">
        <v>1577</v>
      </c>
      <c r="K546" s="23"/>
    </row>
    <row r="547" spans="1:11" x14ac:dyDescent="0.25">
      <c r="A547" s="16">
        <f t="shared" si="28"/>
        <v>538</v>
      </c>
      <c r="B547" t="s">
        <v>581</v>
      </c>
      <c r="C547" t="s">
        <v>1345</v>
      </c>
      <c r="D547" s="41">
        <v>11640.543999999998</v>
      </c>
      <c r="E547" s="50">
        <v>124</v>
      </c>
      <c r="F547" s="50"/>
      <c r="G547" s="50">
        <v>11.94</v>
      </c>
      <c r="H547" s="50">
        <f t="shared" si="27"/>
        <v>135.94</v>
      </c>
      <c r="I547" s="27">
        <f t="shared" si="29"/>
        <v>1.1678148375196212E-2</v>
      </c>
      <c r="K547" s="23"/>
    </row>
    <row r="548" spans="1:11" x14ac:dyDescent="0.25">
      <c r="A548" s="16">
        <f t="shared" si="28"/>
        <v>539</v>
      </c>
      <c r="B548" t="s">
        <v>681</v>
      </c>
      <c r="C548" t="s">
        <v>1438</v>
      </c>
      <c r="D548" s="41">
        <v>0</v>
      </c>
      <c r="E548" s="50">
        <v>42.35</v>
      </c>
      <c r="F548" s="50">
        <v>86.99</v>
      </c>
      <c r="G548" s="50">
        <v>2.85</v>
      </c>
      <c r="H548" s="50">
        <f t="shared" si="27"/>
        <v>132.19</v>
      </c>
      <c r="I548" s="27" t="s">
        <v>1577</v>
      </c>
      <c r="K548" s="23"/>
    </row>
    <row r="549" spans="1:11" x14ac:dyDescent="0.25">
      <c r="A549" s="16">
        <f t="shared" si="28"/>
        <v>540</v>
      </c>
      <c r="B549" t="s">
        <v>570</v>
      </c>
      <c r="C549" t="s">
        <v>1334</v>
      </c>
      <c r="D549" s="41">
        <v>928246.321</v>
      </c>
      <c r="E549" s="50">
        <v>-3034.2499999999973</v>
      </c>
      <c r="F549" s="50">
        <v>2715.78</v>
      </c>
      <c r="G549" s="50">
        <v>435.45000000000005</v>
      </c>
      <c r="H549" s="50">
        <f t="shared" si="27"/>
        <v>116.98000000000297</v>
      </c>
      <c r="I549" s="27">
        <f t="shared" si="29"/>
        <v>1.2602258404211114E-4</v>
      </c>
      <c r="K549" s="23"/>
    </row>
    <row r="550" spans="1:11" x14ac:dyDescent="0.25">
      <c r="A550" s="16">
        <f t="shared" si="28"/>
        <v>541</v>
      </c>
      <c r="B550" t="s">
        <v>677</v>
      </c>
      <c r="C550" t="s">
        <v>1434</v>
      </c>
      <c r="D550" s="41">
        <v>0</v>
      </c>
      <c r="E550" s="50">
        <v>87.34</v>
      </c>
      <c r="F550" s="50">
        <v>6.2199999999999989</v>
      </c>
      <c r="G550" s="50">
        <v>14.42</v>
      </c>
      <c r="H550" s="50">
        <f t="shared" si="27"/>
        <v>107.98</v>
      </c>
      <c r="I550" s="27" t="s">
        <v>1577</v>
      </c>
      <c r="K550" s="23"/>
    </row>
    <row r="551" spans="1:11" x14ac:dyDescent="0.25">
      <c r="A551" s="16">
        <f t="shared" si="28"/>
        <v>542</v>
      </c>
      <c r="B551" t="s">
        <v>680</v>
      </c>
      <c r="C551" t="s">
        <v>1437</v>
      </c>
      <c r="D551" s="41">
        <v>0</v>
      </c>
      <c r="E551" s="50">
        <v>26.55</v>
      </c>
      <c r="F551" s="50">
        <v>54.529999999999994</v>
      </c>
      <c r="G551" s="50">
        <v>1.78</v>
      </c>
      <c r="H551" s="50">
        <f t="shared" si="27"/>
        <v>82.86</v>
      </c>
      <c r="I551" s="27" t="s">
        <v>1577</v>
      </c>
      <c r="K551" s="23"/>
    </row>
    <row r="552" spans="1:11" x14ac:dyDescent="0.25">
      <c r="A552" s="16">
        <f t="shared" si="28"/>
        <v>543</v>
      </c>
      <c r="B552" t="s">
        <v>665</v>
      </c>
      <c r="C552" t="s">
        <v>1425</v>
      </c>
      <c r="D552" s="41">
        <v>0</v>
      </c>
      <c r="E552" s="50">
        <v>40.29</v>
      </c>
      <c r="F552" s="50">
        <v>1.7600000000000007</v>
      </c>
      <c r="G552" s="50">
        <v>1.77</v>
      </c>
      <c r="H552" s="50">
        <f t="shared" si="27"/>
        <v>43.82</v>
      </c>
      <c r="I552" s="27" t="s">
        <v>1577</v>
      </c>
      <c r="K552" s="23"/>
    </row>
    <row r="553" spans="1:11" x14ac:dyDescent="0.25">
      <c r="A553" s="16">
        <f t="shared" si="28"/>
        <v>544</v>
      </c>
      <c r="B553" t="s">
        <v>528</v>
      </c>
      <c r="C553" t="s">
        <v>1295</v>
      </c>
      <c r="D553" s="41">
        <v>904.48</v>
      </c>
      <c r="E553" s="50">
        <v>10.31</v>
      </c>
      <c r="F553" s="50">
        <v>21.18</v>
      </c>
      <c r="G553" s="50">
        <v>0.69</v>
      </c>
      <c r="H553" s="50">
        <f t="shared" si="27"/>
        <v>32.18</v>
      </c>
      <c r="I553" s="27">
        <f t="shared" si="29"/>
        <v>3.5578453918273481E-2</v>
      </c>
      <c r="K553" s="23"/>
    </row>
    <row r="554" spans="1:11" x14ac:dyDescent="0.25">
      <c r="A554" s="16">
        <f t="shared" si="28"/>
        <v>545</v>
      </c>
      <c r="B554" t="s">
        <v>373</v>
      </c>
      <c r="C554" t="s">
        <v>1148</v>
      </c>
      <c r="D554" s="41">
        <v>0</v>
      </c>
      <c r="E554" s="50">
        <v>80.680000000000135</v>
      </c>
      <c r="F554" s="50">
        <v>17.18</v>
      </c>
      <c r="G554" s="50">
        <v>-67.06</v>
      </c>
      <c r="H554" s="50">
        <f t="shared" ref="H554:H582" si="30">SUM(E554:G554)</f>
        <v>30.800000000000125</v>
      </c>
      <c r="I554" s="27" t="s">
        <v>1577</v>
      </c>
      <c r="K554" s="23"/>
    </row>
    <row r="555" spans="1:11" x14ac:dyDescent="0.25">
      <c r="A555" s="16">
        <f t="shared" si="28"/>
        <v>546</v>
      </c>
      <c r="B555" t="s">
        <v>666</v>
      </c>
      <c r="C555" t="s">
        <v>1426</v>
      </c>
      <c r="D555" s="41">
        <v>0</v>
      </c>
      <c r="E555" s="50">
        <v>11.52</v>
      </c>
      <c r="F555" s="50">
        <v>0.03</v>
      </c>
      <c r="G555" s="50">
        <v>1.53</v>
      </c>
      <c r="H555" s="50">
        <f t="shared" si="30"/>
        <v>13.079999999999998</v>
      </c>
      <c r="I555" s="27" t="s">
        <v>1577</v>
      </c>
      <c r="K555" s="23"/>
    </row>
    <row r="556" spans="1:11" x14ac:dyDescent="0.25">
      <c r="A556" s="16">
        <f t="shared" si="28"/>
        <v>547</v>
      </c>
      <c r="B556" t="s">
        <v>602</v>
      </c>
      <c r="C556" t="s">
        <v>1366</v>
      </c>
      <c r="D556" s="41">
        <v>3613.694</v>
      </c>
      <c r="E556" s="50">
        <v>2.4300000000000002</v>
      </c>
      <c r="F556" s="50">
        <v>8.0599999999999987</v>
      </c>
      <c r="G556" s="50">
        <v>0.16</v>
      </c>
      <c r="H556" s="50">
        <f t="shared" si="30"/>
        <v>10.649999999999999</v>
      </c>
      <c r="I556" s="27">
        <f t="shared" si="29"/>
        <v>2.9471228056387726E-3</v>
      </c>
      <c r="K556" s="23"/>
    </row>
    <row r="557" spans="1:11" x14ac:dyDescent="0.25">
      <c r="A557" s="16">
        <f t="shared" si="28"/>
        <v>548</v>
      </c>
      <c r="B557" t="s">
        <v>740</v>
      </c>
      <c r="C557" t="s">
        <v>1493</v>
      </c>
      <c r="D557" s="41">
        <v>0</v>
      </c>
      <c r="E557" s="50">
        <v>7.91</v>
      </c>
      <c r="F557" s="50"/>
      <c r="G557" s="50"/>
      <c r="H557" s="50">
        <f t="shared" si="30"/>
        <v>7.91</v>
      </c>
      <c r="I557" s="27" t="s">
        <v>1577</v>
      </c>
      <c r="K557" s="23"/>
    </row>
    <row r="558" spans="1:11" x14ac:dyDescent="0.25">
      <c r="A558" s="16">
        <f t="shared" si="28"/>
        <v>549</v>
      </c>
      <c r="B558" t="s">
        <v>585</v>
      </c>
      <c r="C558" t="s">
        <v>1349</v>
      </c>
      <c r="D558" s="41">
        <v>36136.934000000001</v>
      </c>
      <c r="E558" s="50">
        <v>7.68</v>
      </c>
      <c r="F558" s="50"/>
      <c r="G558" s="50"/>
      <c r="H558" s="50">
        <f t="shared" si="30"/>
        <v>7.68</v>
      </c>
      <c r="I558" s="27">
        <f t="shared" si="29"/>
        <v>2.1252494746787316E-4</v>
      </c>
      <c r="K558" s="23"/>
    </row>
    <row r="559" spans="1:11" x14ac:dyDescent="0.25">
      <c r="A559" s="16">
        <f t="shared" si="28"/>
        <v>550</v>
      </c>
      <c r="B559" t="s">
        <v>736</v>
      </c>
      <c r="C559" t="s">
        <v>1088</v>
      </c>
      <c r="D559" s="41">
        <v>0</v>
      </c>
      <c r="E559" s="50"/>
      <c r="F559" s="50"/>
      <c r="G559" s="50">
        <v>4.46</v>
      </c>
      <c r="H559" s="50">
        <f t="shared" si="30"/>
        <v>4.46</v>
      </c>
      <c r="I559" s="27" t="s">
        <v>1577</v>
      </c>
      <c r="K559" s="23"/>
    </row>
    <row r="560" spans="1:11" x14ac:dyDescent="0.25">
      <c r="A560" s="16">
        <f t="shared" si="28"/>
        <v>551</v>
      </c>
      <c r="B560" t="s">
        <v>87</v>
      </c>
      <c r="C560" t="s">
        <v>877</v>
      </c>
      <c r="D560" s="41">
        <v>2.9999999999722089E-3</v>
      </c>
      <c r="E560" s="50">
        <v>3608625.0199999996</v>
      </c>
      <c r="F560" s="50"/>
      <c r="G560" s="50">
        <v>-3608625.0199999996</v>
      </c>
      <c r="H560" s="50">
        <f t="shared" si="30"/>
        <v>0</v>
      </c>
      <c r="I560" s="27">
        <f t="shared" si="29"/>
        <v>0</v>
      </c>
      <c r="K560" s="23"/>
    </row>
    <row r="561" spans="1:11" x14ac:dyDescent="0.25">
      <c r="A561" s="16">
        <f t="shared" si="28"/>
        <v>552</v>
      </c>
      <c r="B561" t="s">
        <v>700</v>
      </c>
      <c r="C561" t="s">
        <v>1455</v>
      </c>
      <c r="D561" s="41">
        <v>0</v>
      </c>
      <c r="E561" s="50">
        <v>-7.66</v>
      </c>
      <c r="F561" s="50"/>
      <c r="G561" s="50"/>
      <c r="H561" s="50">
        <f t="shared" si="30"/>
        <v>-7.66</v>
      </c>
      <c r="I561" s="27" t="s">
        <v>1577</v>
      </c>
      <c r="K561" s="23"/>
    </row>
    <row r="562" spans="1:11" x14ac:dyDescent="0.25">
      <c r="A562" s="16">
        <f t="shared" si="28"/>
        <v>553</v>
      </c>
      <c r="B562" t="s">
        <v>163</v>
      </c>
      <c r="C562" t="s">
        <v>947</v>
      </c>
      <c r="D562" s="41">
        <v>0</v>
      </c>
      <c r="E562" s="50">
        <v>1382.5800000000017</v>
      </c>
      <c r="F562" s="50">
        <v>-4167.68</v>
      </c>
      <c r="G562" s="50">
        <v>2773.4199999999996</v>
      </c>
      <c r="H562" s="50">
        <f t="shared" si="30"/>
        <v>-11.679999999998927</v>
      </c>
      <c r="I562" s="27" t="s">
        <v>1577</v>
      </c>
      <c r="K562" s="23"/>
    </row>
    <row r="563" spans="1:11" x14ac:dyDescent="0.25">
      <c r="A563" s="16">
        <f t="shared" si="28"/>
        <v>554</v>
      </c>
      <c r="B563" t="s">
        <v>441</v>
      </c>
      <c r="C563" t="s">
        <v>1212</v>
      </c>
      <c r="D563" s="41">
        <v>0</v>
      </c>
      <c r="E563" s="50">
        <v>-393.38</v>
      </c>
      <c r="F563" s="50"/>
      <c r="G563" s="50"/>
      <c r="H563" s="50">
        <f t="shared" si="30"/>
        <v>-393.38</v>
      </c>
      <c r="I563" s="27" t="s">
        <v>1577</v>
      </c>
      <c r="K563" s="23"/>
    </row>
    <row r="564" spans="1:11" x14ac:dyDescent="0.25">
      <c r="A564" s="16">
        <f t="shared" si="28"/>
        <v>555</v>
      </c>
      <c r="B564" t="s">
        <v>676</v>
      </c>
      <c r="C564" t="s">
        <v>1433</v>
      </c>
      <c r="D564" s="41">
        <v>0</v>
      </c>
      <c r="E564" s="50">
        <v>2200.8300000000008</v>
      </c>
      <c r="F564" s="50">
        <v>-377.52</v>
      </c>
      <c r="G564" s="50">
        <v>-2585.91</v>
      </c>
      <c r="H564" s="50">
        <f t="shared" si="30"/>
        <v>-762.599999999999</v>
      </c>
      <c r="I564" s="27" t="s">
        <v>1577</v>
      </c>
      <c r="K564" s="23"/>
    </row>
    <row r="565" spans="1:11" x14ac:dyDescent="0.25">
      <c r="A565" s="16">
        <f t="shared" si="28"/>
        <v>556</v>
      </c>
      <c r="B565" t="s">
        <v>683</v>
      </c>
      <c r="C565" t="s">
        <v>1439</v>
      </c>
      <c r="D565" s="41">
        <v>0</v>
      </c>
      <c r="E565" s="50"/>
      <c r="F565" s="50">
        <v>-970.31</v>
      </c>
      <c r="G565" s="50"/>
      <c r="H565" s="50">
        <f t="shared" si="30"/>
        <v>-970.31</v>
      </c>
      <c r="I565" s="27" t="s">
        <v>1577</v>
      </c>
      <c r="K565" s="23"/>
    </row>
    <row r="566" spans="1:11" x14ac:dyDescent="0.25">
      <c r="A566" s="16">
        <f t="shared" si="28"/>
        <v>557</v>
      </c>
      <c r="B566" t="s">
        <v>523</v>
      </c>
      <c r="C566" t="s">
        <v>987</v>
      </c>
      <c r="D566" s="41">
        <v>0</v>
      </c>
      <c r="E566" s="50"/>
      <c r="F566" s="50">
        <v>-1004.5399999999998</v>
      </c>
      <c r="G566" s="50"/>
      <c r="H566" s="50">
        <f t="shared" si="30"/>
        <v>-1004.5399999999998</v>
      </c>
      <c r="I566" s="27" t="s">
        <v>1577</v>
      </c>
      <c r="K566" s="23"/>
    </row>
    <row r="567" spans="1:11" x14ac:dyDescent="0.25">
      <c r="A567" s="16">
        <f t="shared" si="28"/>
        <v>558</v>
      </c>
      <c r="B567" t="s">
        <v>697</v>
      </c>
      <c r="C567" t="s">
        <v>1451</v>
      </c>
      <c r="D567" s="41">
        <v>0</v>
      </c>
      <c r="E567" s="50"/>
      <c r="F567" s="50">
        <v>-1089.06</v>
      </c>
      <c r="G567" s="50"/>
      <c r="H567" s="50">
        <f t="shared" si="30"/>
        <v>-1089.06</v>
      </c>
      <c r="I567" s="27" t="s">
        <v>1577</v>
      </c>
      <c r="K567" s="23"/>
    </row>
    <row r="568" spans="1:11" x14ac:dyDescent="0.25">
      <c r="A568" s="16">
        <f t="shared" si="28"/>
        <v>559</v>
      </c>
      <c r="B568" t="s">
        <v>695</v>
      </c>
      <c r="C568" t="s">
        <v>1449</v>
      </c>
      <c r="D568" s="41">
        <v>0</v>
      </c>
      <c r="E568" s="50"/>
      <c r="F568" s="50">
        <v>-1229.17</v>
      </c>
      <c r="G568" s="50"/>
      <c r="H568" s="50">
        <f t="shared" si="30"/>
        <v>-1229.17</v>
      </c>
      <c r="I568" s="27" t="s">
        <v>1577</v>
      </c>
      <c r="K568" s="23"/>
    </row>
    <row r="569" spans="1:11" x14ac:dyDescent="0.25">
      <c r="A569" s="16">
        <f t="shared" si="28"/>
        <v>560</v>
      </c>
      <c r="B569" t="s">
        <v>696</v>
      </c>
      <c r="C569" t="s">
        <v>1450</v>
      </c>
      <c r="D569" s="41">
        <v>0</v>
      </c>
      <c r="E569" s="50"/>
      <c r="F569" s="50">
        <v>-2336.2600000000002</v>
      </c>
      <c r="G569" s="50"/>
      <c r="H569" s="50">
        <f t="shared" si="30"/>
        <v>-2336.2600000000002</v>
      </c>
      <c r="I569" s="27" t="s">
        <v>1577</v>
      </c>
      <c r="K569" s="23"/>
    </row>
    <row r="570" spans="1:11" x14ac:dyDescent="0.25">
      <c r="A570" s="16">
        <f t="shared" si="28"/>
        <v>561</v>
      </c>
      <c r="B570" t="s">
        <v>678</v>
      </c>
      <c r="C570" t="s">
        <v>1435</v>
      </c>
      <c r="D570" s="41">
        <v>0</v>
      </c>
      <c r="E570" s="50">
        <v>1268.2299999999912</v>
      </c>
      <c r="F570" s="50">
        <v>-642.20000000000005</v>
      </c>
      <c r="G570" s="50">
        <v>-3867.6800000000003</v>
      </c>
      <c r="H570" s="50">
        <f t="shared" si="30"/>
        <v>-3241.6500000000092</v>
      </c>
      <c r="I570" s="27" t="s">
        <v>1577</v>
      </c>
      <c r="K570" s="23"/>
    </row>
    <row r="571" spans="1:11" x14ac:dyDescent="0.25">
      <c r="A571" s="16">
        <f t="shared" si="28"/>
        <v>562</v>
      </c>
      <c r="B571" t="s">
        <v>460</v>
      </c>
      <c r="C571" t="s">
        <v>1231</v>
      </c>
      <c r="D571" s="41">
        <v>0</v>
      </c>
      <c r="E571" s="50">
        <v>-2441.75</v>
      </c>
      <c r="F571" s="50">
        <v>-408.03</v>
      </c>
      <c r="G571" s="50">
        <v>-982.09999999999991</v>
      </c>
      <c r="H571" s="50">
        <f t="shared" si="30"/>
        <v>-3831.8799999999997</v>
      </c>
      <c r="I571" s="27" t="s">
        <v>1577</v>
      </c>
      <c r="K571" s="23"/>
    </row>
    <row r="572" spans="1:11" x14ac:dyDescent="0.25">
      <c r="A572" s="16">
        <f t="shared" si="28"/>
        <v>563</v>
      </c>
      <c r="B572" t="s">
        <v>505</v>
      </c>
      <c r="C572" t="s">
        <v>1088</v>
      </c>
      <c r="D572" s="41">
        <v>0</v>
      </c>
      <c r="E572" s="50">
        <v>-3953.7599999999998</v>
      </c>
      <c r="F572" s="50">
        <v>-279.84999999999997</v>
      </c>
      <c r="G572" s="50">
        <v>-380.48</v>
      </c>
      <c r="H572" s="50">
        <f t="shared" si="30"/>
        <v>-4614.09</v>
      </c>
      <c r="I572" s="27" t="s">
        <v>1577</v>
      </c>
      <c r="K572" s="23"/>
    </row>
    <row r="573" spans="1:11" x14ac:dyDescent="0.25">
      <c r="A573" s="16">
        <f t="shared" si="28"/>
        <v>564</v>
      </c>
      <c r="B573" t="s">
        <v>582</v>
      </c>
      <c r="C573" t="s">
        <v>1346</v>
      </c>
      <c r="D573" s="41">
        <v>6546.7320000000009</v>
      </c>
      <c r="E573" s="50">
        <v>-4956.5600000000013</v>
      </c>
      <c r="F573" s="50"/>
      <c r="G573" s="50"/>
      <c r="H573" s="50">
        <f t="shared" si="30"/>
        <v>-4956.5600000000013</v>
      </c>
      <c r="I573" s="27">
        <f t="shared" si="29"/>
        <v>-0.75710446066831527</v>
      </c>
      <c r="K573" s="23"/>
    </row>
    <row r="574" spans="1:11" x14ac:dyDescent="0.25">
      <c r="A574" s="16">
        <f t="shared" si="28"/>
        <v>565</v>
      </c>
      <c r="B574" t="s">
        <v>567</v>
      </c>
      <c r="C574" t="s">
        <v>1331</v>
      </c>
      <c r="D574" s="41">
        <v>0</v>
      </c>
      <c r="E574" s="50">
        <v>0</v>
      </c>
      <c r="F574" s="50">
        <v>-5141.7</v>
      </c>
      <c r="G574" s="50"/>
      <c r="H574" s="50">
        <f t="shared" si="30"/>
        <v>-5141.7</v>
      </c>
      <c r="I574" s="27" t="s">
        <v>1577</v>
      </c>
      <c r="K574" s="23"/>
    </row>
    <row r="575" spans="1:11" x14ac:dyDescent="0.25">
      <c r="A575" s="16">
        <f t="shared" si="28"/>
        <v>566</v>
      </c>
      <c r="B575" t="s">
        <v>357</v>
      </c>
      <c r="C575" t="s">
        <v>1132</v>
      </c>
      <c r="D575" s="41">
        <v>0</v>
      </c>
      <c r="E575" s="50">
        <v>-5428.2</v>
      </c>
      <c r="F575" s="50">
        <v>-27.849999999999994</v>
      </c>
      <c r="G575" s="50">
        <v>88.85</v>
      </c>
      <c r="H575" s="50">
        <f t="shared" si="30"/>
        <v>-5367.2</v>
      </c>
      <c r="I575" s="27" t="s">
        <v>1577</v>
      </c>
      <c r="K575" s="23"/>
    </row>
    <row r="576" spans="1:11" x14ac:dyDescent="0.25">
      <c r="A576" s="16">
        <f t="shared" si="28"/>
        <v>567</v>
      </c>
      <c r="B576" t="s">
        <v>674</v>
      </c>
      <c r="C576" t="s">
        <v>1091</v>
      </c>
      <c r="D576" s="41">
        <v>0</v>
      </c>
      <c r="E576" s="50">
        <v>6298.38</v>
      </c>
      <c r="F576" s="50">
        <v>-24910.550000000003</v>
      </c>
      <c r="G576" s="50">
        <v>423.43</v>
      </c>
      <c r="H576" s="50">
        <f>SUM(E576:G576)</f>
        <v>-18188.740000000002</v>
      </c>
      <c r="I576" s="27" t="s">
        <v>1577</v>
      </c>
      <c r="K576" s="23"/>
    </row>
    <row r="577" spans="1:11" x14ac:dyDescent="0.25">
      <c r="A577" s="16">
        <f t="shared" si="28"/>
        <v>568</v>
      </c>
      <c r="B577" t="s">
        <v>314</v>
      </c>
      <c r="C577" t="s">
        <v>1088</v>
      </c>
      <c r="D577" s="41">
        <v>1124444.713</v>
      </c>
      <c r="E577" s="50">
        <v>-40337.58</v>
      </c>
      <c r="F577" s="50">
        <v>-1490.23</v>
      </c>
      <c r="G577" s="50">
        <v>-5871.99</v>
      </c>
      <c r="H577" s="50">
        <f t="shared" si="30"/>
        <v>-47699.8</v>
      </c>
      <c r="I577" s="27">
        <f>H577/D577</f>
        <v>-4.2420760619468541E-2</v>
      </c>
      <c r="K577" s="23"/>
    </row>
    <row r="578" spans="1:11" x14ac:dyDescent="0.25">
      <c r="A578" s="16">
        <f t="shared" si="28"/>
        <v>569</v>
      </c>
      <c r="B578" t="s">
        <v>58</v>
      </c>
      <c r="C578" t="s">
        <v>848</v>
      </c>
      <c r="D578" s="41">
        <v>0</v>
      </c>
      <c r="E578" s="50">
        <v>-57776.180000000008</v>
      </c>
      <c r="F578" s="50">
        <v>4727.1899999999996</v>
      </c>
      <c r="G578" s="50">
        <v>4311.2900000000009</v>
      </c>
      <c r="H578" s="50">
        <f t="shared" si="30"/>
        <v>-48737.700000000004</v>
      </c>
      <c r="I578" s="27" t="s">
        <v>1577</v>
      </c>
      <c r="K578" s="23"/>
    </row>
    <row r="579" spans="1:11" x14ac:dyDescent="0.25">
      <c r="A579" s="16">
        <f t="shared" si="28"/>
        <v>570</v>
      </c>
      <c r="B579" t="s">
        <v>57</v>
      </c>
      <c r="C579" t="s">
        <v>847</v>
      </c>
      <c r="D579" s="41">
        <v>0</v>
      </c>
      <c r="E579" s="50">
        <v>-56657.260000000009</v>
      </c>
      <c r="F579" s="50">
        <v>-1568.1400000000003</v>
      </c>
      <c r="G579" s="50">
        <v>-5224.9699999999993</v>
      </c>
      <c r="H579" s="50">
        <f t="shared" si="30"/>
        <v>-63450.37000000001</v>
      </c>
      <c r="I579" s="27" t="s">
        <v>1577</v>
      </c>
      <c r="K579" s="23"/>
    </row>
    <row r="580" spans="1:11" x14ac:dyDescent="0.25">
      <c r="A580" s="16">
        <f t="shared" si="28"/>
        <v>571</v>
      </c>
      <c r="B580" t="s">
        <v>737</v>
      </c>
      <c r="C580" t="s">
        <v>1088</v>
      </c>
      <c r="D580" s="41">
        <v>0</v>
      </c>
      <c r="E580" s="50">
        <v>-55973.779999999984</v>
      </c>
      <c r="F580" s="50">
        <v>0</v>
      </c>
      <c r="G580" s="50">
        <v>-7489.11</v>
      </c>
      <c r="H580" s="50">
        <f t="shared" si="30"/>
        <v>-63462.889999999985</v>
      </c>
      <c r="I580" s="27" t="s">
        <v>1577</v>
      </c>
      <c r="K580" s="23"/>
    </row>
    <row r="581" spans="1:11" x14ac:dyDescent="0.25">
      <c r="A581" s="16">
        <f t="shared" si="28"/>
        <v>572</v>
      </c>
      <c r="B581" t="s">
        <v>492</v>
      </c>
      <c r="C581" t="s">
        <v>1263</v>
      </c>
      <c r="D581" s="41">
        <v>0</v>
      </c>
      <c r="E581" s="50">
        <v>-133918.32000000004</v>
      </c>
      <c r="F581" s="50">
        <v>6751.15</v>
      </c>
      <c r="G581" s="50">
        <v>-4410.41</v>
      </c>
      <c r="H581" s="50">
        <f t="shared" si="30"/>
        <v>-131577.58000000005</v>
      </c>
      <c r="I581" s="27" t="s">
        <v>1577</v>
      </c>
      <c r="K581" s="23"/>
    </row>
    <row r="582" spans="1:11" x14ac:dyDescent="0.25">
      <c r="A582" s="16">
        <f t="shared" si="28"/>
        <v>573</v>
      </c>
      <c r="B582" s="23" t="s">
        <v>162</v>
      </c>
      <c r="C582" s="23" t="s">
        <v>946</v>
      </c>
      <c r="D582" s="41">
        <v>0</v>
      </c>
      <c r="E582" s="51">
        <v>-419803.38999999984</v>
      </c>
      <c r="F582" s="51">
        <v>-8847.33</v>
      </c>
      <c r="G582" s="51"/>
      <c r="H582" s="51">
        <f t="shared" si="30"/>
        <v>-428650.71999999986</v>
      </c>
      <c r="I582" s="27" t="s">
        <v>1577</v>
      </c>
      <c r="K582" s="23"/>
    </row>
    <row r="583" spans="1:11" s="23" customFormat="1" x14ac:dyDescent="0.25">
      <c r="A583" s="16">
        <f t="shared" si="28"/>
        <v>574</v>
      </c>
      <c r="B583" s="14" t="s">
        <v>1576</v>
      </c>
      <c r="C583" s="6"/>
      <c r="D583" s="54">
        <v>46159043.280000024</v>
      </c>
      <c r="E583" s="52"/>
      <c r="F583" s="52"/>
      <c r="G583" s="52"/>
      <c r="H583" s="52"/>
      <c r="I583" s="49" t="s">
        <v>1578</v>
      </c>
    </row>
    <row r="584" spans="1:11" x14ac:dyDescent="0.25">
      <c r="A584" s="16">
        <f t="shared" si="28"/>
        <v>575</v>
      </c>
      <c r="B584" s="7" t="s">
        <v>1552</v>
      </c>
      <c r="C584" s="6"/>
      <c r="D584" s="55">
        <f>SUM(D362:D583)</f>
        <v>81344020.398000032</v>
      </c>
      <c r="E584" s="55">
        <f t="shared" ref="E584:H584" si="31">SUM(E362:E583)</f>
        <v>40638917.599999987</v>
      </c>
      <c r="F584" s="55">
        <f t="shared" si="31"/>
        <v>1578990.6500000001</v>
      </c>
      <c r="G584" s="55">
        <f t="shared" si="31"/>
        <v>-20877.49999999892</v>
      </c>
      <c r="H584" s="55">
        <f t="shared" si="31"/>
        <v>42197030.75</v>
      </c>
      <c r="I584" s="48">
        <f t="shared" si="29"/>
        <v>0.5187477892479172</v>
      </c>
    </row>
    <row r="585" spans="1:11" x14ac:dyDescent="0.25">
      <c r="A585" s="16">
        <f t="shared" si="28"/>
        <v>576</v>
      </c>
      <c r="B585" s="1" t="s">
        <v>1553</v>
      </c>
      <c r="C585" s="1"/>
      <c r="D585" s="43">
        <f t="shared" ref="D585" si="32">D584+D360+D160</f>
        <v>175729217.17300001</v>
      </c>
      <c r="E585" s="56">
        <f>E584+E360+E160</f>
        <v>138911914.00599998</v>
      </c>
      <c r="F585" s="56">
        <f>F584+F360+F160</f>
        <v>3387683.11</v>
      </c>
      <c r="G585" s="56">
        <f>G584+G360+G160</f>
        <v>2148634.3700000057</v>
      </c>
      <c r="H585" s="56">
        <f>H584+H360+H160</f>
        <v>144448231.48599994</v>
      </c>
      <c r="I585" s="58">
        <f t="shared" si="29"/>
        <v>0.82199325649869082</v>
      </c>
    </row>
    <row r="586" spans="1:11" x14ac:dyDescent="0.25">
      <c r="A586" s="16">
        <f t="shared" si="28"/>
        <v>577</v>
      </c>
      <c r="B586" s="1"/>
      <c r="C586" s="1"/>
      <c r="D586" s="4"/>
      <c r="E586" s="15"/>
      <c r="F586" s="15"/>
      <c r="G586" s="15"/>
      <c r="H586" s="15"/>
      <c r="I586" s="27"/>
    </row>
    <row r="587" spans="1:11" x14ac:dyDescent="0.25">
      <c r="A587" s="16">
        <f t="shared" si="28"/>
        <v>578</v>
      </c>
      <c r="B587" t="s">
        <v>128</v>
      </c>
      <c r="C587" t="s">
        <v>1556</v>
      </c>
      <c r="D587" s="2" t="s">
        <v>1571</v>
      </c>
      <c r="E587" s="50">
        <v>-55108922.43</v>
      </c>
      <c r="F587" s="50">
        <v>62953.319999999992</v>
      </c>
      <c r="G587" s="50"/>
      <c r="H587" s="51">
        <f t="shared" ref="H587:H589" si="33">SUM(E587:G587)</f>
        <v>-55045969.109999999</v>
      </c>
      <c r="I587" s="2" t="s">
        <v>1571</v>
      </c>
    </row>
    <row r="588" spans="1:11" x14ac:dyDescent="0.25">
      <c r="A588" s="16">
        <f t="shared" ref="A588:A599" si="34">A587+1</f>
        <v>579</v>
      </c>
      <c r="B588" t="s">
        <v>29</v>
      </c>
      <c r="C588" t="s">
        <v>1557</v>
      </c>
      <c r="D588" s="2" t="s">
        <v>1571</v>
      </c>
      <c r="E588" s="50">
        <v>-20638416.759999998</v>
      </c>
      <c r="F588" s="50">
        <v>266554.98</v>
      </c>
      <c r="G588" s="50">
        <v>-3709908.4899999998</v>
      </c>
      <c r="H588" s="51">
        <f t="shared" si="33"/>
        <v>-24081770.269999996</v>
      </c>
      <c r="I588" s="2" t="s">
        <v>1571</v>
      </c>
    </row>
    <row r="589" spans="1:11" x14ac:dyDescent="0.25">
      <c r="A589" s="16">
        <f t="shared" si="34"/>
        <v>580</v>
      </c>
      <c r="B589" s="6" t="s">
        <v>118</v>
      </c>
      <c r="C589" s="6" t="s">
        <v>1558</v>
      </c>
      <c r="D589" s="7" t="s">
        <v>1571</v>
      </c>
      <c r="E589" s="52">
        <v>-33530942.729999989</v>
      </c>
      <c r="F589" s="52">
        <v>188213.18</v>
      </c>
      <c r="G589" s="52"/>
      <c r="H589" s="52">
        <f t="shared" si="33"/>
        <v>-33342729.54999999</v>
      </c>
      <c r="I589" s="7" t="s">
        <v>1571</v>
      </c>
    </row>
    <row r="590" spans="1:11" x14ac:dyDescent="0.25">
      <c r="A590" s="16">
        <f t="shared" si="34"/>
        <v>581</v>
      </c>
      <c r="B590" s="1" t="s">
        <v>1554</v>
      </c>
      <c r="D590" s="22"/>
      <c r="E590" s="56">
        <f>SUM(E587:E589)</f>
        <v>-109278281.91999999</v>
      </c>
      <c r="F590" s="56">
        <f>SUM(F587:F589)</f>
        <v>517721.48</v>
      </c>
      <c r="G590" s="56">
        <f t="shared" ref="G590:H590" si="35">SUM(G587:G589)</f>
        <v>-3709908.4899999998</v>
      </c>
      <c r="H590" s="56">
        <f t="shared" si="35"/>
        <v>-112470468.92999998</v>
      </c>
      <c r="I590" s="30"/>
    </row>
    <row r="591" spans="1:11" x14ac:dyDescent="0.25">
      <c r="A591" s="16">
        <f t="shared" si="34"/>
        <v>582</v>
      </c>
      <c r="B591" s="6"/>
      <c r="C591" s="6"/>
      <c r="D591" s="26"/>
      <c r="E591" s="50"/>
      <c r="F591" s="50"/>
      <c r="G591" s="50"/>
      <c r="H591" s="50"/>
      <c r="I591" s="27"/>
    </row>
    <row r="592" spans="1:11" ht="45.75" customHeight="1" thickBot="1" x14ac:dyDescent="0.3">
      <c r="A592" s="16">
        <f t="shared" si="34"/>
        <v>583</v>
      </c>
      <c r="B592" s="78" t="s">
        <v>1555</v>
      </c>
      <c r="C592" s="78"/>
      <c r="D592" s="57">
        <f t="shared" ref="D592" si="36">D590+D585</f>
        <v>175729217.17300001</v>
      </c>
      <c r="E592" s="57">
        <f>E590+E585</f>
        <v>29633632.085999995</v>
      </c>
      <c r="F592" s="57">
        <f>F590+F585</f>
        <v>3905404.59</v>
      </c>
      <c r="G592" s="57">
        <f>G590+G585</f>
        <v>-1561274.1199999941</v>
      </c>
      <c r="H592" s="57">
        <f>H590+H585</f>
        <v>31977762.555999964</v>
      </c>
      <c r="I592" s="59"/>
    </row>
    <row r="593" spans="1:9" ht="15.75" thickTop="1" x14ac:dyDescent="0.25">
      <c r="A593" s="16">
        <f t="shared" si="34"/>
        <v>584</v>
      </c>
    </row>
    <row r="594" spans="1:9" x14ac:dyDescent="0.25">
      <c r="A594" s="16">
        <f t="shared" si="34"/>
        <v>585</v>
      </c>
    </row>
    <row r="595" spans="1:9" x14ac:dyDescent="0.25">
      <c r="A595" s="16">
        <f t="shared" si="34"/>
        <v>586</v>
      </c>
      <c r="B595" s="1" t="s">
        <v>1570</v>
      </c>
    </row>
    <row r="596" spans="1:9" x14ac:dyDescent="0.25">
      <c r="A596" s="16">
        <f t="shared" si="34"/>
        <v>587</v>
      </c>
      <c r="B596" s="1" t="s">
        <v>1585</v>
      </c>
      <c r="C596" s="81" t="s">
        <v>1575</v>
      </c>
      <c r="D596" s="81"/>
      <c r="E596" s="81"/>
      <c r="F596" s="81"/>
      <c r="G596" s="81"/>
      <c r="H596" s="81"/>
      <c r="I596" s="81"/>
    </row>
    <row r="597" spans="1:9" x14ac:dyDescent="0.25">
      <c r="A597" s="16">
        <f t="shared" si="34"/>
        <v>588</v>
      </c>
      <c r="B597" s="1" t="s">
        <v>1586</v>
      </c>
      <c r="C597" s="81" t="s">
        <v>1574</v>
      </c>
      <c r="D597" s="81"/>
      <c r="E597" s="81"/>
      <c r="F597" s="81"/>
      <c r="G597" s="81"/>
      <c r="H597" s="81"/>
      <c r="I597" s="81"/>
    </row>
    <row r="598" spans="1:9" x14ac:dyDescent="0.25">
      <c r="A598" s="16">
        <f t="shared" si="34"/>
        <v>589</v>
      </c>
      <c r="B598" s="1" t="s">
        <v>1577</v>
      </c>
      <c r="C598" s="81" t="s">
        <v>1579</v>
      </c>
      <c r="D598" s="81"/>
      <c r="E598" s="81"/>
      <c r="F598" s="81"/>
      <c r="G598" s="81"/>
      <c r="H598" s="81"/>
      <c r="I598" s="81"/>
    </row>
    <row r="599" spans="1:9" ht="37.5" customHeight="1" x14ac:dyDescent="0.25">
      <c r="A599" s="69">
        <f t="shared" si="34"/>
        <v>590</v>
      </c>
      <c r="B599" s="32" t="s">
        <v>1571</v>
      </c>
      <c r="C599" s="80" t="s">
        <v>1572</v>
      </c>
      <c r="D599" s="80"/>
      <c r="E599" s="80"/>
      <c r="F599" s="80"/>
      <c r="G599" s="80"/>
      <c r="H599" s="80"/>
      <c r="I599" s="80"/>
    </row>
  </sheetData>
  <sortState ref="A4:Q153">
    <sortCondition descending="1" ref="H153"/>
  </sortState>
  <mergeCells count="10">
    <mergeCell ref="C599:I599"/>
    <mergeCell ref="C596:I596"/>
    <mergeCell ref="C597:I597"/>
    <mergeCell ref="C598:I598"/>
    <mergeCell ref="B592:C592"/>
    <mergeCell ref="E7:H7"/>
    <mergeCell ref="A2:I2"/>
    <mergeCell ref="A3:I3"/>
    <mergeCell ref="A4:I4"/>
    <mergeCell ref="A5:I5"/>
  </mergeCells>
  <pageMargins left="0.7" right="0.7" top="1" bottom="0.75" header="0.3" footer="0.3"/>
  <pageSetup scale="52" fitToHeight="1000" orientation="portrait" horizontalDpi="1200" verticalDpi="1200" r:id="rId1"/>
  <headerFooter>
    <oddHeader>&amp;RKPSC Case No. 2020-00174
Commission Staff's Second Set of Data Requests
Dated June 30, 2020
Item No. 7
Page &amp;P of &amp;N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��< ? x m l   v e r s i o n = " 1 . 0 "   e n c o d i n g = " u t f - 1 6 " ? > < D a t a M a s h u p   s q m i d = " a a 4 6 3 0 3 f - 4 7 0 6 - 4 e 2 1 - 9 0 5 7 - c 2 3 e b d 1 e 9 a 5 1 "   x m l n s = " h t t p : / / s c h e m a s . m i c r o s o f t . c o m / D a t a M a s h u p " > A A A A A B Y D A A B Q S w M E F A A C A A g A 6 V r q U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p W u p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V r q U C i K R 7 g O A A A A E Q A A A B M A H A B G b 3 J t d W x h c y 9 T Z W N 0 a W 9 u M S 5 t I K I Y A C i g F A A A A A A A A A A A A A A A A A A A A A A A A A A A A C t O T S 7 J z M 9 T C I b Q h t Y A U E s B A i 0 A F A A C A A g A 6 V r q U N H d V o y m A A A A + A A A A B I A A A A A A A A A A A A A A A A A A A A A A E N v b m Z p Z y 9 Q Y W N r Y W d l L n h t b F B L A Q I t A B Q A A g A I A O l a 6 l A P y u m r p A A A A O k A A A A T A A A A A A A A A A A A A A A A A P I A A A B b Q 2 9 u d G V u d F 9 U e X B l c 1 0 u e G 1 s U E s B A i 0 A F A A C A A g A 6 V r q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L m 4 + 7 z I / N N p b 6 v r y o q F E o A A A A A A g A A A A A A A 2 Y A A M A A A A A Q A A A A 8 J v C 8 K Y a 3 s + C M 9 e k X d C B Z Q A A A A A E g A A A o A A A A B A A A A B F D 2 7 r p o b P X F 1 d j T x O 6 i y j U A A A A P d T Z P K H / b C M 3 A S a j E I j M o d u Z Q Q l D f N F 5 t i W M 2 v I x r e Z L D / n h Q h / + s F s i 1 E h x 2 o 4 j s Y G X C u 7 L / e D 2 W L h m 2 V c T m U 9 V a u + h B a K 3 Z g j m d P O F 0 d C F A A A A G D c H j H 9 a p X d C B Z u x x 6 t h Y 8 4 5 D / o < / D a t a M a s h u p > 
</file>

<file path=customXml/item3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FC3A59D6-CF72-4224-849D-F9FFF3A071B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620201E-ECA5-45DE-B67D-AC027F38A07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1F3B7CE-DF7E-4710-8F63-022CAE21215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Test Year</vt:lpstr>
      <vt:lpstr>12 Mos. Preceding Test Year</vt:lpstr>
      <vt:lpstr>'12 Mos. Preceding Test Year'!Print_Area</vt:lpstr>
      <vt:lpstr>'Test Year'!Print_Area</vt:lpstr>
      <vt:lpstr>'12 Mos. Preceding Test Year'!Print_Titles</vt:lpstr>
      <vt:lpstr>'Test Year'!Print_Titles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s276749</dc:creator>
  <cp:keywords/>
  <cp:lastModifiedBy>s007506</cp:lastModifiedBy>
  <cp:lastPrinted>2020-07-21T11:38:11Z</cp:lastPrinted>
  <dcterms:created xsi:type="dcterms:W3CDTF">2020-07-10T12:02:26Z</dcterms:created>
  <dcterms:modified xsi:type="dcterms:W3CDTF">2020-07-21T15:59:55Z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531d95a2-7845-487c-9945-1a1e3999ae3b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