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@ KPCo\Regulatory\2020\Data Requests\AG and KIUC - 2nd Set\Attachments\"/>
    </mc:Choice>
  </mc:AlternateContent>
  <bookViews>
    <workbookView xWindow="0" yWindow="0" windowWidth="28800" windowHeight="14610"/>
  </bookViews>
  <sheets>
    <sheet name="Monthly" sheetId="5" r:id="rId1"/>
  </sheets>
  <calcPr calcId="162913" iterate="1" iterateDelta="252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E12" i="5" l="1"/>
  <c r="D11" i="5" l="1"/>
  <c r="B3" i="5"/>
  <c r="C3" i="5" s="1"/>
  <c r="B12" i="5" l="1"/>
  <c r="F12" i="5" s="1"/>
  <c r="D9" i="5"/>
  <c r="D4" i="5"/>
  <c r="C12" i="5"/>
  <c r="D5" i="5"/>
  <c r="D10" i="5"/>
  <c r="D7" i="5"/>
  <c r="D8" i="5"/>
  <c r="D6" i="5"/>
  <c r="D12" i="5" l="1"/>
</calcChain>
</file>

<file path=xl/sharedStrings.xml><?xml version="1.0" encoding="utf-8"?>
<sst xmlns="http://schemas.openxmlformats.org/spreadsheetml/2006/main" count="19" uniqueCount="19">
  <si>
    <t>Carry Cost Charge %</t>
  </si>
  <si>
    <t>Collection Experience Charge %</t>
  </si>
  <si>
    <t>Jan</t>
  </si>
  <si>
    <t>Feb</t>
  </si>
  <si>
    <t>Mar</t>
  </si>
  <si>
    <t>Apr</t>
  </si>
  <si>
    <t>May</t>
  </si>
  <si>
    <t>Jun</t>
  </si>
  <si>
    <t>Jul</t>
  </si>
  <si>
    <t>Aug</t>
  </si>
  <si>
    <t>Month</t>
  </si>
  <si>
    <t>Total</t>
  </si>
  <si>
    <t>Receivables Sold</t>
  </si>
  <si>
    <t>Carrying Cost Charge</t>
  </si>
  <si>
    <t>(4) = (3) / (2)</t>
  </si>
  <si>
    <t>Collection Experience Charge</t>
  </si>
  <si>
    <t>Carrying Cost</t>
  </si>
  <si>
    <t>Collection Experience</t>
  </si>
  <si>
    <t>(6) = (5) /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</si>
</sst>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000%"/>
    <numFmt numFmtId="166" formatCode="_(&quot;$&quot;* #,##0_);_(&quot;$&quot;* \(#,##0\);_(&quot;$&quot;* &quot;-&quot;??_);_(@_)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43" applyFont="1" applyFill="1" applyBorder="1" applyAlignment="1">
      <alignment horizontal="center"/>
    </xf>
    <xf numFmtId="0" fontId="19" fillId="0" borderId="0" xfId="43" applyFont="1" applyFill="1" applyBorder="1"/>
    <xf numFmtId="0" fontId="0" fillId="0" borderId="0" xfId="0" applyAlignment="1">
      <alignment vertical="center"/>
    </xf>
    <xf numFmtId="43" fontId="19" fillId="0" borderId="0" xfId="43" applyNumberFormat="1" applyFont="1" applyFill="1" applyBorder="1" applyAlignment="1">
      <alignment vertical="center"/>
    </xf>
    <xf numFmtId="165" fontId="19" fillId="0" borderId="0" xfId="46" applyNumberFormat="1" applyFont="1" applyFill="1" applyBorder="1" applyAlignment="1">
      <alignment vertical="center"/>
    </xf>
    <xf numFmtId="165" fontId="20" fillId="0" borderId="10" xfId="46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 applyBorder="1" applyAlignment="1">
      <alignment vertical="center"/>
    </xf>
    <xf numFmtId="43" fontId="20" fillId="0" borderId="0" xfId="43" applyNumberFormat="1" applyFont="1" applyFill="1" applyBorder="1" applyAlignment="1">
      <alignment vertical="center"/>
    </xf>
    <xf numFmtId="164" fontId="20" fillId="0" borderId="10" xfId="43" applyNumberFormat="1" applyFont="1" applyFill="1" applyBorder="1" applyAlignment="1">
      <alignment horizontal="center" vertical="center" wrapText="1"/>
    </xf>
    <xf numFmtId="0" fontId="20" fillId="0" borderId="10" xfId="43" applyFont="1" applyFill="1" applyBorder="1" applyAlignment="1">
      <alignment horizontal="center" vertical="center" wrapText="1"/>
    </xf>
    <xf numFmtId="166" fontId="19" fillId="0" borderId="0" xfId="47" applyNumberFormat="1" applyFont="1" applyFill="1" applyBorder="1" applyAlignment="1">
      <alignment vertical="center"/>
    </xf>
    <xf numFmtId="166" fontId="20" fillId="0" borderId="10" xfId="47" applyNumberFormat="1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0" fontId="20" fillId="0" borderId="11" xfId="43" applyFont="1" applyFill="1" applyBorder="1" applyAlignment="1">
      <alignment horizontal="center" wrapText="1"/>
    </xf>
    <xf numFmtId="0" fontId="20" fillId="0" borderId="12" xfId="43" applyFont="1" applyFill="1" applyBorder="1" applyAlignment="1">
      <alignment horizontal="center" wrapText="1"/>
    </xf>
    <xf numFmtId="0" fontId="20" fillId="0" borderId="13" xfId="43" applyFont="1" applyFill="1" applyBorder="1" applyAlignment="1">
      <alignment horizontal="center" wrapText="1"/>
    </xf>
    <xf numFmtId="164" fontId="20" fillId="0" borderId="14" xfId="43" applyNumberFormat="1" applyFont="1" applyFill="1" applyBorder="1" applyAlignment="1">
      <alignment horizontal="center" vertical="center" wrapText="1"/>
    </xf>
    <xf numFmtId="0" fontId="20" fillId="0" borderId="15" xfId="43" applyFont="1" applyFill="1" applyBorder="1" applyAlignment="1">
      <alignment horizontal="center" vertical="center" wrapText="1"/>
    </xf>
    <xf numFmtId="0" fontId="19" fillId="0" borderId="16" xfId="43" applyFont="1" applyFill="1" applyBorder="1" applyAlignment="1">
      <alignment horizontal="center" vertical="center"/>
    </xf>
    <xf numFmtId="165" fontId="19" fillId="0" borderId="17" xfId="46" applyNumberFormat="1" applyFont="1" applyFill="1" applyBorder="1" applyAlignment="1">
      <alignment vertical="center"/>
    </xf>
    <xf numFmtId="0" fontId="20" fillId="0" borderId="14" xfId="43" applyFont="1" applyFill="1" applyBorder="1" applyAlignment="1">
      <alignment horizontal="center" vertical="center"/>
    </xf>
    <xf numFmtId="165" fontId="20" fillId="0" borderId="15" xfId="46" applyNumberFormat="1" applyFont="1" applyFill="1" applyBorder="1" applyAlignment="1">
      <alignment vertical="center"/>
    </xf>
    <xf numFmtId="166" fontId="19" fillId="0" borderId="16" xfId="47" applyNumberFormat="1" applyFont="1" applyFill="1" applyBorder="1" applyAlignment="1">
      <alignment vertical="center"/>
    </xf>
    <xf numFmtId="167" fontId="19" fillId="0" borderId="16" xfId="1" applyNumberFormat="1" applyFont="1" applyFill="1" applyBorder="1" applyAlignment="1">
      <alignment vertical="center"/>
    </xf>
    <xf numFmtId="166" fontId="20" fillId="0" borderId="14" xfId="47" applyNumberFormat="1" applyFont="1" applyFill="1" applyBorder="1" applyAlignment="1">
      <alignment vertical="center"/>
    </xf>
    <xf numFmtId="0" fontId="20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5" xfId="0" applyFont="1" applyBorder="1" applyAlignment="1">
      <alignment horizont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urrency" xfId="47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45"/>
    <cellStyle name="Note" xfId="16" builtinId="10" customBuiltin="1"/>
    <cellStyle name="Output" xfId="11" builtinId="21" customBuiltin="1"/>
    <cellStyle name="Percent" xfId="46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/>
  </sheetViews>
  <sheetFormatPr defaultRowHeight="15" x14ac:dyDescent="0.25"/>
  <cols>
    <col min="1" max="6" width="16.85546875" customWidth="1"/>
    <col min="8" max="8" width="11.5703125" bestFit="1" customWidth="1"/>
    <col min="9" max="9" width="16.140625" bestFit="1" customWidth="1"/>
    <col min="10" max="10" width="18.140625" customWidth="1"/>
  </cols>
  <sheetData>
    <row r="1" spans="1:10" ht="15.75" x14ac:dyDescent="0.25">
      <c r="C1" s="27" t="s">
        <v>16</v>
      </c>
      <c r="D1" s="28"/>
      <c r="E1" s="27" t="s">
        <v>17</v>
      </c>
      <c r="F1" s="29"/>
    </row>
    <row r="2" spans="1:10" ht="47.25" x14ac:dyDescent="0.25">
      <c r="A2" s="15" t="s">
        <v>10</v>
      </c>
      <c r="B2" s="16" t="s">
        <v>12</v>
      </c>
      <c r="C2" s="15" t="s">
        <v>13</v>
      </c>
      <c r="D2" s="16" t="s">
        <v>0</v>
      </c>
      <c r="E2" s="15" t="s">
        <v>15</v>
      </c>
      <c r="F2" s="17" t="s">
        <v>1</v>
      </c>
    </row>
    <row r="3" spans="1:10" s="3" customFormat="1" ht="20.100000000000001" customHeight="1" x14ac:dyDescent="0.25">
      <c r="A3" s="18">
        <v>-1</v>
      </c>
      <c r="B3" s="10">
        <f>+A3-1</f>
        <v>-2</v>
      </c>
      <c r="C3" s="18">
        <f>+B3-1</f>
        <v>-3</v>
      </c>
      <c r="D3" s="11" t="s">
        <v>14</v>
      </c>
      <c r="E3" s="18">
        <v>-5</v>
      </c>
      <c r="F3" s="19" t="s">
        <v>18</v>
      </c>
    </row>
    <row r="4" spans="1:10" s="3" customFormat="1" ht="20.100000000000001" customHeight="1" x14ac:dyDescent="0.25">
      <c r="A4" s="20" t="s">
        <v>2</v>
      </c>
      <c r="B4" s="12">
        <v>55968896.719999991</v>
      </c>
      <c r="C4" s="24">
        <v>109744.32000000002</v>
      </c>
      <c r="D4" s="5">
        <f t="shared" ref="D4:D12" si="0">ROUND(C4/B4,6)</f>
        <v>1.9610000000000001E-3</v>
      </c>
      <c r="E4" s="24">
        <v>259996.28</v>
      </c>
      <c r="F4" s="21">
        <f>ROUND(E4/B4,6)</f>
        <v>4.6449999999999998E-3</v>
      </c>
      <c r="H4" s="8"/>
      <c r="I4" s="4"/>
      <c r="J4" s="7"/>
    </row>
    <row r="5" spans="1:10" s="3" customFormat="1" ht="20.100000000000001" customHeight="1" x14ac:dyDescent="0.25">
      <c r="A5" s="20" t="s">
        <v>3</v>
      </c>
      <c r="B5" s="14">
        <v>44801853.489999995</v>
      </c>
      <c r="C5" s="25">
        <v>80051.58</v>
      </c>
      <c r="D5" s="5">
        <f t="shared" si="0"/>
        <v>1.787E-3</v>
      </c>
      <c r="E5" s="25">
        <v>196923.88</v>
      </c>
      <c r="F5" s="21">
        <f t="shared" ref="F5:F11" si="1">ROUND(E5/B5,6)</f>
        <v>4.3949999999999996E-3</v>
      </c>
      <c r="H5" s="8"/>
      <c r="I5" s="4"/>
    </row>
    <row r="6" spans="1:10" s="3" customFormat="1" ht="20.100000000000001" customHeight="1" x14ac:dyDescent="0.25">
      <c r="A6" s="20" t="s">
        <v>4</v>
      </c>
      <c r="B6" s="14">
        <v>45706616.600000001</v>
      </c>
      <c r="C6" s="25">
        <v>83973.64</v>
      </c>
      <c r="D6" s="5">
        <f t="shared" si="0"/>
        <v>1.8370000000000001E-3</v>
      </c>
      <c r="E6" s="25">
        <v>188344.36</v>
      </c>
      <c r="F6" s="21">
        <f t="shared" si="1"/>
        <v>4.1209999999999997E-3</v>
      </c>
      <c r="H6" s="8"/>
      <c r="I6" s="4"/>
    </row>
    <row r="7" spans="1:10" s="3" customFormat="1" ht="20.100000000000001" customHeight="1" x14ac:dyDescent="0.25">
      <c r="A7" s="20" t="s">
        <v>5</v>
      </c>
      <c r="B7" s="14">
        <v>41117968.07</v>
      </c>
      <c r="C7" s="25">
        <v>74481.41</v>
      </c>
      <c r="D7" s="5">
        <f t="shared" si="0"/>
        <v>1.8109999999999999E-3</v>
      </c>
      <c r="E7" s="25">
        <v>185619.82</v>
      </c>
      <c r="F7" s="21">
        <f t="shared" si="1"/>
        <v>4.5139999999999998E-3</v>
      </c>
      <c r="H7" s="8"/>
      <c r="I7" s="4"/>
    </row>
    <row r="8" spans="1:10" s="3" customFormat="1" ht="20.100000000000001" customHeight="1" x14ac:dyDescent="0.25">
      <c r="A8" s="20" t="s">
        <v>6</v>
      </c>
      <c r="B8" s="14">
        <v>32064893.980000004</v>
      </c>
      <c r="C8" s="25">
        <v>58108.009999999995</v>
      </c>
      <c r="D8" s="5">
        <f t="shared" si="0"/>
        <v>1.812E-3</v>
      </c>
      <c r="E8" s="25">
        <v>185574.8</v>
      </c>
      <c r="F8" s="21">
        <f t="shared" si="1"/>
        <v>5.7869999999999996E-3</v>
      </c>
      <c r="H8" s="8"/>
      <c r="I8" s="4"/>
    </row>
    <row r="9" spans="1:10" s="3" customFormat="1" ht="20.100000000000001" customHeight="1" x14ac:dyDescent="0.25">
      <c r="A9" s="20" t="s">
        <v>7</v>
      </c>
      <c r="B9" s="14">
        <v>40093292.059999995</v>
      </c>
      <c r="C9" s="25">
        <v>94345.349999999991</v>
      </c>
      <c r="D9" s="5">
        <f t="shared" si="0"/>
        <v>2.3530000000000001E-3</v>
      </c>
      <c r="E9" s="25">
        <v>369538.1</v>
      </c>
      <c r="F9" s="21">
        <f t="shared" si="1"/>
        <v>9.2169999999999995E-3</v>
      </c>
      <c r="H9" s="8"/>
      <c r="I9" s="4"/>
    </row>
    <row r="10" spans="1:10" s="3" customFormat="1" ht="20.100000000000001" customHeight="1" x14ac:dyDescent="0.25">
      <c r="A10" s="20" t="s">
        <v>8</v>
      </c>
      <c r="B10" s="14">
        <v>43379948.769999996</v>
      </c>
      <c r="C10" s="25">
        <v>143693.26</v>
      </c>
      <c r="D10" s="5">
        <f t="shared" si="0"/>
        <v>3.3119999999999998E-3</v>
      </c>
      <c r="E10" s="25">
        <v>505040.34</v>
      </c>
      <c r="F10" s="21">
        <f t="shared" si="1"/>
        <v>1.1642E-2</v>
      </c>
      <c r="H10" s="8"/>
      <c r="I10" s="4"/>
    </row>
    <row r="11" spans="1:10" s="3" customFormat="1" ht="20.100000000000001" customHeight="1" x14ac:dyDescent="0.25">
      <c r="A11" s="20" t="s">
        <v>9</v>
      </c>
      <c r="B11" s="14">
        <v>41774285.789999999</v>
      </c>
      <c r="C11" s="25">
        <v>159281.25999999995</v>
      </c>
      <c r="D11" s="5">
        <f t="shared" si="0"/>
        <v>3.813E-3</v>
      </c>
      <c r="E11" s="25">
        <v>585122.02</v>
      </c>
      <c r="F11" s="21">
        <f t="shared" si="1"/>
        <v>1.4007E-2</v>
      </c>
      <c r="H11" s="8"/>
      <c r="I11" s="4"/>
    </row>
    <row r="12" spans="1:10" s="3" customFormat="1" ht="20.100000000000001" customHeight="1" x14ac:dyDescent="0.25">
      <c r="A12" s="22" t="s">
        <v>11</v>
      </c>
      <c r="B12" s="13">
        <f>SUM(B4:B11)</f>
        <v>344907755.47999996</v>
      </c>
      <c r="C12" s="26">
        <f>SUM(C4:C11)</f>
        <v>803678.83000000007</v>
      </c>
      <c r="D12" s="6">
        <f t="shared" si="0"/>
        <v>2.33E-3</v>
      </c>
      <c r="E12" s="26">
        <f>SUM(E4:E11)</f>
        <v>2476159.6000000006</v>
      </c>
      <c r="F12" s="23">
        <f>ROUND(E12/B12,6)</f>
        <v>7.1789999999999996E-3</v>
      </c>
      <c r="H12" s="8"/>
      <c r="I12" s="9"/>
    </row>
    <row r="13" spans="1:10" ht="15.75" x14ac:dyDescent="0.25">
      <c r="A13" s="1"/>
      <c r="B13" s="2"/>
      <c r="C13" s="2"/>
      <c r="F13" s="2"/>
    </row>
    <row r="14" spans="1:10" ht="15.75" x14ac:dyDescent="0.25">
      <c r="A14" s="1"/>
      <c r="B14" s="2"/>
      <c r="C14" s="2"/>
      <c r="D14" s="2"/>
      <c r="E14" s="2"/>
      <c r="F14" s="2"/>
    </row>
  </sheetData>
  <mergeCells count="2">
    <mergeCell ref="C1:D1"/>
    <mergeCell ref="E1:F1"/>
  </mergeCells>
  <printOptions horizontalCentered="1"/>
  <pageMargins left="0.2" right="0.2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87A023A6-D9FE-4CD9-86E9-18699C066E5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Harger</dc:creator>
  <cp:keywords/>
  <cp:lastModifiedBy>s010317</cp:lastModifiedBy>
  <cp:lastPrinted>2020-09-24T20:49:30Z</cp:lastPrinted>
  <dcterms:created xsi:type="dcterms:W3CDTF">2020-09-17T15:07:30Z</dcterms:created>
  <dcterms:modified xsi:type="dcterms:W3CDTF">2020-09-24T20:53:51Z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f6605c09-2f3b-4078-bf8b-6ddd510f9970</vt:lpwstr>
  </property>
  <property fmtid="{D5CDD505-2E9C-101B-9397-08002B2CF9AE}" pid="3" name="bjSaver">
    <vt:lpwstr>YEnFJTFkerqLANOckkjJR68PShR6n7wc</vt:lpwstr>
  </property>
  <property fmtid="{D5CDD505-2E9C-101B-9397-08002B2CF9AE}" pid="4" name="bjDocumentSecurityLabel">
    <vt:lpwstr>Uncategorized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/&gt;&lt;/sisl&gt;</vt:lpwstr>
  </property>
</Properties>
</file>