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Internal\01_Regulatory Services\02_Cases\2020 Cases\01 2020-00174 Base Rate Case\07_Discovery\KIUC-AG\Set 02\Source\Excel Attachments\"/>
    </mc:Choice>
  </mc:AlternateContent>
  <bookViews>
    <workbookView xWindow="0" yWindow="0" windowWidth="23040" windowHeight="8870" activeTab="2"/>
  </bookViews>
  <sheets>
    <sheet name="2019" sheetId="3" r:id="rId1"/>
    <sheet name="2018" sheetId="4" r:id="rId2"/>
    <sheet name="2017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5" l="1"/>
  <c r="B19" i="5"/>
  <c r="C19" i="5" s="1"/>
  <c r="B18" i="5"/>
  <c r="B17" i="5"/>
  <c r="B16" i="5"/>
  <c r="B15" i="5"/>
  <c r="M8" i="5"/>
  <c r="L8" i="5"/>
  <c r="K8" i="5"/>
  <c r="J8" i="5"/>
  <c r="I8" i="5"/>
  <c r="H8" i="5"/>
  <c r="G8" i="5"/>
  <c r="F8" i="5"/>
  <c r="E8" i="5"/>
  <c r="D8" i="5"/>
  <c r="C8" i="5"/>
  <c r="B14" i="5" s="1"/>
  <c r="B8" i="5"/>
  <c r="C20" i="5" l="1"/>
  <c r="C15" i="5"/>
  <c r="C21" i="5" s="1"/>
  <c r="C16" i="5"/>
  <c r="C17" i="5"/>
  <c r="C18" i="5"/>
  <c r="B21" i="5"/>
  <c r="B8" i="4" l="1"/>
  <c r="B14" i="4" s="1"/>
  <c r="C8" i="4"/>
  <c r="D8" i="4"/>
  <c r="E8" i="4"/>
  <c r="F8" i="4"/>
  <c r="G8" i="4"/>
  <c r="H8" i="4"/>
  <c r="I8" i="4"/>
  <c r="J8" i="4"/>
  <c r="K8" i="4"/>
  <c r="L8" i="4"/>
  <c r="M8" i="4"/>
  <c r="B15" i="4"/>
  <c r="B16" i="4"/>
  <c r="B17" i="4"/>
  <c r="B18" i="4"/>
  <c r="B19" i="4"/>
  <c r="B20" i="4"/>
  <c r="C15" i="4" l="1"/>
  <c r="C21" i="4" s="1"/>
  <c r="C20" i="4"/>
  <c r="C17" i="4"/>
  <c r="C19" i="4"/>
  <c r="C16" i="4"/>
  <c r="C18" i="4"/>
  <c r="B21" i="4"/>
  <c r="B20" i="3"/>
  <c r="C20" i="3" s="1"/>
  <c r="B19" i="3"/>
  <c r="C19" i="3" s="1"/>
  <c r="B18" i="3"/>
  <c r="C18" i="3" s="1"/>
  <c r="B17" i="3"/>
  <c r="C17" i="3" s="1"/>
  <c r="B16" i="3"/>
  <c r="C16" i="3" s="1"/>
  <c r="B15" i="3"/>
  <c r="C15" i="3" s="1"/>
  <c r="B14" i="3"/>
  <c r="M8" i="3"/>
  <c r="L8" i="3"/>
  <c r="K8" i="3"/>
  <c r="J8" i="3"/>
  <c r="I8" i="3"/>
  <c r="H8" i="3"/>
  <c r="G8" i="3"/>
  <c r="F8" i="3"/>
  <c r="E8" i="3"/>
  <c r="D8" i="3"/>
  <c r="C8" i="3"/>
  <c r="B8" i="3"/>
  <c r="C21" i="3" l="1"/>
  <c r="B21" i="3"/>
</calcChain>
</file>

<file path=xl/sharedStrings.xml><?xml version="1.0" encoding="utf-8"?>
<sst xmlns="http://schemas.openxmlformats.org/spreadsheetml/2006/main" count="106" uniqueCount="57">
  <si>
    <t>Load</t>
  </si>
  <si>
    <t>AP - 12CP</t>
  </si>
  <si>
    <t>OP - 12CP</t>
  </si>
  <si>
    <t>IM - 12CP</t>
  </si>
  <si>
    <t>KP - 12CP</t>
  </si>
  <si>
    <t>WPC - 12CP</t>
  </si>
  <si>
    <t>KGP - 12CP</t>
  </si>
  <si>
    <t>Sum of Loads</t>
  </si>
  <si>
    <t>2019 12 CP</t>
  </si>
  <si>
    <t>Average</t>
  </si>
  <si>
    <t>12 CP Percent</t>
  </si>
  <si>
    <t>Operating Company Sum</t>
  </si>
  <si>
    <t>11/20/2017 HE 08</t>
  </si>
  <si>
    <t>12/28/2017 HE 09</t>
  </si>
  <si>
    <t>1/03/2018 HE 08</t>
  </si>
  <si>
    <t>2/02/2018 HE 09</t>
  </si>
  <si>
    <t>3/14/2018 HE 08</t>
  </si>
  <si>
    <t>4/17/2018 HE 10</t>
  </si>
  <si>
    <t>5/29/2018 HE 17</t>
  </si>
  <si>
    <t>6/18/2018 HE 17</t>
  </si>
  <si>
    <t>7/03/2018 HE 17</t>
  </si>
  <si>
    <t>8/28/2018 HE 17</t>
  </si>
  <si>
    <t>9/04/2018 HE 17</t>
  </si>
  <si>
    <t>10/8/2018 HE 16</t>
  </si>
  <si>
    <t>Revision 1: I&amp;M Load reduced due to Wabash correction</t>
  </si>
  <si>
    <t>Prepared by:</t>
  </si>
  <si>
    <t>Date:</t>
  </si>
  <si>
    <t>Christopher Werner</t>
  </si>
  <si>
    <t>Reviewed by:</t>
  </si>
  <si>
    <t>Dave Wooddell</t>
  </si>
  <si>
    <t>Martha Sanger</t>
  </si>
  <si>
    <t>2018 12 CP</t>
  </si>
  <si>
    <t>10/9/2017 HE 17</t>
  </si>
  <si>
    <t>9/26/2017 HE 17</t>
  </si>
  <si>
    <t>8/21/2017 HE 14</t>
  </si>
  <si>
    <t>7/19/2017 HE 17</t>
  </si>
  <si>
    <t>6/12/2017 HE 18</t>
  </si>
  <si>
    <t>5/18/2017 HE 17</t>
  </si>
  <si>
    <t>4/07/2017 HE 09</t>
  </si>
  <si>
    <t>3/15/2017 HE 08</t>
  </si>
  <si>
    <t>2/10/2017 HE 08</t>
  </si>
  <si>
    <t>1/09/2017 HE 08</t>
  </si>
  <si>
    <t>12/15/2016 HE 19</t>
  </si>
  <si>
    <t>11/22/2016 HE 08</t>
  </si>
  <si>
    <t>11/23/2015 HE 08</t>
  </si>
  <si>
    <t>12/04/2015 HE 08</t>
  </si>
  <si>
    <t>1/19/2016 HE 08</t>
  </si>
  <si>
    <t>2/11/2016 HE 08</t>
  </si>
  <si>
    <t>3/03/2016 HE 08</t>
  </si>
  <si>
    <t>4/06/2016 HE 08</t>
  </si>
  <si>
    <t>5/31/2016 HE 17</t>
  </si>
  <si>
    <t>6/27/2016 HE 15</t>
  </si>
  <si>
    <t>7/25/2016 HE 16</t>
  </si>
  <si>
    <t>8/11/2016 HE 15</t>
  </si>
  <si>
    <t>9/7/2016 HE 17</t>
  </si>
  <si>
    <t>10/18/2016 HE 20</t>
  </si>
  <si>
    <t>2017 12 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</si>
</sst>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0%"/>
    <numFmt numFmtId="166" formatCode="0.00000"/>
    <numFmt numFmtId="167" formatCode="0.0000000"/>
  </numFmts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2" fillId="2" borderId="1" xfId="1" applyFont="1" applyFill="1" applyBorder="1" applyAlignment="1">
      <alignment horizontal="left" textRotation="90" wrapText="1"/>
    </xf>
    <xf numFmtId="14" fontId="2" fillId="2" borderId="1" xfId="1" applyNumberFormat="1" applyFont="1" applyFill="1" applyBorder="1" applyAlignment="1">
      <alignment textRotation="90" wrapText="1"/>
    </xf>
    <xf numFmtId="0" fontId="2" fillId="2" borderId="1" xfId="1" applyFont="1" applyFill="1" applyBorder="1" applyAlignment="1">
      <alignment textRotation="90" wrapText="1"/>
    </xf>
    <xf numFmtId="0" fontId="1" fillId="0" borderId="0" xfId="1"/>
    <xf numFmtId="0" fontId="3" fillId="4" borderId="2" xfId="1" applyFont="1" applyFill="1" applyBorder="1"/>
    <xf numFmtId="164" fontId="1" fillId="4" borderId="2" xfId="1" applyNumberFormat="1" applyFill="1" applyBorder="1"/>
    <xf numFmtId="0" fontId="3" fillId="4" borderId="3" xfId="1" applyFont="1" applyFill="1" applyBorder="1"/>
    <xf numFmtId="164" fontId="1" fillId="4" borderId="3" xfId="1" applyNumberFormat="1" applyFill="1" applyBorder="1"/>
    <xf numFmtId="164" fontId="1" fillId="3" borderId="3" xfId="1" applyNumberFormat="1" applyFill="1" applyBorder="1"/>
    <xf numFmtId="0" fontId="3" fillId="4" borderId="4" xfId="1" applyFont="1" applyFill="1" applyBorder="1"/>
    <xf numFmtId="164" fontId="1" fillId="4" borderId="4" xfId="1" applyNumberFormat="1" applyFill="1" applyBorder="1"/>
    <xf numFmtId="0" fontId="3" fillId="4" borderId="1" xfId="1" applyFont="1" applyFill="1" applyBorder="1"/>
    <xf numFmtId="164" fontId="1" fillId="4" borderId="1" xfId="1" applyNumberFormat="1" applyFill="1" applyBorder="1"/>
    <xf numFmtId="10" fontId="1" fillId="0" borderId="0" xfId="1" applyNumberFormat="1"/>
    <xf numFmtId="0" fontId="1" fillId="4" borderId="5" xfId="1" applyFill="1" applyBorder="1"/>
    <xf numFmtId="165" fontId="1" fillId="4" borderId="6" xfId="1" applyNumberFormat="1" applyFill="1" applyBorder="1"/>
    <xf numFmtId="165" fontId="1" fillId="0" borderId="0" xfId="1" applyNumberFormat="1"/>
    <xf numFmtId="165" fontId="0" fillId="0" borderId="0" xfId="2" applyNumberFormat="1" applyFont="1"/>
    <xf numFmtId="10" fontId="0" fillId="0" borderId="0" xfId="2" applyNumberFormat="1" applyFont="1"/>
    <xf numFmtId="9" fontId="0" fillId="0" borderId="0" xfId="2" applyFont="1"/>
    <xf numFmtId="166" fontId="1" fillId="0" borderId="0" xfId="1" applyNumberFormat="1"/>
    <xf numFmtId="165" fontId="1" fillId="4" borderId="7" xfId="1" applyNumberFormat="1" applyFill="1" applyBorder="1"/>
    <xf numFmtId="0" fontId="1" fillId="0" borderId="4" xfId="1" applyBorder="1"/>
    <xf numFmtId="164" fontId="1" fillId="0" borderId="4" xfId="1" applyNumberFormat="1" applyBorder="1"/>
    <xf numFmtId="165" fontId="1" fillId="0" borderId="4" xfId="1" applyNumberFormat="1" applyBorder="1"/>
    <xf numFmtId="0" fontId="2" fillId="0" borderId="0" xfId="1" applyFont="1" applyFill="1"/>
    <xf numFmtId="0" fontId="1" fillId="0" borderId="0" xfId="1" applyFill="1"/>
    <xf numFmtId="14" fontId="1" fillId="0" borderId="0" xfId="1" applyNumberFormat="1" applyFill="1"/>
    <xf numFmtId="0" fontId="1" fillId="0" borderId="0" xfId="1" applyFont="1" applyFill="1"/>
    <xf numFmtId="0" fontId="3" fillId="0" borderId="0" xfId="1" applyFont="1" applyFill="1"/>
    <xf numFmtId="167" fontId="0" fillId="0" borderId="0" xfId="2" applyNumberFormat="1" applyFont="1"/>
    <xf numFmtId="0" fontId="3" fillId="3" borderId="0" xfId="1" applyFont="1" applyFill="1" applyBorder="1" applyAlignment="1"/>
    <xf numFmtId="164" fontId="1" fillId="5" borderId="1" xfId="1" applyNumberFormat="1" applyFill="1" applyBorder="1"/>
    <xf numFmtId="0" fontId="2" fillId="5" borderId="1" xfId="1" applyFont="1" applyFill="1" applyBorder="1" applyAlignment="1">
      <alignment textRotation="90" wrapText="1"/>
    </xf>
  </cellXfs>
  <cellStyles count="4">
    <cellStyle name="Normal" xfId="0" builtinId="0"/>
    <cellStyle name="Normal 2" xfId="1"/>
    <cellStyle name="Normal 3" xfId="3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workbookViewId="0">
      <selection activeCell="E3" sqref="E3"/>
    </sheetView>
  </sheetViews>
  <sheetFormatPr defaultColWidth="8.90625" defaultRowHeight="12.5" x14ac:dyDescent="0.25"/>
  <cols>
    <col min="1" max="1" width="22.36328125" style="4" bestFit="1" customWidth="1"/>
    <col min="2" max="2" width="9.54296875" style="4" bestFit="1" customWidth="1"/>
    <col min="3" max="3" width="9.36328125" style="4" customWidth="1"/>
    <col min="4" max="13" width="9.54296875" style="4" bestFit="1" customWidth="1"/>
    <col min="14" max="14" width="12" style="4" bestFit="1" customWidth="1"/>
    <col min="15" max="16384" width="8.90625" style="4"/>
  </cols>
  <sheetData>
    <row r="1" spans="1:13" ht="90" customHeight="1" x14ac:dyDescent="0.25">
      <c r="A1" s="1" t="s">
        <v>0</v>
      </c>
      <c r="B1" s="2" t="s">
        <v>12</v>
      </c>
      <c r="C1" s="3" t="s">
        <v>13</v>
      </c>
      <c r="D1" s="34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3" t="s">
        <v>19</v>
      </c>
      <c r="J1" s="3" t="s">
        <v>20</v>
      </c>
      <c r="K1" s="3" t="s">
        <v>21</v>
      </c>
      <c r="L1" s="3" t="s">
        <v>22</v>
      </c>
      <c r="M1" s="3" t="s">
        <v>23</v>
      </c>
    </row>
    <row r="2" spans="1:13" x14ac:dyDescent="0.25">
      <c r="A2" s="5" t="s">
        <v>1</v>
      </c>
      <c r="B2" s="6">
        <v>4468.6750000000002</v>
      </c>
      <c r="C2" s="6">
        <v>6134.4579999999996</v>
      </c>
      <c r="D2" s="6">
        <v>6849.0789999999997</v>
      </c>
      <c r="E2" s="6">
        <v>5196.3010000000004</v>
      </c>
      <c r="F2" s="6">
        <v>5068.0609999999997</v>
      </c>
      <c r="G2" s="6">
        <v>4415.93</v>
      </c>
      <c r="H2" s="6">
        <v>4064.951</v>
      </c>
      <c r="I2" s="6">
        <v>5058.8959999999997</v>
      </c>
      <c r="J2" s="6">
        <v>4925.4399999999996</v>
      </c>
      <c r="K2" s="6">
        <v>4948.3249999999998</v>
      </c>
      <c r="L2" s="6">
        <v>5017.8580000000002</v>
      </c>
      <c r="M2" s="6">
        <v>4262.7809999999999</v>
      </c>
    </row>
    <row r="3" spans="1:13" x14ac:dyDescent="0.25">
      <c r="A3" s="7" t="s">
        <v>2</v>
      </c>
      <c r="B3" s="8">
        <v>6020.7629999999999</v>
      </c>
      <c r="C3" s="8">
        <v>6891.5810000000001</v>
      </c>
      <c r="D3" s="8">
        <v>7361.1750000000002</v>
      </c>
      <c r="E3" s="8">
        <v>6759.77</v>
      </c>
      <c r="F3" s="8">
        <v>6235.4639999999999</v>
      </c>
      <c r="G3" s="8">
        <v>6032.5439999999999</v>
      </c>
      <c r="H3" s="8">
        <v>8163.27</v>
      </c>
      <c r="I3" s="8">
        <v>8373.9120000000003</v>
      </c>
      <c r="J3" s="8">
        <v>7964.3469999999998</v>
      </c>
      <c r="K3" s="8">
        <v>8342.2620000000006</v>
      </c>
      <c r="L3" s="8">
        <v>8479.3809999999994</v>
      </c>
      <c r="M3" s="8">
        <v>7622.7269999999999</v>
      </c>
    </row>
    <row r="4" spans="1:13" x14ac:dyDescent="0.25">
      <c r="A4" s="7" t="s">
        <v>3</v>
      </c>
      <c r="B4" s="8">
        <v>2628.7930000000001</v>
      </c>
      <c r="C4" s="8">
        <v>2758.759</v>
      </c>
      <c r="D4" s="8">
        <v>2949.5079999999998</v>
      </c>
      <c r="E4" s="8">
        <v>2835.1179999999999</v>
      </c>
      <c r="F4" s="9">
        <v>2652.2350000000001</v>
      </c>
      <c r="G4" s="8">
        <v>2628.4409999999998</v>
      </c>
      <c r="H4" s="8">
        <v>3327.453</v>
      </c>
      <c r="I4" s="8">
        <v>3509.8249999999998</v>
      </c>
      <c r="J4" s="8">
        <v>3362.8760000000002</v>
      </c>
      <c r="K4" s="8">
        <v>3482.0720000000001</v>
      </c>
      <c r="L4" s="8">
        <v>3481.5920000000001</v>
      </c>
      <c r="M4" s="8">
        <v>2920.616</v>
      </c>
    </row>
    <row r="5" spans="1:13" x14ac:dyDescent="0.25">
      <c r="A5" s="7" t="s">
        <v>4</v>
      </c>
      <c r="B5" s="8">
        <v>945.49</v>
      </c>
      <c r="C5" s="8">
        <v>1199.865</v>
      </c>
      <c r="D5" s="8">
        <v>1353.28</v>
      </c>
      <c r="E5" s="8">
        <v>1080.31</v>
      </c>
      <c r="F5" s="8">
        <v>966.72</v>
      </c>
      <c r="G5" s="8">
        <v>798.41200000000003</v>
      </c>
      <c r="H5" s="8">
        <v>864.11300000000006</v>
      </c>
      <c r="I5" s="8">
        <v>975.13199999999995</v>
      </c>
      <c r="J5" s="8">
        <v>960.63</v>
      </c>
      <c r="K5" s="8">
        <v>967.59400000000005</v>
      </c>
      <c r="L5" s="8">
        <v>970.40800000000002</v>
      </c>
      <c r="M5" s="8">
        <v>864.61599999999999</v>
      </c>
    </row>
    <row r="6" spans="1:13" x14ac:dyDescent="0.25">
      <c r="A6" s="7" t="s">
        <v>5</v>
      </c>
      <c r="B6" s="8">
        <v>468.048</v>
      </c>
      <c r="C6" s="8">
        <v>557.15700000000004</v>
      </c>
      <c r="D6" s="8">
        <v>568.93600000000004</v>
      </c>
      <c r="E6" s="8">
        <v>547.14200000000005</v>
      </c>
      <c r="F6" s="8">
        <v>578.18600000000004</v>
      </c>
      <c r="G6" s="8">
        <v>521.83399999999995</v>
      </c>
      <c r="H6" s="8">
        <v>624.59500000000003</v>
      </c>
      <c r="I6" s="8">
        <v>585.17600000000004</v>
      </c>
      <c r="J6" s="8">
        <v>624.952</v>
      </c>
      <c r="K6" s="8">
        <v>572.19000000000005</v>
      </c>
      <c r="L6" s="8">
        <v>612.90099999999995</v>
      </c>
      <c r="M6" s="8">
        <v>591.80700000000002</v>
      </c>
    </row>
    <row r="7" spans="1:13" x14ac:dyDescent="0.25">
      <c r="A7" s="10" t="s">
        <v>6</v>
      </c>
      <c r="B7" s="11">
        <v>326.91300000000001</v>
      </c>
      <c r="C7" s="11">
        <v>398.03500000000003</v>
      </c>
      <c r="D7" s="11">
        <v>413.46899999999999</v>
      </c>
      <c r="E7" s="11">
        <v>340.08</v>
      </c>
      <c r="F7" s="11">
        <v>328.80700000000002</v>
      </c>
      <c r="G7" s="11">
        <v>282.22899999999998</v>
      </c>
      <c r="H7" s="11">
        <v>255.81200000000001</v>
      </c>
      <c r="I7" s="11">
        <v>320.64699999999999</v>
      </c>
      <c r="J7" s="11">
        <v>332.63600000000002</v>
      </c>
      <c r="K7" s="11">
        <v>309.791</v>
      </c>
      <c r="L7" s="11">
        <v>318.65100000000001</v>
      </c>
      <c r="M7" s="11">
        <v>276.404</v>
      </c>
    </row>
    <row r="8" spans="1:13" x14ac:dyDescent="0.25">
      <c r="A8" s="12" t="s">
        <v>7</v>
      </c>
      <c r="B8" s="13">
        <f>SUM(B2:B7)</f>
        <v>14858.682000000001</v>
      </c>
      <c r="C8" s="13">
        <f>SUM(C2:C7)</f>
        <v>17939.855</v>
      </c>
      <c r="D8" s="33">
        <f>SUM(D2:D7)</f>
        <v>19495.447000000004</v>
      </c>
      <c r="E8" s="13">
        <f>SUM(E2:E7)</f>
        <v>16758.721000000001</v>
      </c>
      <c r="F8" s="13">
        <f>SUM(F2:F7)</f>
        <v>15829.473</v>
      </c>
      <c r="G8" s="13">
        <f t="shared" ref="G8:M8" si="0">SUM(G2:G7)</f>
        <v>14679.390000000001</v>
      </c>
      <c r="H8" s="13">
        <f t="shared" si="0"/>
        <v>17300.194000000003</v>
      </c>
      <c r="I8" s="13">
        <f t="shared" si="0"/>
        <v>18823.588000000003</v>
      </c>
      <c r="J8" s="13">
        <f t="shared" si="0"/>
        <v>18170.881000000001</v>
      </c>
      <c r="K8" s="13">
        <f t="shared" si="0"/>
        <v>18622.234</v>
      </c>
      <c r="L8" s="13">
        <f t="shared" si="0"/>
        <v>18880.791000000001</v>
      </c>
      <c r="M8" s="13">
        <f t="shared" si="0"/>
        <v>16538.951000000001</v>
      </c>
    </row>
    <row r="13" spans="1:13" ht="70.5" customHeight="1" x14ac:dyDescent="0.25">
      <c r="A13" s="1" t="s">
        <v>8</v>
      </c>
      <c r="B13" s="3" t="s">
        <v>9</v>
      </c>
      <c r="C13" s="3" t="s">
        <v>10</v>
      </c>
      <c r="K13" s="14"/>
    </row>
    <row r="14" spans="1:13" x14ac:dyDescent="0.25">
      <c r="A14" s="12" t="s">
        <v>7</v>
      </c>
      <c r="B14" s="13">
        <f>SUM(B8:M8)/12</f>
        <v>17324.850583333333</v>
      </c>
      <c r="C14" s="15"/>
    </row>
    <row r="15" spans="1:13" ht="14.5" x14ac:dyDescent="0.35">
      <c r="A15" s="7" t="s">
        <v>1</v>
      </c>
      <c r="B15" s="6">
        <f>AVERAGE(B2:M2)</f>
        <v>5034.2295833333337</v>
      </c>
      <c r="C15" s="16">
        <f>B15/$B$14</f>
        <v>0.2905785281736461</v>
      </c>
      <c r="D15" s="17"/>
      <c r="E15" s="18"/>
      <c r="F15" s="19"/>
      <c r="G15" s="20"/>
      <c r="I15" s="21"/>
      <c r="J15" s="18"/>
    </row>
    <row r="16" spans="1:13" ht="14.5" x14ac:dyDescent="0.35">
      <c r="A16" s="7" t="s">
        <v>2</v>
      </c>
      <c r="B16" s="8">
        <f t="shared" ref="B16:B20" si="1">AVERAGE(B3:M3)</f>
        <v>7353.9329999999982</v>
      </c>
      <c r="C16" s="16">
        <f t="shared" ref="C16:C20" si="2">B16/$B$14</f>
        <v>0.42447309802917144</v>
      </c>
      <c r="D16" s="17"/>
      <c r="E16" s="18"/>
      <c r="F16" s="19"/>
      <c r="G16" s="20"/>
      <c r="I16" s="21"/>
      <c r="J16" s="18"/>
    </row>
    <row r="17" spans="1:10" ht="14.5" x14ac:dyDescent="0.35">
      <c r="A17" s="7" t="s">
        <v>3</v>
      </c>
      <c r="B17" s="8">
        <f t="shared" si="1"/>
        <v>3044.7739999999999</v>
      </c>
      <c r="C17" s="16">
        <f t="shared" si="2"/>
        <v>0.1757460467179498</v>
      </c>
      <c r="D17" s="17"/>
      <c r="E17" s="18"/>
      <c r="F17" s="19"/>
      <c r="G17" s="20"/>
      <c r="I17" s="21"/>
      <c r="J17" s="18"/>
    </row>
    <row r="18" spans="1:10" ht="14.5" x14ac:dyDescent="0.35">
      <c r="A18" s="7" t="s">
        <v>4</v>
      </c>
      <c r="B18" s="8">
        <f t="shared" si="1"/>
        <v>995.54749999999979</v>
      </c>
      <c r="C18" s="16">
        <f t="shared" si="2"/>
        <v>5.7463554748213859E-2</v>
      </c>
      <c r="D18" s="17"/>
      <c r="E18" s="18"/>
      <c r="F18" s="19"/>
      <c r="G18" s="20"/>
      <c r="I18" s="21"/>
      <c r="J18" s="18"/>
    </row>
    <row r="19" spans="1:10" ht="14.5" x14ac:dyDescent="0.35">
      <c r="A19" s="7" t="s">
        <v>5</v>
      </c>
      <c r="B19" s="8">
        <f t="shared" si="1"/>
        <v>571.077</v>
      </c>
      <c r="C19" s="16">
        <f t="shared" si="2"/>
        <v>3.2962881685651098E-2</v>
      </c>
      <c r="D19" s="17"/>
      <c r="E19" s="18"/>
      <c r="F19" s="19"/>
      <c r="G19" s="20"/>
      <c r="I19" s="21"/>
      <c r="J19" s="18"/>
    </row>
    <row r="20" spans="1:10" ht="14.5" x14ac:dyDescent="0.35">
      <c r="A20" s="10" t="s">
        <v>6</v>
      </c>
      <c r="B20" s="11">
        <f t="shared" si="1"/>
        <v>325.28949999999998</v>
      </c>
      <c r="C20" s="22">
        <f t="shared" si="2"/>
        <v>1.8775890645367613E-2</v>
      </c>
      <c r="D20" s="17"/>
      <c r="E20" s="18"/>
      <c r="F20" s="19"/>
      <c r="G20" s="20"/>
      <c r="I20" s="21"/>
      <c r="J20" s="18"/>
    </row>
    <row r="21" spans="1:10" ht="14.5" x14ac:dyDescent="0.35">
      <c r="A21" s="23" t="s">
        <v>11</v>
      </c>
      <c r="B21" s="24">
        <f>SUM(B15:B20)</f>
        <v>17324.850583333329</v>
      </c>
      <c r="C21" s="25">
        <f>SUM(C15:C20)</f>
        <v>0.99999999999999989</v>
      </c>
      <c r="G21" s="20"/>
      <c r="I21" s="21"/>
      <c r="J21" s="18"/>
    </row>
    <row r="23" spans="1:10" x14ac:dyDescent="0.25">
      <c r="A23" s="32" t="s">
        <v>24</v>
      </c>
      <c r="B23" s="32"/>
      <c r="C23" s="32"/>
      <c r="D23" s="32"/>
    </row>
    <row r="26" spans="1:10" ht="13" x14ac:dyDescent="0.3">
      <c r="A26" s="26" t="s">
        <v>25</v>
      </c>
      <c r="B26" s="26" t="s">
        <v>26</v>
      </c>
    </row>
    <row r="27" spans="1:10" x14ac:dyDescent="0.25">
      <c r="A27" s="27" t="s">
        <v>27</v>
      </c>
      <c r="B27" s="28">
        <v>43518</v>
      </c>
    </row>
    <row r="28" spans="1:10" x14ac:dyDescent="0.25">
      <c r="A28" s="27"/>
      <c r="B28" s="27"/>
    </row>
    <row r="29" spans="1:10" ht="13" x14ac:dyDescent="0.3">
      <c r="A29" s="26" t="s">
        <v>28</v>
      </c>
      <c r="B29" s="26" t="s">
        <v>26</v>
      </c>
    </row>
    <row r="30" spans="1:10" x14ac:dyDescent="0.25">
      <c r="A30" s="29" t="s">
        <v>29</v>
      </c>
      <c r="B30" s="28">
        <v>43518</v>
      </c>
    </row>
  </sheetData>
  <mergeCells count="1">
    <mergeCell ref="A23:D23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6" zoomScaleNormal="100" workbookViewId="0">
      <selection activeCell="E6" sqref="E6"/>
    </sheetView>
  </sheetViews>
  <sheetFormatPr defaultColWidth="8.90625" defaultRowHeight="12.5" x14ac:dyDescent="0.25"/>
  <cols>
    <col min="1" max="1" width="22.36328125" style="4" bestFit="1" customWidth="1"/>
    <col min="2" max="13" width="9.54296875" style="4" bestFit="1" customWidth="1"/>
    <col min="14" max="14" width="12" style="4" bestFit="1" customWidth="1"/>
    <col min="15" max="16384" width="8.90625" style="4"/>
  </cols>
  <sheetData>
    <row r="1" spans="1:13" ht="90" customHeight="1" x14ac:dyDescent="0.25">
      <c r="A1" s="1" t="s">
        <v>0</v>
      </c>
      <c r="B1" s="2" t="s">
        <v>43</v>
      </c>
      <c r="C1" s="3" t="s">
        <v>42</v>
      </c>
      <c r="D1" s="3" t="s">
        <v>41</v>
      </c>
      <c r="E1" s="3" t="s">
        <v>40</v>
      </c>
      <c r="F1" s="3" t="s">
        <v>39</v>
      </c>
      <c r="G1" s="3" t="s">
        <v>38</v>
      </c>
      <c r="H1" s="3" t="s">
        <v>37</v>
      </c>
      <c r="I1" s="3" t="s">
        <v>36</v>
      </c>
      <c r="J1" s="34" t="s">
        <v>35</v>
      </c>
      <c r="K1" s="3" t="s">
        <v>34</v>
      </c>
      <c r="L1" s="3" t="s">
        <v>33</v>
      </c>
      <c r="M1" s="3" t="s">
        <v>32</v>
      </c>
    </row>
    <row r="2" spans="1:13" x14ac:dyDescent="0.25">
      <c r="A2" s="5" t="s">
        <v>1</v>
      </c>
      <c r="B2" s="6">
        <v>4727.8590000000004</v>
      </c>
      <c r="C2" s="6">
        <v>5710.375</v>
      </c>
      <c r="D2" s="6">
        <v>6331.98</v>
      </c>
      <c r="E2" s="6">
        <v>5358.5439999999999</v>
      </c>
      <c r="F2" s="6">
        <v>5938.3549999999996</v>
      </c>
      <c r="G2" s="6">
        <v>4116.2719999999999</v>
      </c>
      <c r="H2" s="6">
        <v>4354.41</v>
      </c>
      <c r="I2" s="6">
        <v>4594.8680000000004</v>
      </c>
      <c r="J2" s="6">
        <v>4969.1540000000005</v>
      </c>
      <c r="K2" s="6">
        <v>4827.0990000000002</v>
      </c>
      <c r="L2" s="6">
        <v>4420.0010000000002</v>
      </c>
      <c r="M2" s="6">
        <v>4167.91</v>
      </c>
    </row>
    <row r="3" spans="1:13" x14ac:dyDescent="0.25">
      <c r="A3" s="7" t="s">
        <v>2</v>
      </c>
      <c r="B3" s="8">
        <v>6037.1390000000001</v>
      </c>
      <c r="C3" s="8">
        <v>7422.1660000000002</v>
      </c>
      <c r="D3" s="8">
        <v>6979.2719999999999</v>
      </c>
      <c r="E3" s="8">
        <v>6604.9809999999998</v>
      </c>
      <c r="F3" s="8">
        <v>6826.0569999999998</v>
      </c>
      <c r="G3" s="8">
        <v>5759.34</v>
      </c>
      <c r="H3" s="8">
        <v>6911.4080000000004</v>
      </c>
      <c r="I3" s="8">
        <v>7719.0349999999999</v>
      </c>
      <c r="J3" s="8">
        <v>8168.0870000000004</v>
      </c>
      <c r="K3" s="8">
        <v>7927.8670000000002</v>
      </c>
      <c r="L3" s="8">
        <v>7901.7920000000004</v>
      </c>
      <c r="M3" s="8">
        <v>5939.7250000000004</v>
      </c>
    </row>
    <row r="4" spans="1:13" x14ac:dyDescent="0.25">
      <c r="A4" s="7" t="s">
        <v>3</v>
      </c>
      <c r="B4" s="8">
        <v>2586.8440000000001</v>
      </c>
      <c r="C4" s="8">
        <v>3029.2809999999999</v>
      </c>
      <c r="D4" s="8">
        <v>2957.317</v>
      </c>
      <c r="E4" s="8">
        <v>2811.549</v>
      </c>
      <c r="F4" s="8">
        <v>2803.8069999999998</v>
      </c>
      <c r="G4" s="8">
        <v>2424.4850000000001</v>
      </c>
      <c r="H4" s="8">
        <v>2821.37</v>
      </c>
      <c r="I4" s="8">
        <v>3322.355</v>
      </c>
      <c r="J4" s="8">
        <v>3370.2910000000002</v>
      </c>
      <c r="K4" s="8">
        <v>3230.741</v>
      </c>
      <c r="L4" s="8">
        <v>3283.3049999999998</v>
      </c>
      <c r="M4" s="8">
        <v>2633.16</v>
      </c>
    </row>
    <row r="5" spans="1:13" x14ac:dyDescent="0.25">
      <c r="A5" s="7" t="s">
        <v>4</v>
      </c>
      <c r="B5" s="8">
        <v>1016.208</v>
      </c>
      <c r="C5" s="8">
        <v>1069.7280000000001</v>
      </c>
      <c r="D5" s="8">
        <v>1185.075</v>
      </c>
      <c r="E5" s="8">
        <v>1036.954</v>
      </c>
      <c r="F5" s="8">
        <v>1083.9010000000001</v>
      </c>
      <c r="G5" s="8">
        <v>754.07399999999996</v>
      </c>
      <c r="H5" s="8">
        <v>814.22199999999998</v>
      </c>
      <c r="I5" s="8">
        <v>850.90099999999995</v>
      </c>
      <c r="J5" s="8">
        <v>989.97799999999995</v>
      </c>
      <c r="K5" s="8">
        <v>902.14599999999996</v>
      </c>
      <c r="L5" s="8">
        <v>842.03899999999999</v>
      </c>
      <c r="M5" s="8">
        <v>781.41600000000005</v>
      </c>
    </row>
    <row r="6" spans="1:13" x14ac:dyDescent="0.25">
      <c r="A6" s="7" t="s">
        <v>5</v>
      </c>
      <c r="B6" s="8">
        <v>445.18900000000002</v>
      </c>
      <c r="C6" s="8">
        <v>495.99700000000001</v>
      </c>
      <c r="D6" s="8">
        <v>495.74</v>
      </c>
      <c r="E6" s="8">
        <v>490.25</v>
      </c>
      <c r="F6" s="8">
        <v>499.20499999999998</v>
      </c>
      <c r="G6" s="8">
        <v>406.62700000000001</v>
      </c>
      <c r="H6" s="8">
        <v>516.63400000000001</v>
      </c>
      <c r="I6" s="8">
        <v>559.01300000000003</v>
      </c>
      <c r="J6" s="8">
        <v>546.68499999999995</v>
      </c>
      <c r="K6" s="8">
        <v>553.52</v>
      </c>
      <c r="L6" s="8">
        <v>563.42399999999998</v>
      </c>
      <c r="M6" s="8">
        <v>503.51400000000001</v>
      </c>
    </row>
    <row r="7" spans="1:13" x14ac:dyDescent="0.25">
      <c r="A7" s="10" t="s">
        <v>6</v>
      </c>
      <c r="B7" s="11">
        <v>328.71100000000001</v>
      </c>
      <c r="C7" s="11">
        <v>341.68900000000002</v>
      </c>
      <c r="D7" s="11">
        <v>409.49</v>
      </c>
      <c r="E7" s="11">
        <v>360.63900000000001</v>
      </c>
      <c r="F7" s="11">
        <v>366.48700000000002</v>
      </c>
      <c r="G7" s="11">
        <v>266.68299999999999</v>
      </c>
      <c r="H7" s="11">
        <v>292.55399999999997</v>
      </c>
      <c r="I7" s="11">
        <v>299.24700000000001</v>
      </c>
      <c r="J7" s="11">
        <v>325.339</v>
      </c>
      <c r="K7" s="11">
        <v>305.22500000000002</v>
      </c>
      <c r="L7" s="11">
        <v>283.72399999999999</v>
      </c>
      <c r="M7" s="11">
        <v>236.29300000000001</v>
      </c>
    </row>
    <row r="8" spans="1:13" x14ac:dyDescent="0.25">
      <c r="A8" s="12" t="s">
        <v>7</v>
      </c>
      <c r="B8" s="13">
        <f t="shared" ref="B8:M8" si="0">SUM(B2:B7)</f>
        <v>15141.95</v>
      </c>
      <c r="C8" s="13">
        <f t="shared" si="0"/>
        <v>18069.235999999997</v>
      </c>
      <c r="D8" s="13">
        <f t="shared" si="0"/>
        <v>18358.874000000003</v>
      </c>
      <c r="E8" s="13">
        <f t="shared" si="0"/>
        <v>16662.917000000001</v>
      </c>
      <c r="F8" s="13">
        <f t="shared" si="0"/>
        <v>17517.812000000005</v>
      </c>
      <c r="G8" s="13">
        <f t="shared" si="0"/>
        <v>13727.481000000003</v>
      </c>
      <c r="H8" s="13">
        <f t="shared" si="0"/>
        <v>15710.597999999998</v>
      </c>
      <c r="I8" s="13">
        <f t="shared" si="0"/>
        <v>17345.418999999998</v>
      </c>
      <c r="J8" s="33">
        <f t="shared" si="0"/>
        <v>18369.534000000003</v>
      </c>
      <c r="K8" s="13">
        <f t="shared" si="0"/>
        <v>17746.597999999998</v>
      </c>
      <c r="L8" s="13">
        <f t="shared" si="0"/>
        <v>17294.285</v>
      </c>
      <c r="M8" s="13">
        <f t="shared" si="0"/>
        <v>14262.017999999998</v>
      </c>
    </row>
    <row r="13" spans="1:13" ht="70.5" customHeight="1" x14ac:dyDescent="0.25">
      <c r="A13" s="1" t="s">
        <v>31</v>
      </c>
      <c r="B13" s="3" t="s">
        <v>9</v>
      </c>
      <c r="C13" s="3" t="s">
        <v>10</v>
      </c>
      <c r="K13" s="14"/>
    </row>
    <row r="14" spans="1:13" x14ac:dyDescent="0.25">
      <c r="A14" s="12" t="s">
        <v>7</v>
      </c>
      <c r="B14" s="13">
        <f>SUM(B8:M8)/12</f>
        <v>16683.893500000002</v>
      </c>
      <c r="C14" s="15"/>
    </row>
    <row r="15" spans="1:13" ht="14.5" x14ac:dyDescent="0.35">
      <c r="A15" s="7" t="s">
        <v>1</v>
      </c>
      <c r="B15" s="6">
        <f t="shared" ref="B15:B20" si="1">AVERAGE(B2:M2)</f>
        <v>4959.735583333334</v>
      </c>
      <c r="C15" s="16">
        <f t="shared" ref="C15:C20" si="2">B15/$B$14</f>
        <v>0.2972768666578538</v>
      </c>
      <c r="D15" s="17"/>
      <c r="E15" s="18"/>
      <c r="F15" s="31"/>
      <c r="G15" s="20"/>
      <c r="I15" s="21"/>
      <c r="J15" s="18"/>
    </row>
    <row r="16" spans="1:13" ht="14.5" x14ac:dyDescent="0.35">
      <c r="A16" s="7" t="s">
        <v>2</v>
      </c>
      <c r="B16" s="8">
        <f t="shared" si="1"/>
        <v>7016.4057500000008</v>
      </c>
      <c r="C16" s="16">
        <f t="shared" si="2"/>
        <v>0.4205496606652398</v>
      </c>
      <c r="D16" s="17"/>
      <c r="E16" s="18"/>
      <c r="F16" s="31"/>
      <c r="G16" s="20"/>
      <c r="I16" s="21"/>
      <c r="J16" s="18"/>
    </row>
    <row r="17" spans="1:10" ht="14.5" x14ac:dyDescent="0.35">
      <c r="A17" s="7" t="s">
        <v>3</v>
      </c>
      <c r="B17" s="8">
        <f t="shared" si="1"/>
        <v>2939.5420833333337</v>
      </c>
      <c r="C17" s="16">
        <f t="shared" si="2"/>
        <v>0.17619041282739747</v>
      </c>
      <c r="D17" s="17"/>
      <c r="E17" s="18"/>
      <c r="F17" s="31"/>
      <c r="G17" s="20"/>
      <c r="I17" s="21"/>
      <c r="J17" s="18"/>
    </row>
    <row r="18" spans="1:10" ht="14.5" x14ac:dyDescent="0.35">
      <c r="A18" s="7" t="s">
        <v>4</v>
      </c>
      <c r="B18" s="8">
        <f t="shared" si="1"/>
        <v>943.88683333333336</v>
      </c>
      <c r="C18" s="16">
        <f t="shared" si="2"/>
        <v>5.6574733789407923E-2</v>
      </c>
      <c r="D18" s="17"/>
      <c r="E18" s="18"/>
      <c r="F18" s="31"/>
      <c r="G18" s="20"/>
      <c r="I18" s="21"/>
      <c r="J18" s="18"/>
    </row>
    <row r="19" spans="1:10" ht="14.5" x14ac:dyDescent="0.35">
      <c r="A19" s="7" t="s">
        <v>5</v>
      </c>
      <c r="B19" s="8">
        <f t="shared" si="1"/>
        <v>506.31650000000008</v>
      </c>
      <c r="C19" s="16">
        <f t="shared" si="2"/>
        <v>3.034762239401732E-2</v>
      </c>
      <c r="D19" s="17"/>
      <c r="E19" s="18"/>
      <c r="F19" s="31"/>
      <c r="G19" s="20"/>
      <c r="I19" s="21"/>
      <c r="J19" s="18"/>
    </row>
    <row r="20" spans="1:10" ht="14.5" x14ac:dyDescent="0.35">
      <c r="A20" s="10" t="s">
        <v>6</v>
      </c>
      <c r="B20" s="11">
        <f t="shared" si="1"/>
        <v>318.00675000000001</v>
      </c>
      <c r="C20" s="22">
        <f t="shared" si="2"/>
        <v>1.9060703666083697E-2</v>
      </c>
      <c r="D20" s="17"/>
      <c r="E20" s="18"/>
      <c r="F20" s="31"/>
      <c r="G20" s="20"/>
      <c r="I20" s="21"/>
      <c r="J20" s="18"/>
    </row>
    <row r="21" spans="1:10" ht="14.5" x14ac:dyDescent="0.35">
      <c r="A21" s="23" t="s">
        <v>11</v>
      </c>
      <c r="B21" s="24">
        <f>SUM(B15:B20)</f>
        <v>16683.893500000002</v>
      </c>
      <c r="C21" s="25">
        <f>SUM(C15:C20)</f>
        <v>1</v>
      </c>
      <c r="G21" s="20"/>
      <c r="I21" s="21"/>
      <c r="J21" s="18"/>
    </row>
    <row r="24" spans="1:10" ht="13" x14ac:dyDescent="0.3">
      <c r="A24" s="26" t="s">
        <v>25</v>
      </c>
      <c r="B24" s="26" t="s">
        <v>26</v>
      </c>
    </row>
    <row r="25" spans="1:10" x14ac:dyDescent="0.25">
      <c r="A25" s="27" t="s">
        <v>27</v>
      </c>
      <c r="B25" s="28">
        <v>43109</v>
      </c>
    </row>
    <row r="26" spans="1:10" x14ac:dyDescent="0.25">
      <c r="A26" s="27"/>
      <c r="B26" s="27"/>
    </row>
    <row r="27" spans="1:10" ht="13" x14ac:dyDescent="0.3">
      <c r="A27" s="26" t="s">
        <v>28</v>
      </c>
      <c r="B27" s="26" t="s">
        <v>26</v>
      </c>
    </row>
    <row r="28" spans="1:10" x14ac:dyDescent="0.25">
      <c r="A28" s="30" t="s">
        <v>30</v>
      </c>
      <c r="B28" s="28">
        <v>43109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activeCell="J13" sqref="J13"/>
    </sheetView>
  </sheetViews>
  <sheetFormatPr defaultColWidth="8.90625" defaultRowHeight="12.5" x14ac:dyDescent="0.25"/>
  <cols>
    <col min="1" max="1" width="22.36328125" style="4" bestFit="1" customWidth="1"/>
    <col min="2" max="13" width="9.54296875" style="4" bestFit="1" customWidth="1"/>
    <col min="14" max="14" width="12" style="4" bestFit="1" customWidth="1"/>
    <col min="15" max="16384" width="8.90625" style="4"/>
  </cols>
  <sheetData>
    <row r="1" spans="1:13" ht="90" customHeight="1" x14ac:dyDescent="0.25">
      <c r="A1" s="1" t="s">
        <v>0</v>
      </c>
      <c r="B1" s="2" t="s">
        <v>44</v>
      </c>
      <c r="C1" s="3" t="s">
        <v>45</v>
      </c>
      <c r="D1" s="3" t="s">
        <v>46</v>
      </c>
      <c r="E1" s="3" t="s">
        <v>47</v>
      </c>
      <c r="F1" s="3" t="s">
        <v>48</v>
      </c>
      <c r="G1" s="3" t="s">
        <v>49</v>
      </c>
      <c r="H1" s="3" t="s">
        <v>50</v>
      </c>
      <c r="I1" s="3" t="s">
        <v>51</v>
      </c>
      <c r="J1" s="3" t="s">
        <v>52</v>
      </c>
      <c r="K1" s="34" t="s">
        <v>53</v>
      </c>
      <c r="L1" s="3" t="s">
        <v>54</v>
      </c>
      <c r="M1" s="3" t="s">
        <v>55</v>
      </c>
    </row>
    <row r="2" spans="1:13" x14ac:dyDescent="0.25">
      <c r="A2" s="5" t="s">
        <v>1</v>
      </c>
      <c r="B2" s="6">
        <v>4707.7650000000003</v>
      </c>
      <c r="C2" s="6">
        <v>4959.7640000000001</v>
      </c>
      <c r="D2" s="6">
        <v>6665.44</v>
      </c>
      <c r="E2" s="6">
        <v>6139.1289999999999</v>
      </c>
      <c r="F2" s="6">
        <v>5058.0010000000002</v>
      </c>
      <c r="G2" s="6">
        <v>4489.2439999999997</v>
      </c>
      <c r="H2" s="6">
        <v>4357.9650000000001</v>
      </c>
      <c r="I2" s="6">
        <v>4425.7219999999998</v>
      </c>
      <c r="J2" s="6">
        <v>5303.8909999999996</v>
      </c>
      <c r="K2" s="6">
        <v>5118.2650000000003</v>
      </c>
      <c r="L2" s="6">
        <v>4909.835</v>
      </c>
      <c r="M2" s="6">
        <v>3655.0920000000001</v>
      </c>
    </row>
    <row r="3" spans="1:13" x14ac:dyDescent="0.25">
      <c r="A3" s="7" t="s">
        <v>2</v>
      </c>
      <c r="B3" s="8">
        <v>6030.7309999999998</v>
      </c>
      <c r="C3" s="8">
        <v>5989.424</v>
      </c>
      <c r="D3" s="8">
        <v>7130.2870000000003</v>
      </c>
      <c r="E3" s="8">
        <v>6917.5460000000003</v>
      </c>
      <c r="F3" s="8">
        <v>6170.9009999999998</v>
      </c>
      <c r="G3" s="8">
        <v>5757.4859999999999</v>
      </c>
      <c r="H3" s="8">
        <v>7145.81</v>
      </c>
      <c r="I3" s="8">
        <v>7796.38</v>
      </c>
      <c r="J3" s="8">
        <v>8361.277</v>
      </c>
      <c r="K3" s="8">
        <v>8528.7279999999992</v>
      </c>
      <c r="L3" s="8">
        <v>8501.6360000000004</v>
      </c>
      <c r="M3" s="8">
        <v>6059.4769999999999</v>
      </c>
    </row>
    <row r="4" spans="1:13" x14ac:dyDescent="0.25">
      <c r="A4" s="7" t="s">
        <v>3</v>
      </c>
      <c r="B4" s="8">
        <v>2532.7350000000001</v>
      </c>
      <c r="C4" s="8">
        <v>2622.0129999999999</v>
      </c>
      <c r="D4" s="8">
        <v>2929.3069999999998</v>
      </c>
      <c r="E4" s="8">
        <v>2898.4360000000001</v>
      </c>
      <c r="F4" s="8">
        <v>2754.6790000000001</v>
      </c>
      <c r="G4" s="8">
        <v>2520.105</v>
      </c>
      <c r="H4" s="8">
        <v>3010.3319999999999</v>
      </c>
      <c r="I4" s="8">
        <v>3338.3319999999999</v>
      </c>
      <c r="J4" s="8">
        <v>3385.2489999999998</v>
      </c>
      <c r="K4" s="8">
        <v>3612.9029999999998</v>
      </c>
      <c r="L4" s="8">
        <v>3383.0219999999999</v>
      </c>
      <c r="M4" s="8">
        <v>2401.8670000000002</v>
      </c>
    </row>
    <row r="5" spans="1:13" x14ac:dyDescent="0.25">
      <c r="A5" s="7" t="s">
        <v>4</v>
      </c>
      <c r="B5" s="8">
        <v>1046.7750000000001</v>
      </c>
      <c r="C5" s="8">
        <v>1001.735</v>
      </c>
      <c r="D5" s="8">
        <v>1322.723</v>
      </c>
      <c r="E5" s="8">
        <v>1166.896</v>
      </c>
      <c r="F5" s="8">
        <v>1003.2140000000001</v>
      </c>
      <c r="G5" s="8">
        <v>877.47299999999996</v>
      </c>
      <c r="H5" s="8">
        <v>874.35</v>
      </c>
      <c r="I5" s="8">
        <v>862.12</v>
      </c>
      <c r="J5" s="8">
        <v>1010.7809999999999</v>
      </c>
      <c r="K5" s="8">
        <v>994.40700000000004</v>
      </c>
      <c r="L5" s="8">
        <v>946.44299999999998</v>
      </c>
      <c r="M5" s="8">
        <v>709.50900000000001</v>
      </c>
    </row>
    <row r="6" spans="1:13" x14ac:dyDescent="0.25">
      <c r="A6" s="7" t="s">
        <v>5</v>
      </c>
      <c r="B6" s="8">
        <v>457.17899999999997</v>
      </c>
      <c r="C6" s="8">
        <v>448.41899999999998</v>
      </c>
      <c r="D6" s="8">
        <v>537.08299999999997</v>
      </c>
      <c r="E6" s="8">
        <v>517.48299999999995</v>
      </c>
      <c r="F6" s="8">
        <v>497.971</v>
      </c>
      <c r="G6" s="8">
        <v>448.60500000000002</v>
      </c>
      <c r="H6" s="8">
        <v>519.76900000000001</v>
      </c>
      <c r="I6" s="8">
        <v>459.37400000000002</v>
      </c>
      <c r="J6" s="8">
        <v>529.11599999999999</v>
      </c>
      <c r="K6" s="8">
        <v>562.44500000000005</v>
      </c>
      <c r="L6" s="8">
        <v>555.19200000000001</v>
      </c>
      <c r="M6" s="8">
        <v>471.084</v>
      </c>
    </row>
    <row r="7" spans="1:13" x14ac:dyDescent="0.25">
      <c r="A7" s="10" t="s">
        <v>6</v>
      </c>
      <c r="B7" s="11">
        <v>336.53100000000001</v>
      </c>
      <c r="C7" s="11">
        <v>329.71499999999997</v>
      </c>
      <c r="D7" s="11">
        <v>454.28</v>
      </c>
      <c r="E7" s="11">
        <v>385.42200000000003</v>
      </c>
      <c r="F7" s="11">
        <v>321.26499999999999</v>
      </c>
      <c r="G7" s="11">
        <v>245.80199999999999</v>
      </c>
      <c r="H7" s="11">
        <v>295.26299999999998</v>
      </c>
      <c r="I7" s="11">
        <v>302.25099999999998</v>
      </c>
      <c r="J7" s="11">
        <v>337.62700000000001</v>
      </c>
      <c r="K7" s="11">
        <v>318.39400000000001</v>
      </c>
      <c r="L7" s="11">
        <v>312.10899999999998</v>
      </c>
      <c r="M7" s="11">
        <v>206.96100000000001</v>
      </c>
    </row>
    <row r="8" spans="1:13" x14ac:dyDescent="0.25">
      <c r="A8" s="12" t="s">
        <v>7</v>
      </c>
      <c r="B8" s="13">
        <f t="shared" ref="B8:M8" si="0">SUM(B2:B7)</f>
        <v>15111.716</v>
      </c>
      <c r="C8" s="13">
        <f t="shared" si="0"/>
        <v>15351.070000000002</v>
      </c>
      <c r="D8" s="13">
        <f t="shared" si="0"/>
        <v>19039.119999999995</v>
      </c>
      <c r="E8" s="13">
        <f t="shared" si="0"/>
        <v>18024.911999999997</v>
      </c>
      <c r="F8" s="13">
        <f t="shared" si="0"/>
        <v>15806.030999999999</v>
      </c>
      <c r="G8" s="13">
        <f t="shared" si="0"/>
        <v>14338.714999999998</v>
      </c>
      <c r="H8" s="13">
        <f t="shared" si="0"/>
        <v>16203.489000000003</v>
      </c>
      <c r="I8" s="13">
        <f t="shared" si="0"/>
        <v>17184.179</v>
      </c>
      <c r="J8" s="13">
        <f t="shared" si="0"/>
        <v>18927.940999999999</v>
      </c>
      <c r="K8" s="33">
        <f t="shared" si="0"/>
        <v>19135.141999999996</v>
      </c>
      <c r="L8" s="13">
        <f t="shared" si="0"/>
        <v>18608.237000000001</v>
      </c>
      <c r="M8" s="13">
        <f t="shared" si="0"/>
        <v>13503.99</v>
      </c>
    </row>
    <row r="13" spans="1:13" ht="70.5" customHeight="1" x14ac:dyDescent="0.25">
      <c r="A13" s="1" t="s">
        <v>56</v>
      </c>
      <c r="B13" s="3" t="s">
        <v>9</v>
      </c>
      <c r="C13" s="3" t="s">
        <v>10</v>
      </c>
      <c r="K13" s="14"/>
    </row>
    <row r="14" spans="1:13" x14ac:dyDescent="0.25">
      <c r="A14" s="12" t="s">
        <v>7</v>
      </c>
      <c r="B14" s="13">
        <f>SUM(B8:M8)/12</f>
        <v>16769.545166666667</v>
      </c>
      <c r="C14" s="15"/>
    </row>
    <row r="15" spans="1:13" x14ac:dyDescent="0.25">
      <c r="A15" s="7" t="s">
        <v>1</v>
      </c>
      <c r="B15" s="6">
        <f>AVERAGE(B2:M2)</f>
        <v>4982.5094166666668</v>
      </c>
      <c r="C15" s="16">
        <f>B15/$B$14</f>
        <v>0.29711655069635112</v>
      </c>
      <c r="D15" s="17"/>
      <c r="E15" s="14"/>
      <c r="F15" s="14"/>
      <c r="G15" s="14"/>
    </row>
    <row r="16" spans="1:13" x14ac:dyDescent="0.25">
      <c r="A16" s="7" t="s">
        <v>2</v>
      </c>
      <c r="B16" s="8">
        <f t="shared" ref="B16:B20" si="1">AVERAGE(B3:M3)</f>
        <v>7032.4735833333325</v>
      </c>
      <c r="C16" s="16">
        <f t="shared" ref="C16:C20" si="2">B16/$B$14</f>
        <v>0.41935982839367603</v>
      </c>
      <c r="D16" s="17"/>
    </row>
    <row r="17" spans="1:4" x14ac:dyDescent="0.25">
      <c r="A17" s="7" t="s">
        <v>3</v>
      </c>
      <c r="B17" s="8">
        <f t="shared" si="1"/>
        <v>2949.0816666666665</v>
      </c>
      <c r="C17" s="16">
        <f t="shared" si="2"/>
        <v>0.17585937110140862</v>
      </c>
      <c r="D17" s="17"/>
    </row>
    <row r="18" spans="1:4" x14ac:dyDescent="0.25">
      <c r="A18" s="7" t="s">
        <v>4</v>
      </c>
      <c r="B18" s="8">
        <f t="shared" si="1"/>
        <v>984.70216666666647</v>
      </c>
      <c r="C18" s="16">
        <f t="shared" si="2"/>
        <v>5.8719670502691321E-2</v>
      </c>
      <c r="D18" s="17"/>
    </row>
    <row r="19" spans="1:4" x14ac:dyDescent="0.25">
      <c r="A19" s="7" t="s">
        <v>5</v>
      </c>
      <c r="B19" s="8">
        <f t="shared" si="1"/>
        <v>500.30999999999995</v>
      </c>
      <c r="C19" s="16">
        <f t="shared" si="2"/>
        <v>2.9834440649856221E-2</v>
      </c>
      <c r="D19" s="17"/>
    </row>
    <row r="20" spans="1:4" x14ac:dyDescent="0.25">
      <c r="A20" s="10" t="s">
        <v>6</v>
      </c>
      <c r="B20" s="11">
        <f t="shared" si="1"/>
        <v>320.46833333333325</v>
      </c>
      <c r="C20" s="22">
        <f t="shared" si="2"/>
        <v>1.9110138656016615E-2</v>
      </c>
      <c r="D20" s="17"/>
    </row>
    <row r="21" spans="1:4" x14ac:dyDescent="0.25">
      <c r="A21" s="23" t="s">
        <v>11</v>
      </c>
      <c r="B21" s="24">
        <f>SUM(B15:B20)</f>
        <v>16769.545166666667</v>
      </c>
      <c r="C21" s="25">
        <f>SUM(C15:C20)</f>
        <v>0.99999999999999989</v>
      </c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defaultValue">
  <element uid="936e22d5-45a7-4cb7-95ab-1aa8c7c88789" value=""/>
</sisl>
</file>

<file path=customXml/itemProps1.xml><?xml version="1.0" encoding="utf-8"?>
<ds:datastoreItem xmlns:ds="http://schemas.openxmlformats.org/officeDocument/2006/customXml" ds:itemID="{83F892F9-4BB3-4482-9B30-D5C09D15AD1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</vt:lpstr>
      <vt:lpstr>2018</vt:lpstr>
      <vt:lpstr>2017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s181154</dc:creator>
  <cp:keywords/>
  <cp:lastModifiedBy>s290792</cp:lastModifiedBy>
  <dcterms:created xsi:type="dcterms:W3CDTF">2020-08-17T16:23:23Z</dcterms:created>
  <dcterms:modified xsi:type="dcterms:W3CDTF">2020-09-29T17:18:19Z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4d09e285-c618-40bf-ba47-fc1ed4877151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policy="e9c0b8d7-bdb4-4fd3-b62a-f50327aaefce" origin="defaultValue" xmlns="http://www.boldonj</vt:lpwstr>
  </property>
  <property fmtid="{D5CDD505-2E9C-101B-9397-08002B2CF9AE}" pid="4" name="bjDocumentLabelXML-0">
    <vt:lpwstr>ames.com/2008/01/sie/internal/label"&gt;&lt;element uid="936e22d5-45a7-4cb7-95ab-1aa8c7c88789" value="" /&gt;&lt;/sisl&gt;</vt:lpwstr>
  </property>
  <property fmtid="{D5CDD505-2E9C-101B-9397-08002B2CF9AE}" pid="5" name="bjDocumentSecurityLabel">
    <vt:lpwstr>Uncategorized</vt:lpwstr>
  </property>
  <property fmtid="{D5CDD505-2E9C-101B-9397-08002B2CF9AE}" pid="6" name="bjSaver">
    <vt:lpwstr>bHf609ZcihHV+5XYZToRLXAnASFmfbwr</vt:lpwstr>
  </property>
</Properties>
</file>