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internal\Tax Accounting\RATE CASES\Kentucky Rate Case\2020 Base Case\Data Requests\AG\"/>
    </mc:Choice>
  </mc:AlternateContent>
  <bookViews>
    <workbookView xWindow="0" yWindow="0" windowWidth="28800" windowHeight="13960"/>
  </bookViews>
  <sheets>
    <sheet name="Summary" sheetId="1" r:id="rId1"/>
    <sheet name="Monthly" sheetId="2" r:id="rId2"/>
  </sheets>
  <definedNames>
    <definedName name="_xlnm.Print_Area" localSheetId="1">Monthly!$A$1:$T$24</definedName>
    <definedName name="_xlnm.Print_Area" localSheetId="0">Summary!$A$1:$E$26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2" i="2" l="1"/>
  <c r="S22" i="2"/>
  <c r="R22" i="2"/>
  <c r="Q22" i="2"/>
  <c r="P22" i="2"/>
  <c r="T21" i="2"/>
  <c r="S21" i="2"/>
  <c r="R21" i="2"/>
  <c r="Q21" i="2"/>
  <c r="P21" i="2"/>
  <c r="T20" i="2"/>
  <c r="S20" i="2"/>
  <c r="R20" i="2"/>
  <c r="Q20" i="2"/>
  <c r="P20" i="2"/>
  <c r="T19" i="2"/>
  <c r="T24" i="2" s="1"/>
  <c r="S19" i="2"/>
  <c r="S24" i="2" s="1"/>
  <c r="R19" i="2"/>
  <c r="R24" i="2" s="1"/>
  <c r="Q19" i="2"/>
  <c r="Q24" i="2" s="1"/>
  <c r="P19" i="2"/>
  <c r="P24" i="2" s="1"/>
  <c r="N22" i="2"/>
  <c r="M22" i="2"/>
  <c r="L22" i="2"/>
  <c r="K22" i="2"/>
  <c r="J22" i="2"/>
  <c r="I22" i="2"/>
  <c r="H22" i="2"/>
  <c r="G22" i="2"/>
  <c r="F22" i="2"/>
  <c r="E22" i="2"/>
  <c r="D22" i="2"/>
  <c r="N21" i="2"/>
  <c r="M21" i="2"/>
  <c r="L21" i="2"/>
  <c r="K21" i="2"/>
  <c r="J21" i="2"/>
  <c r="I21" i="2"/>
  <c r="H21" i="2"/>
  <c r="G21" i="2"/>
  <c r="F21" i="2"/>
  <c r="E21" i="2"/>
  <c r="D21" i="2"/>
  <c r="N20" i="2"/>
  <c r="M20" i="2"/>
  <c r="L20" i="2"/>
  <c r="K20" i="2"/>
  <c r="J20" i="2"/>
  <c r="I20" i="2"/>
  <c r="H20" i="2"/>
  <c r="G20" i="2"/>
  <c r="F20" i="2"/>
  <c r="E20" i="2"/>
  <c r="D20" i="2"/>
  <c r="N19" i="2"/>
  <c r="N24" i="2" s="1"/>
  <c r="M19" i="2"/>
  <c r="M24" i="2" s="1"/>
  <c r="L19" i="2"/>
  <c r="L24" i="2" s="1"/>
  <c r="K19" i="2"/>
  <c r="K24" i="2" s="1"/>
  <c r="J19" i="2"/>
  <c r="J24" i="2" s="1"/>
  <c r="I19" i="2"/>
  <c r="I24" i="2" s="1"/>
  <c r="H19" i="2"/>
  <c r="H24" i="2" s="1"/>
  <c r="G19" i="2"/>
  <c r="G24" i="2" s="1"/>
  <c r="F19" i="2"/>
  <c r="F24" i="2" s="1"/>
  <c r="E19" i="2"/>
  <c r="E24" i="2" s="1"/>
  <c r="D19" i="2"/>
  <c r="D24" i="2" s="1"/>
  <c r="C24" i="2"/>
  <c r="C22" i="2"/>
  <c r="C21" i="2"/>
  <c r="C20" i="2"/>
  <c r="C19" i="2"/>
  <c r="B22" i="2"/>
  <c r="B21" i="2"/>
  <c r="B20" i="2"/>
  <c r="B19" i="2"/>
  <c r="T13" i="2"/>
  <c r="S13" i="2"/>
  <c r="R13" i="2"/>
  <c r="Q13" i="2"/>
  <c r="P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B24" i="2" l="1"/>
  <c r="B22" i="1"/>
  <c r="B21" i="1"/>
  <c r="B20" i="1"/>
  <c r="B19" i="1"/>
  <c r="B13" i="1"/>
  <c r="C21" i="1" l="1"/>
  <c r="D21" i="1"/>
  <c r="B24" i="1"/>
  <c r="C19" i="1"/>
  <c r="D19" i="1"/>
  <c r="D22" i="1"/>
  <c r="C22" i="1"/>
  <c r="D20" i="1"/>
  <c r="C20" i="1"/>
  <c r="C24" i="1" l="1"/>
  <c r="D24" i="1"/>
</calcChain>
</file>

<file path=xl/sharedStrings.xml><?xml version="1.0" encoding="utf-8"?>
<sst xmlns="http://schemas.openxmlformats.org/spreadsheetml/2006/main" count="40" uniqueCount="18">
  <si>
    <t>AEG Rockport</t>
  </si>
  <si>
    <t>12 months Ended March 2020</t>
  </si>
  <si>
    <t>KPCO's Rockport UPA Excess Amortization</t>
  </si>
  <si>
    <t>KPCO's Rockport Ownership Percentage</t>
  </si>
  <si>
    <t>Kentucky Power</t>
  </si>
  <si>
    <t>Kentucky Power Company</t>
  </si>
  <si>
    <t xml:space="preserve">EDIT Regulatory Liability Amortization Expense </t>
  </si>
  <si>
    <t>Rockport UPA Purchase Power Expense</t>
  </si>
  <si>
    <t>12 Months Ended March 2020</t>
  </si>
  <si>
    <t>Total Excess Amortization</t>
  </si>
  <si>
    <t>Excess 281 Protected</t>
  </si>
  <si>
    <t>Excess 282 Protected</t>
  </si>
  <si>
    <t>Excess 282 Unprotected</t>
  </si>
  <si>
    <t>Excess 283 Unprotected</t>
  </si>
  <si>
    <t>Rockport Unit 1</t>
  </si>
  <si>
    <t>Rockport Unit 2</t>
  </si>
  <si>
    <t xml:space="preserve">EDIT Regulatory Liability Monthly Amortization Expense </t>
  </si>
  <si>
    <t>12 Months Ended March 2020 Plu Aug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</si>
</sst>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ill="1" applyBorder="1"/>
    <xf numFmtId="43" fontId="0" fillId="0" borderId="0" xfId="1" applyFont="1" applyFill="1" applyBorder="1"/>
    <xf numFmtId="43" fontId="0" fillId="0" borderId="0" xfId="0" applyNumberFormat="1" applyFill="1" applyBorder="1"/>
    <xf numFmtId="0" fontId="0" fillId="0" borderId="1" xfId="0" applyFill="1" applyBorder="1"/>
    <xf numFmtId="43" fontId="0" fillId="0" borderId="1" xfId="0" applyNumberFormat="1" applyFill="1" applyBorder="1"/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wrapText="1"/>
    </xf>
    <xf numFmtId="43" fontId="0" fillId="0" borderId="1" xfId="1" applyFont="1" applyFill="1" applyBorder="1"/>
    <xf numFmtId="43" fontId="0" fillId="0" borderId="2" xfId="0" applyNumberFormat="1" applyBorder="1"/>
    <xf numFmtId="0" fontId="2" fillId="0" borderId="1" xfId="0" applyFont="1" applyBorder="1" applyAlignment="1">
      <alignment horizontal="center" wrapText="1"/>
    </xf>
    <xf numFmtId="43" fontId="2" fillId="0" borderId="1" xfId="1" applyFont="1" applyFill="1" applyBorder="1" applyAlignment="1">
      <alignment horizontal="center"/>
    </xf>
    <xf numFmtId="43" fontId="2" fillId="0" borderId="1" xfId="1" applyFont="1" applyFill="1" applyBorder="1" applyAlignment="1">
      <alignment horizontal="center" wrapText="1"/>
    </xf>
    <xf numFmtId="17" fontId="2" fillId="0" borderId="1" xfId="0" applyNumberFormat="1" applyFont="1" applyBorder="1" applyAlignment="1">
      <alignment horizontal="center"/>
    </xf>
    <xf numFmtId="37" fontId="0" fillId="0" borderId="0" xfId="0" applyNumberFormat="1" applyFill="1" applyBorder="1"/>
    <xf numFmtId="37" fontId="0" fillId="0" borderId="0" xfId="0" applyNumberFormat="1"/>
    <xf numFmtId="37" fontId="0" fillId="0" borderId="0" xfId="1" applyNumberFormat="1" applyFont="1" applyFill="1" applyBorder="1"/>
    <xf numFmtId="37" fontId="0" fillId="0" borderId="1" xfId="0" applyNumberFormat="1" applyFill="1" applyBorder="1"/>
    <xf numFmtId="37" fontId="0" fillId="0" borderId="1" xfId="1" applyNumberFormat="1" applyFont="1" applyFill="1" applyBorder="1"/>
    <xf numFmtId="37" fontId="0" fillId="0" borderId="1" xfId="0" applyNumberFormat="1" applyBorder="1"/>
    <xf numFmtId="37" fontId="0" fillId="0" borderId="2" xfId="0" applyNumberFormat="1" applyFill="1" applyBorder="1"/>
    <xf numFmtId="37" fontId="0" fillId="0" borderId="2" xfId="0" applyNumberFormat="1" applyBorder="1"/>
    <xf numFmtId="17" fontId="2" fillId="0" borderId="0" xfId="0" applyNumberFormat="1" applyFont="1" applyBorder="1" applyAlignment="1">
      <alignment horizontal="center"/>
    </xf>
    <xf numFmtId="17" fontId="0" fillId="0" borderId="0" xfId="0" applyNumberFormat="1" applyBorder="1"/>
    <xf numFmtId="0" fontId="0" fillId="0" borderId="0" xfId="0" applyBorder="1"/>
    <xf numFmtId="37" fontId="0" fillId="0" borderId="0" xfId="0" applyNumberFormat="1" applyBorder="1"/>
    <xf numFmtId="17" fontId="0" fillId="0" borderId="1" xfId="0" applyNumberFormat="1" applyBorder="1"/>
    <xf numFmtId="0" fontId="0" fillId="0" borderId="1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workbookViewId="0">
      <selection activeCell="H19" sqref="H19"/>
    </sheetView>
  </sheetViews>
  <sheetFormatPr defaultRowHeight="14.5" x14ac:dyDescent="0.35"/>
  <cols>
    <col min="1" max="1" width="22.1796875" bestFit="1" customWidth="1"/>
    <col min="2" max="2" width="13.26953125" bestFit="1" customWidth="1"/>
    <col min="3" max="3" width="14.26953125" bestFit="1" customWidth="1"/>
    <col min="4" max="4" width="15.26953125" bestFit="1" customWidth="1"/>
    <col min="5" max="14" width="11.7265625" bestFit="1" customWidth="1"/>
    <col min="15" max="15" width="3.26953125" customWidth="1"/>
  </cols>
  <sheetData>
    <row r="1" spans="1:20" x14ac:dyDescent="0.35">
      <c r="A1" t="s">
        <v>5</v>
      </c>
    </row>
    <row r="2" spans="1:20" x14ac:dyDescent="0.35">
      <c r="A2" t="s">
        <v>6</v>
      </c>
    </row>
    <row r="3" spans="1:20" x14ac:dyDescent="0.35">
      <c r="A3" s="1" t="s">
        <v>7</v>
      </c>
      <c r="B3" s="1"/>
      <c r="C3" s="1"/>
      <c r="D3" s="1"/>
    </row>
    <row r="4" spans="1:20" x14ac:dyDescent="0.35">
      <c r="A4" s="1" t="s">
        <v>8</v>
      </c>
      <c r="B4" s="1"/>
      <c r="C4" s="1"/>
      <c r="D4" s="1"/>
    </row>
    <row r="5" spans="1:20" x14ac:dyDescent="0.35">
      <c r="A5" s="1"/>
      <c r="B5" s="1"/>
      <c r="C5" s="1"/>
      <c r="D5" s="1"/>
    </row>
    <row r="6" spans="1:20" x14ac:dyDescent="0.35">
      <c r="A6" s="1"/>
      <c r="B6" s="1"/>
      <c r="C6" s="1"/>
      <c r="D6" s="1"/>
    </row>
    <row r="7" spans="1:20" ht="43.5" x14ac:dyDescent="0.35">
      <c r="A7" s="4" t="s">
        <v>0</v>
      </c>
      <c r="B7" s="10" t="s">
        <v>1</v>
      </c>
      <c r="C7" s="22"/>
      <c r="D7" s="22"/>
      <c r="E7" s="22"/>
      <c r="F7" s="22"/>
      <c r="G7" s="22"/>
      <c r="H7" s="22"/>
      <c r="I7" s="22"/>
      <c r="J7" s="23"/>
      <c r="K7" s="23"/>
      <c r="L7" s="23"/>
      <c r="M7" s="23"/>
      <c r="N7" s="23"/>
      <c r="O7" s="24"/>
      <c r="P7" s="23"/>
      <c r="Q7" s="23"/>
      <c r="R7" s="23"/>
      <c r="S7" s="23"/>
      <c r="T7" s="23"/>
    </row>
    <row r="8" spans="1:20" x14ac:dyDescent="0.35">
      <c r="A8" s="1" t="s">
        <v>10</v>
      </c>
      <c r="B8" s="14">
        <v>-1199711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25"/>
      <c r="P8" s="14"/>
      <c r="Q8" s="14"/>
      <c r="R8" s="14"/>
      <c r="S8" s="14"/>
      <c r="T8" s="14"/>
    </row>
    <row r="9" spans="1:20" x14ac:dyDescent="0.35">
      <c r="A9" s="1" t="s">
        <v>11</v>
      </c>
      <c r="B9" s="14">
        <v>-2464438.5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25"/>
      <c r="P9" s="14"/>
      <c r="Q9" s="14"/>
      <c r="R9" s="14"/>
      <c r="S9" s="14"/>
      <c r="T9" s="14"/>
    </row>
    <row r="10" spans="1:20" x14ac:dyDescent="0.35">
      <c r="A10" s="1" t="s">
        <v>12</v>
      </c>
      <c r="B10" s="14">
        <v>-946006.5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25"/>
      <c r="P10" s="16"/>
      <c r="Q10" s="16"/>
      <c r="R10" s="16"/>
      <c r="S10" s="16"/>
      <c r="T10" s="16"/>
    </row>
    <row r="11" spans="1:20" x14ac:dyDescent="0.35">
      <c r="A11" s="1" t="s">
        <v>13</v>
      </c>
      <c r="B11" s="17">
        <v>-724860.75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25"/>
      <c r="P11" s="16"/>
      <c r="Q11" s="16"/>
      <c r="R11" s="16"/>
      <c r="S11" s="16"/>
      <c r="T11" s="16"/>
    </row>
    <row r="12" spans="1:20" x14ac:dyDescent="0.35">
      <c r="A12" s="1"/>
      <c r="B12" s="14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25"/>
      <c r="P12" s="25"/>
      <c r="Q12" s="25"/>
      <c r="R12" s="25"/>
      <c r="S12" s="25"/>
      <c r="T12" s="25"/>
    </row>
    <row r="13" spans="1:20" ht="15" thickBot="1" x14ac:dyDescent="0.4">
      <c r="A13" s="1" t="s">
        <v>9</v>
      </c>
      <c r="B13" s="20">
        <f>SUM(B8:B11)</f>
        <v>-5335016.75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25"/>
      <c r="P13" s="25"/>
      <c r="Q13" s="25"/>
      <c r="R13" s="25"/>
      <c r="S13" s="25"/>
      <c r="T13" s="25"/>
    </row>
    <row r="14" spans="1:20" ht="15" thickTop="1" x14ac:dyDescent="0.35">
      <c r="A14" s="1"/>
      <c r="B14" s="3"/>
      <c r="C14" s="1"/>
      <c r="D14" s="2"/>
    </row>
    <row r="15" spans="1:20" x14ac:dyDescent="0.35">
      <c r="A15" s="1"/>
      <c r="B15" s="3"/>
      <c r="C15" s="1"/>
      <c r="D15" s="2"/>
    </row>
    <row r="16" spans="1:20" x14ac:dyDescent="0.35">
      <c r="A16" s="1"/>
      <c r="B16" s="3">
        <v>0.3</v>
      </c>
      <c r="C16" s="1" t="s">
        <v>3</v>
      </c>
      <c r="D16" s="2"/>
    </row>
    <row r="17" spans="1:4" x14ac:dyDescent="0.35">
      <c r="A17" s="1"/>
      <c r="B17" s="1"/>
      <c r="C17" s="1"/>
      <c r="D17" s="2"/>
    </row>
    <row r="18" spans="1:4" ht="43.5" x14ac:dyDescent="0.35">
      <c r="A18" s="7" t="s">
        <v>4</v>
      </c>
      <c r="B18" s="10" t="s">
        <v>1</v>
      </c>
      <c r="C18" s="12" t="s">
        <v>14</v>
      </c>
      <c r="D18" s="11" t="s">
        <v>15</v>
      </c>
    </row>
    <row r="19" spans="1:4" x14ac:dyDescent="0.35">
      <c r="A19" s="1" t="s">
        <v>10</v>
      </c>
      <c r="B19" s="2">
        <f>B8*$B$16</f>
        <v>-359913.3</v>
      </c>
      <c r="C19" s="3">
        <f>B19*0.5</f>
        <v>-179956.65</v>
      </c>
      <c r="D19" s="3">
        <f>B19*0.5</f>
        <v>-179956.65</v>
      </c>
    </row>
    <row r="20" spans="1:4" x14ac:dyDescent="0.35">
      <c r="A20" s="1" t="s">
        <v>11</v>
      </c>
      <c r="B20" s="2">
        <f>B9*$B$16</f>
        <v>-739331.54999999993</v>
      </c>
      <c r="C20" s="3">
        <f t="shared" ref="C20:C22" si="0">B20*0.5</f>
        <v>-369665.77499999997</v>
      </c>
      <c r="D20" s="3">
        <f t="shared" ref="D20:D22" si="1">B20*0.5</f>
        <v>-369665.77499999997</v>
      </c>
    </row>
    <row r="21" spans="1:4" x14ac:dyDescent="0.35">
      <c r="A21" s="1" t="s">
        <v>12</v>
      </c>
      <c r="B21" s="2">
        <f>B10*$B$16</f>
        <v>-283801.95</v>
      </c>
      <c r="C21" s="3">
        <f t="shared" si="0"/>
        <v>-141900.97500000001</v>
      </c>
      <c r="D21" s="3">
        <f t="shared" si="1"/>
        <v>-141900.97500000001</v>
      </c>
    </row>
    <row r="22" spans="1:4" x14ac:dyDescent="0.35">
      <c r="A22" s="1" t="s">
        <v>13</v>
      </c>
      <c r="B22" s="8">
        <f>B11*$B$16</f>
        <v>-217458.22500000001</v>
      </c>
      <c r="C22" s="5">
        <f t="shared" si="0"/>
        <v>-108729.1125</v>
      </c>
      <c r="D22" s="5">
        <f t="shared" si="1"/>
        <v>-108729.1125</v>
      </c>
    </row>
    <row r="24" spans="1:4" ht="29.5" thickBot="1" x14ac:dyDescent="0.4">
      <c r="A24" s="6" t="s">
        <v>2</v>
      </c>
      <c r="B24" s="9">
        <f>SUM(B19:B23)</f>
        <v>-1600505.0249999999</v>
      </c>
      <c r="C24" s="9">
        <f>SUM(C19:C23)</f>
        <v>-800252.51249999995</v>
      </c>
      <c r="D24" s="9">
        <f>SUM(D19:D23)</f>
        <v>-800252.51249999995</v>
      </c>
    </row>
    <row r="25" spans="1:4" ht="15" thickTop="1" x14ac:dyDescent="0.35"/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workbookViewId="0">
      <selection sqref="A1:T24"/>
    </sheetView>
  </sheetViews>
  <sheetFormatPr defaultRowHeight="14.5" x14ac:dyDescent="0.35"/>
  <cols>
    <col min="1" max="1" width="22.1796875" bestFit="1" customWidth="1"/>
    <col min="2" max="2" width="13.26953125" bestFit="1" customWidth="1"/>
    <col min="3" max="3" width="14.26953125" bestFit="1" customWidth="1"/>
    <col min="4" max="4" width="15.26953125" bestFit="1" customWidth="1"/>
    <col min="5" max="14" width="11.7265625" bestFit="1" customWidth="1"/>
    <col min="15" max="15" width="3.26953125" customWidth="1"/>
    <col min="16" max="20" width="11.7265625" bestFit="1" customWidth="1"/>
  </cols>
  <sheetData>
    <row r="1" spans="1:20" x14ac:dyDescent="0.35">
      <c r="A1" t="s">
        <v>5</v>
      </c>
    </row>
    <row r="2" spans="1:20" x14ac:dyDescent="0.35">
      <c r="A2" t="s">
        <v>16</v>
      </c>
    </row>
    <row r="3" spans="1:20" x14ac:dyDescent="0.35">
      <c r="A3" s="1" t="s">
        <v>7</v>
      </c>
      <c r="B3" s="1"/>
      <c r="C3" s="1"/>
      <c r="D3" s="1"/>
    </row>
    <row r="4" spans="1:20" x14ac:dyDescent="0.35">
      <c r="A4" s="1" t="s">
        <v>17</v>
      </c>
      <c r="B4" s="1"/>
      <c r="C4" s="1"/>
      <c r="D4" s="1"/>
    </row>
    <row r="5" spans="1:20" x14ac:dyDescent="0.35">
      <c r="A5" s="1"/>
      <c r="B5" s="1"/>
      <c r="C5" s="1"/>
      <c r="D5" s="1"/>
    </row>
    <row r="6" spans="1:20" x14ac:dyDescent="0.35">
      <c r="A6" s="1"/>
      <c r="B6" s="1"/>
      <c r="C6" s="1"/>
      <c r="D6" s="1"/>
    </row>
    <row r="7" spans="1:20" ht="43.5" x14ac:dyDescent="0.35">
      <c r="A7" s="4" t="s">
        <v>0</v>
      </c>
      <c r="B7" s="10" t="s">
        <v>1</v>
      </c>
      <c r="C7" s="13">
        <v>43556</v>
      </c>
      <c r="D7" s="13">
        <v>43586</v>
      </c>
      <c r="E7" s="13">
        <v>43617</v>
      </c>
      <c r="F7" s="13">
        <v>43647</v>
      </c>
      <c r="G7" s="13">
        <v>43678</v>
      </c>
      <c r="H7" s="13">
        <v>43709</v>
      </c>
      <c r="I7" s="13">
        <v>43739</v>
      </c>
      <c r="J7" s="26">
        <v>43770</v>
      </c>
      <c r="K7" s="26">
        <v>43800</v>
      </c>
      <c r="L7" s="26">
        <v>43831</v>
      </c>
      <c r="M7" s="26">
        <v>43862</v>
      </c>
      <c r="N7" s="26">
        <v>43891</v>
      </c>
      <c r="O7" s="27"/>
      <c r="P7" s="26">
        <v>43922</v>
      </c>
      <c r="Q7" s="26">
        <v>43952</v>
      </c>
      <c r="R7" s="26">
        <v>43983</v>
      </c>
      <c r="S7" s="26">
        <v>44013</v>
      </c>
      <c r="T7" s="26">
        <v>44044</v>
      </c>
    </row>
    <row r="8" spans="1:20" x14ac:dyDescent="0.35">
      <c r="A8" s="1" t="s">
        <v>10</v>
      </c>
      <c r="B8" s="14">
        <v>-1199711</v>
      </c>
      <c r="C8" s="14">
        <v>-94864</v>
      </c>
      <c r="D8" s="14">
        <v>-94864</v>
      </c>
      <c r="E8" s="14">
        <v>-94864</v>
      </c>
      <c r="F8" s="14">
        <v>-94864</v>
      </c>
      <c r="G8" s="14">
        <v>-94864</v>
      </c>
      <c r="H8" s="14">
        <v>-94864</v>
      </c>
      <c r="I8" s="14">
        <v>-94864</v>
      </c>
      <c r="J8" s="14">
        <v>-94864</v>
      </c>
      <c r="K8" s="14">
        <v>-94864</v>
      </c>
      <c r="L8" s="14">
        <v>-115311</v>
      </c>
      <c r="M8" s="14">
        <v>-115311</v>
      </c>
      <c r="N8" s="14">
        <v>-115313</v>
      </c>
      <c r="O8" s="15"/>
      <c r="P8" s="14">
        <v>-115311</v>
      </c>
      <c r="Q8" s="14">
        <v>-115311</v>
      </c>
      <c r="R8" s="14">
        <v>-115311</v>
      </c>
      <c r="S8" s="14">
        <v>-115311</v>
      </c>
      <c r="T8" s="14">
        <v>-115311</v>
      </c>
    </row>
    <row r="9" spans="1:20" x14ac:dyDescent="0.35">
      <c r="A9" s="1" t="s">
        <v>11</v>
      </c>
      <c r="B9" s="14">
        <v>-2464438.5</v>
      </c>
      <c r="C9" s="14">
        <v>-231312</v>
      </c>
      <c r="D9" s="14">
        <v>-231312</v>
      </c>
      <c r="E9" s="14">
        <v>-231312</v>
      </c>
      <c r="F9" s="14">
        <v>-231312</v>
      </c>
      <c r="G9" s="14">
        <v>-231312</v>
      </c>
      <c r="H9" s="14">
        <v>-231312</v>
      </c>
      <c r="I9" s="14">
        <v>-231312</v>
      </c>
      <c r="J9" s="14">
        <v>-231312</v>
      </c>
      <c r="K9" s="14">
        <v>-231312</v>
      </c>
      <c r="L9" s="14">
        <v>-127544</v>
      </c>
      <c r="M9" s="14">
        <v>-127544</v>
      </c>
      <c r="N9" s="14">
        <v>-127543</v>
      </c>
      <c r="O9" s="15"/>
      <c r="P9" s="14">
        <v>-127544</v>
      </c>
      <c r="Q9" s="14">
        <v>-127544</v>
      </c>
      <c r="R9" s="14">
        <v>-127544</v>
      </c>
      <c r="S9" s="14">
        <v>-127544</v>
      </c>
      <c r="T9" s="14">
        <v>-127544</v>
      </c>
    </row>
    <row r="10" spans="1:20" x14ac:dyDescent="0.35">
      <c r="A10" s="1" t="s">
        <v>12</v>
      </c>
      <c r="B10" s="14">
        <v>-946006.5</v>
      </c>
      <c r="C10" s="16">
        <v>-78308</v>
      </c>
      <c r="D10" s="16">
        <v>-78308</v>
      </c>
      <c r="E10" s="16">
        <v>-78308</v>
      </c>
      <c r="F10" s="16">
        <v>-78308</v>
      </c>
      <c r="G10" s="16">
        <v>-78308</v>
      </c>
      <c r="H10" s="16">
        <v>-78308</v>
      </c>
      <c r="I10" s="16">
        <v>-78308</v>
      </c>
      <c r="J10" s="16">
        <v>-78308</v>
      </c>
      <c r="K10" s="16">
        <v>-78308</v>
      </c>
      <c r="L10" s="16">
        <v>-80412</v>
      </c>
      <c r="M10" s="16">
        <v>-80412</v>
      </c>
      <c r="N10" s="16">
        <v>-80411</v>
      </c>
      <c r="O10" s="15"/>
      <c r="P10" s="16">
        <v>-80412</v>
      </c>
      <c r="Q10" s="16">
        <v>-80412</v>
      </c>
      <c r="R10" s="16">
        <v>-80412</v>
      </c>
      <c r="S10" s="16">
        <v>-80412</v>
      </c>
      <c r="T10" s="16">
        <v>-80412</v>
      </c>
    </row>
    <row r="11" spans="1:20" x14ac:dyDescent="0.35">
      <c r="A11" s="1" t="s">
        <v>13</v>
      </c>
      <c r="B11" s="17">
        <v>-724860.75</v>
      </c>
      <c r="C11" s="18">
        <v>-60001</v>
      </c>
      <c r="D11" s="18">
        <v>-60001</v>
      </c>
      <c r="E11" s="18">
        <v>-60001</v>
      </c>
      <c r="F11" s="18">
        <v>-60001</v>
      </c>
      <c r="G11" s="18">
        <v>-60001</v>
      </c>
      <c r="H11" s="18">
        <v>-60001</v>
      </c>
      <c r="I11" s="18">
        <v>-60001</v>
      </c>
      <c r="J11" s="18">
        <v>-60001</v>
      </c>
      <c r="K11" s="18">
        <v>-60001</v>
      </c>
      <c r="L11" s="18">
        <v>-61617</v>
      </c>
      <c r="M11" s="18">
        <v>-61617</v>
      </c>
      <c r="N11" s="18">
        <v>-61618</v>
      </c>
      <c r="O11" s="19"/>
      <c r="P11" s="18">
        <v>-61617</v>
      </c>
      <c r="Q11" s="18">
        <v>-61617</v>
      </c>
      <c r="R11" s="18">
        <v>-61617</v>
      </c>
      <c r="S11" s="18">
        <v>-61617</v>
      </c>
      <c r="T11" s="18">
        <v>-61617</v>
      </c>
    </row>
    <row r="12" spans="1:20" x14ac:dyDescent="0.35">
      <c r="A12" s="1"/>
      <c r="B12" s="14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5"/>
      <c r="P12" s="15"/>
      <c r="Q12" s="15"/>
      <c r="R12" s="15"/>
      <c r="S12" s="15"/>
      <c r="T12" s="15"/>
    </row>
    <row r="13" spans="1:20" ht="15" thickBot="1" x14ac:dyDescent="0.4">
      <c r="A13" s="1" t="s">
        <v>9</v>
      </c>
      <c r="B13" s="20">
        <f>SUM(B8:B11)</f>
        <v>-5335016.75</v>
      </c>
      <c r="C13" s="20">
        <f>SUM(C8:C11)</f>
        <v>-464485</v>
      </c>
      <c r="D13" s="20">
        <f t="shared" ref="D13:N13" si="0">SUM(D8:D11)</f>
        <v>-464485</v>
      </c>
      <c r="E13" s="20">
        <f t="shared" si="0"/>
        <v>-464485</v>
      </c>
      <c r="F13" s="20">
        <f t="shared" si="0"/>
        <v>-464485</v>
      </c>
      <c r="G13" s="20">
        <f t="shared" si="0"/>
        <v>-464485</v>
      </c>
      <c r="H13" s="20">
        <f t="shared" si="0"/>
        <v>-464485</v>
      </c>
      <c r="I13" s="20">
        <f t="shared" si="0"/>
        <v>-464485</v>
      </c>
      <c r="J13" s="20">
        <f t="shared" si="0"/>
        <v>-464485</v>
      </c>
      <c r="K13" s="20">
        <f t="shared" si="0"/>
        <v>-464485</v>
      </c>
      <c r="L13" s="20">
        <f t="shared" si="0"/>
        <v>-384884</v>
      </c>
      <c r="M13" s="20">
        <f t="shared" si="0"/>
        <v>-384884</v>
      </c>
      <c r="N13" s="20">
        <f t="shared" si="0"/>
        <v>-384885</v>
      </c>
      <c r="O13" s="15"/>
      <c r="P13" s="21">
        <f>SUM(P8:P12)</f>
        <v>-384884</v>
      </c>
      <c r="Q13" s="21">
        <f t="shared" ref="Q13:T13" si="1">SUM(Q8:Q12)</f>
        <v>-384884</v>
      </c>
      <c r="R13" s="21">
        <f t="shared" si="1"/>
        <v>-384884</v>
      </c>
      <c r="S13" s="21">
        <f t="shared" si="1"/>
        <v>-384884</v>
      </c>
      <c r="T13" s="21">
        <f t="shared" si="1"/>
        <v>-384884</v>
      </c>
    </row>
    <row r="14" spans="1:20" ht="15" thickTop="1" x14ac:dyDescent="0.35">
      <c r="A14" s="1"/>
      <c r="B14" s="3"/>
      <c r="C14" s="1"/>
      <c r="D14" s="2"/>
    </row>
    <row r="15" spans="1:20" x14ac:dyDescent="0.35">
      <c r="A15" s="1"/>
      <c r="B15" s="3"/>
      <c r="C15" s="1"/>
      <c r="D15" s="2"/>
    </row>
    <row r="16" spans="1:20" x14ac:dyDescent="0.35">
      <c r="A16" s="1"/>
      <c r="B16" s="3">
        <v>0.3</v>
      </c>
      <c r="C16" s="1" t="s">
        <v>3</v>
      </c>
      <c r="D16" s="2"/>
    </row>
    <row r="17" spans="1:20" x14ac:dyDescent="0.35">
      <c r="A17" s="1"/>
      <c r="B17" s="1"/>
      <c r="C17" s="1"/>
      <c r="D17" s="2"/>
    </row>
    <row r="18" spans="1:20" ht="43.5" x14ac:dyDescent="0.35">
      <c r="A18" s="7" t="s">
        <v>4</v>
      </c>
      <c r="B18" s="10" t="s">
        <v>1</v>
      </c>
      <c r="C18" s="13">
        <v>43556</v>
      </c>
      <c r="D18" s="13">
        <v>43586</v>
      </c>
      <c r="E18" s="13">
        <v>43617</v>
      </c>
      <c r="F18" s="13">
        <v>43647</v>
      </c>
      <c r="G18" s="13">
        <v>43678</v>
      </c>
      <c r="H18" s="13">
        <v>43709</v>
      </c>
      <c r="I18" s="13">
        <v>43739</v>
      </c>
      <c r="J18" s="26">
        <v>43770</v>
      </c>
      <c r="K18" s="26">
        <v>43800</v>
      </c>
      <c r="L18" s="26">
        <v>43831</v>
      </c>
      <c r="M18" s="26">
        <v>43862</v>
      </c>
      <c r="N18" s="26">
        <v>43891</v>
      </c>
      <c r="O18" s="27"/>
      <c r="P18" s="26">
        <v>43922</v>
      </c>
      <c r="Q18" s="26">
        <v>43952</v>
      </c>
      <c r="R18" s="26">
        <v>43983</v>
      </c>
      <c r="S18" s="26">
        <v>44013</v>
      </c>
      <c r="T18" s="26">
        <v>44044</v>
      </c>
    </row>
    <row r="19" spans="1:20" x14ac:dyDescent="0.35">
      <c r="A19" s="1" t="s">
        <v>10</v>
      </c>
      <c r="B19" s="16">
        <f>B8*$B$16</f>
        <v>-359913.3</v>
      </c>
      <c r="C19" s="14">
        <f>C8*$B$16</f>
        <v>-28459.200000000001</v>
      </c>
      <c r="D19" s="14">
        <f t="shared" ref="D19:N19" si="2">D8*$B$16</f>
        <v>-28459.200000000001</v>
      </c>
      <c r="E19" s="14">
        <f t="shared" si="2"/>
        <v>-28459.200000000001</v>
      </c>
      <c r="F19" s="14">
        <f t="shared" si="2"/>
        <v>-28459.200000000001</v>
      </c>
      <c r="G19" s="14">
        <f t="shared" si="2"/>
        <v>-28459.200000000001</v>
      </c>
      <c r="H19" s="14">
        <f t="shared" si="2"/>
        <v>-28459.200000000001</v>
      </c>
      <c r="I19" s="14">
        <f t="shared" si="2"/>
        <v>-28459.200000000001</v>
      </c>
      <c r="J19" s="14">
        <f t="shared" si="2"/>
        <v>-28459.200000000001</v>
      </c>
      <c r="K19" s="14">
        <f t="shared" si="2"/>
        <v>-28459.200000000001</v>
      </c>
      <c r="L19" s="14">
        <f t="shared" si="2"/>
        <v>-34593.299999999996</v>
      </c>
      <c r="M19" s="14">
        <f t="shared" si="2"/>
        <v>-34593.299999999996</v>
      </c>
      <c r="N19" s="14">
        <f t="shared" si="2"/>
        <v>-34593.9</v>
      </c>
      <c r="O19" s="15"/>
      <c r="P19" s="14">
        <f t="shared" ref="P19:T19" si="3">P8*$B$16</f>
        <v>-34593.299999999996</v>
      </c>
      <c r="Q19" s="14">
        <f t="shared" si="3"/>
        <v>-34593.299999999996</v>
      </c>
      <c r="R19" s="14">
        <f t="shared" si="3"/>
        <v>-34593.299999999996</v>
      </c>
      <c r="S19" s="14">
        <f t="shared" si="3"/>
        <v>-34593.299999999996</v>
      </c>
      <c r="T19" s="14">
        <f t="shared" si="3"/>
        <v>-34593.299999999996</v>
      </c>
    </row>
    <row r="20" spans="1:20" x14ac:dyDescent="0.35">
      <c r="A20" s="1" t="s">
        <v>11</v>
      </c>
      <c r="B20" s="16">
        <f>B9*$B$16</f>
        <v>-739331.54999999993</v>
      </c>
      <c r="C20" s="14">
        <f t="shared" ref="C20:N22" si="4">C9*$B$16</f>
        <v>-69393.599999999991</v>
      </c>
      <c r="D20" s="14">
        <f t="shared" ref="D20:N20" si="5">D9*$B$16</f>
        <v>-69393.599999999991</v>
      </c>
      <c r="E20" s="14">
        <f t="shared" si="5"/>
        <v>-69393.599999999991</v>
      </c>
      <c r="F20" s="14">
        <f t="shared" si="5"/>
        <v>-69393.599999999991</v>
      </c>
      <c r="G20" s="14">
        <f t="shared" si="5"/>
        <v>-69393.599999999991</v>
      </c>
      <c r="H20" s="14">
        <f t="shared" si="5"/>
        <v>-69393.599999999991</v>
      </c>
      <c r="I20" s="14">
        <f t="shared" si="5"/>
        <v>-69393.599999999991</v>
      </c>
      <c r="J20" s="14">
        <f t="shared" si="5"/>
        <v>-69393.599999999991</v>
      </c>
      <c r="K20" s="14">
        <f t="shared" si="5"/>
        <v>-69393.599999999991</v>
      </c>
      <c r="L20" s="14">
        <f t="shared" si="5"/>
        <v>-38263.199999999997</v>
      </c>
      <c r="M20" s="14">
        <f t="shared" si="5"/>
        <v>-38263.199999999997</v>
      </c>
      <c r="N20" s="14">
        <f t="shared" si="5"/>
        <v>-38262.9</v>
      </c>
      <c r="O20" s="15"/>
      <c r="P20" s="14">
        <f t="shared" ref="P20:T20" si="6">P9*$B$16</f>
        <v>-38263.199999999997</v>
      </c>
      <c r="Q20" s="14">
        <f t="shared" si="6"/>
        <v>-38263.199999999997</v>
      </c>
      <c r="R20" s="14">
        <f t="shared" si="6"/>
        <v>-38263.199999999997</v>
      </c>
      <c r="S20" s="14">
        <f t="shared" si="6"/>
        <v>-38263.199999999997</v>
      </c>
      <c r="T20" s="14">
        <f t="shared" si="6"/>
        <v>-38263.199999999997</v>
      </c>
    </row>
    <row r="21" spans="1:20" x14ac:dyDescent="0.35">
      <c r="A21" s="1" t="s">
        <v>12</v>
      </c>
      <c r="B21" s="16">
        <f>B10*$B$16</f>
        <v>-283801.95</v>
      </c>
      <c r="C21" s="14">
        <f t="shared" si="4"/>
        <v>-23492.399999999998</v>
      </c>
      <c r="D21" s="14">
        <f t="shared" ref="D21:N21" si="7">D10*$B$16</f>
        <v>-23492.399999999998</v>
      </c>
      <c r="E21" s="14">
        <f t="shared" si="7"/>
        <v>-23492.399999999998</v>
      </c>
      <c r="F21" s="14">
        <f t="shared" si="7"/>
        <v>-23492.399999999998</v>
      </c>
      <c r="G21" s="14">
        <f t="shared" si="7"/>
        <v>-23492.399999999998</v>
      </c>
      <c r="H21" s="14">
        <f t="shared" si="7"/>
        <v>-23492.399999999998</v>
      </c>
      <c r="I21" s="14">
        <f t="shared" si="7"/>
        <v>-23492.399999999998</v>
      </c>
      <c r="J21" s="14">
        <f t="shared" si="7"/>
        <v>-23492.399999999998</v>
      </c>
      <c r="K21" s="14">
        <f t="shared" si="7"/>
        <v>-23492.399999999998</v>
      </c>
      <c r="L21" s="14">
        <f t="shared" si="7"/>
        <v>-24123.599999999999</v>
      </c>
      <c r="M21" s="14">
        <f t="shared" si="7"/>
        <v>-24123.599999999999</v>
      </c>
      <c r="N21" s="14">
        <f t="shared" si="7"/>
        <v>-24123.3</v>
      </c>
      <c r="O21" s="15"/>
      <c r="P21" s="14">
        <f t="shared" ref="P21:T21" si="8">P10*$B$16</f>
        <v>-24123.599999999999</v>
      </c>
      <c r="Q21" s="14">
        <f t="shared" si="8"/>
        <v>-24123.599999999999</v>
      </c>
      <c r="R21" s="14">
        <f t="shared" si="8"/>
        <v>-24123.599999999999</v>
      </c>
      <c r="S21" s="14">
        <f t="shared" si="8"/>
        <v>-24123.599999999999</v>
      </c>
      <c r="T21" s="14">
        <f t="shared" si="8"/>
        <v>-24123.599999999999</v>
      </c>
    </row>
    <row r="22" spans="1:20" x14ac:dyDescent="0.35">
      <c r="A22" s="1" t="s">
        <v>13</v>
      </c>
      <c r="B22" s="18">
        <f>B11*$B$16</f>
        <v>-217458.22500000001</v>
      </c>
      <c r="C22" s="17">
        <f t="shared" si="4"/>
        <v>-18000.3</v>
      </c>
      <c r="D22" s="17">
        <f t="shared" ref="D22:N22" si="9">D11*$B$16</f>
        <v>-18000.3</v>
      </c>
      <c r="E22" s="17">
        <f t="shared" si="9"/>
        <v>-18000.3</v>
      </c>
      <c r="F22" s="17">
        <f t="shared" si="9"/>
        <v>-18000.3</v>
      </c>
      <c r="G22" s="17">
        <f t="shared" si="9"/>
        <v>-18000.3</v>
      </c>
      <c r="H22" s="17">
        <f t="shared" si="9"/>
        <v>-18000.3</v>
      </c>
      <c r="I22" s="17">
        <f t="shared" si="9"/>
        <v>-18000.3</v>
      </c>
      <c r="J22" s="17">
        <f t="shared" si="9"/>
        <v>-18000.3</v>
      </c>
      <c r="K22" s="17">
        <f t="shared" si="9"/>
        <v>-18000.3</v>
      </c>
      <c r="L22" s="17">
        <f t="shared" si="9"/>
        <v>-18485.099999999999</v>
      </c>
      <c r="M22" s="17">
        <f t="shared" si="9"/>
        <v>-18485.099999999999</v>
      </c>
      <c r="N22" s="17">
        <f t="shared" si="9"/>
        <v>-18485.399999999998</v>
      </c>
      <c r="O22" s="15"/>
      <c r="P22" s="17">
        <f t="shared" ref="P22:T22" si="10">P11*$B$16</f>
        <v>-18485.099999999999</v>
      </c>
      <c r="Q22" s="17">
        <f t="shared" si="10"/>
        <v>-18485.099999999999</v>
      </c>
      <c r="R22" s="17">
        <f t="shared" si="10"/>
        <v>-18485.099999999999</v>
      </c>
      <c r="S22" s="17">
        <f t="shared" si="10"/>
        <v>-18485.099999999999</v>
      </c>
      <c r="T22" s="17">
        <f t="shared" si="10"/>
        <v>-18485.099999999999</v>
      </c>
    </row>
    <row r="23" spans="1:20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0" ht="29.5" thickBot="1" x14ac:dyDescent="0.4">
      <c r="A24" s="6" t="s">
        <v>2</v>
      </c>
      <c r="B24" s="21">
        <f>SUM(B19:B23)</f>
        <v>-1600505.0249999999</v>
      </c>
      <c r="C24" s="21">
        <f>SUM(C19:C23)</f>
        <v>-139345.49999999997</v>
      </c>
      <c r="D24" s="21">
        <f t="shared" ref="D24:N24" si="11">SUM(D19:D23)</f>
        <v>-139345.49999999997</v>
      </c>
      <c r="E24" s="21">
        <f t="shared" si="11"/>
        <v>-139345.49999999997</v>
      </c>
      <c r="F24" s="21">
        <f t="shared" si="11"/>
        <v>-139345.49999999997</v>
      </c>
      <c r="G24" s="21">
        <f t="shared" si="11"/>
        <v>-139345.49999999997</v>
      </c>
      <c r="H24" s="21">
        <f t="shared" si="11"/>
        <v>-139345.49999999997</v>
      </c>
      <c r="I24" s="21">
        <f t="shared" si="11"/>
        <v>-139345.49999999997</v>
      </c>
      <c r="J24" s="21">
        <f t="shared" si="11"/>
        <v>-139345.49999999997</v>
      </c>
      <c r="K24" s="21">
        <f t="shared" si="11"/>
        <v>-139345.49999999997</v>
      </c>
      <c r="L24" s="21">
        <f t="shared" si="11"/>
        <v>-115465.20000000001</v>
      </c>
      <c r="M24" s="21">
        <f t="shared" si="11"/>
        <v>-115465.20000000001</v>
      </c>
      <c r="N24" s="21">
        <f t="shared" si="11"/>
        <v>-115465.5</v>
      </c>
      <c r="O24" s="15"/>
      <c r="P24" s="21">
        <f t="shared" ref="P24" si="12">SUM(P19:P23)</f>
        <v>-115465.20000000001</v>
      </c>
      <c r="Q24" s="21">
        <f t="shared" ref="Q24" si="13">SUM(Q19:Q23)</f>
        <v>-115465.20000000001</v>
      </c>
      <c r="R24" s="21">
        <f t="shared" ref="R24" si="14">SUM(R19:R23)</f>
        <v>-115465.20000000001</v>
      </c>
      <c r="S24" s="21">
        <f t="shared" ref="S24" si="15">SUM(S19:S23)</f>
        <v>-115465.20000000001</v>
      </c>
      <c r="T24" s="21">
        <f t="shared" ref="T24" si="16">SUM(T19:T23)</f>
        <v>-115465.20000000001</v>
      </c>
    </row>
    <row r="25" spans="1:20" ht="15" thickTop="1" x14ac:dyDescent="0.35"/>
  </sheetData>
  <pageMargins left="0.7" right="0.7" top="0.75" bottom="0.75" header="0.3" footer="0.3"/>
  <pageSetup scale="5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defaultValue">
  <element uid="936e22d5-45a7-4cb7-95ab-1aa8c7c88789" value=""/>
</sisl>
</file>

<file path=customXml/itemProps1.xml><?xml version="1.0" encoding="utf-8"?>
<ds:datastoreItem xmlns:ds="http://schemas.openxmlformats.org/officeDocument/2006/customXml" ds:itemID="{0588E4A7-2E8E-41B7-9502-DE60C953414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Monthly</vt:lpstr>
      <vt:lpstr>Monthly!Print_Area</vt:lpstr>
      <vt:lpstr>Summary!Print_Area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s175747</dc:creator>
  <cp:keywords/>
  <cp:lastModifiedBy>s175747</cp:lastModifiedBy>
  <cp:lastPrinted>2020-09-22T16:45:49Z</cp:lastPrinted>
  <dcterms:created xsi:type="dcterms:W3CDTF">2020-08-24T18:12:06Z</dcterms:created>
  <dcterms:modified xsi:type="dcterms:W3CDTF">2020-09-22T16:46:19Z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348c90ac-820d-4dd0-bc4b-e54e4f9805e5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policy="e9c0b8d7-bdb4-4fd3-b62a-f50327aaefce" origin="defaultValue" xmlns="http://www.boldonj</vt:lpwstr>
  </property>
  <property fmtid="{D5CDD505-2E9C-101B-9397-08002B2CF9AE}" pid="4" name="bjDocumentLabelXML-0">
    <vt:lpwstr>ames.com/2008/01/sie/internal/label"&gt;&lt;element uid="936e22d5-45a7-4cb7-95ab-1aa8c7c88789" value="" /&gt;&lt;/sisl&gt;</vt:lpwstr>
  </property>
  <property fmtid="{D5CDD505-2E9C-101B-9397-08002B2CF9AE}" pid="5" name="bjDocumentSecurityLabel">
    <vt:lpwstr>Uncategorized</vt:lpwstr>
  </property>
  <property fmtid="{D5CDD505-2E9C-101B-9397-08002B2CF9AE}" pid="6" name="bjSaver">
    <vt:lpwstr>+oNObCRuBlQbmshL+Jfw70Gv6AQAEokq</vt:lpwstr>
  </property>
</Properties>
</file>