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@ KPCo\Regulatory\2020\Data Requests\AG and KIUC - 1st Set\Attachments\"/>
    </mc:Choice>
  </mc:AlternateContent>
  <bookViews>
    <workbookView xWindow="120" yWindow="180" windowWidth="15180" windowHeight="8775"/>
  </bookViews>
  <sheets>
    <sheet name="Summary" sheetId="2" r:id="rId1"/>
    <sheet name="Detail" sheetId="1" r:id="rId2"/>
  </sheets>
  <definedNames>
    <definedName name="_xlnm.Print_Area" localSheetId="1">Detail!$A$6:$J$48</definedName>
    <definedName name="_xlnm.Print_Area" localSheetId="0">Summary!$A$6:$J$18</definedName>
  </definedNames>
  <calcPr calcId="162913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E21" i="2"/>
  <c r="E20" i="2"/>
  <c r="E19" i="2"/>
  <c r="E18" i="2"/>
  <c r="E17" i="2"/>
  <c r="F29" i="1"/>
  <c r="K77" i="1" l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J29" i="1"/>
  <c r="K29" i="1"/>
  <c r="E29" i="1"/>
  <c r="E49" i="1" l="1"/>
  <c r="E48" i="1" l="1"/>
  <c r="E31" i="1" l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30" i="1"/>
</calcChain>
</file>

<file path=xl/sharedStrings.xml><?xml version="1.0" encoding="utf-8"?>
<sst xmlns="http://schemas.openxmlformats.org/spreadsheetml/2006/main" count="23" uniqueCount="10">
  <si>
    <t>Kentucky Power Company</t>
  </si>
  <si>
    <t>Common Equity</t>
  </si>
  <si>
    <t>American Electric Power</t>
  </si>
  <si>
    <t>ROE</t>
  </si>
  <si>
    <t>12 Month Rolling Earnings Applicable to Common Shareholder</t>
  </si>
  <si>
    <t>Twelve-Month Rolling Return on Equity Workpapers</t>
  </si>
  <si>
    <t>Calculations of Monthly KPCO and AEP Rates of Return on Common Equity</t>
  </si>
  <si>
    <t>ROE on 13 Month Rolling Average Equity</t>
  </si>
  <si>
    <t>December 2015 through December 2019</t>
  </si>
  <si>
    <t>Calculations of KPCO Rates of Return on Common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</si>
</sst>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%"/>
    <numFmt numFmtId="165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</cellStyleXfs>
  <cellXfs count="24">
    <xf numFmtId="0" fontId="0" fillId="0" borderId="0" xfId="0"/>
    <xf numFmtId="164" fontId="0" fillId="0" borderId="0" xfId="1" applyNumberFormat="1" applyFont="1"/>
    <xf numFmtId="40" fontId="0" fillId="0" borderId="0" xfId="0" applyNumberFormat="1"/>
    <xf numFmtId="17" fontId="0" fillId="0" borderId="0" xfId="0" applyNumberFormat="1"/>
    <xf numFmtId="40" fontId="2" fillId="0" borderId="0" xfId="0" applyNumberFormat="1" applyFont="1" applyAlignment="1">
      <alignment horizontal="right"/>
    </xf>
    <xf numFmtId="40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40" fontId="0" fillId="0" borderId="0" xfId="0" applyNumberFormat="1" applyAlignment="1"/>
    <xf numFmtId="0" fontId="0" fillId="0" borderId="0" xfId="0" applyAlignment="1"/>
    <xf numFmtId="40" fontId="2" fillId="0" borderId="0" xfId="0" applyNumberFormat="1" applyFont="1" applyAlignment="1">
      <alignment horizontal="center" wrapText="1"/>
    </xf>
    <xf numFmtId="0" fontId="0" fillId="0" borderId="0" xfId="0" applyFill="1" applyAlignment="1"/>
    <xf numFmtId="40" fontId="5" fillId="0" borderId="2" xfId="0" applyNumberFormat="1" applyFont="1" applyFill="1" applyBorder="1" applyAlignment="1">
      <alignment horizontal="centerContinuous"/>
    </xf>
    <xf numFmtId="0" fontId="0" fillId="0" borderId="2" xfId="0" applyFill="1" applyBorder="1" applyAlignment="1">
      <alignment horizontal="centerContinuous"/>
    </xf>
    <xf numFmtId="38" fontId="0" fillId="0" borderId="0" xfId="0" applyNumberFormat="1"/>
    <xf numFmtId="38" fontId="0" fillId="0" borderId="0" xfId="1" applyNumberFormat="1" applyFont="1"/>
    <xf numFmtId="165" fontId="0" fillId="0" borderId="0" xfId="0" applyNumberFormat="1"/>
    <xf numFmtId="17" fontId="5" fillId="0" borderId="0" xfId="0" applyNumberFormat="1" applyFont="1"/>
    <xf numFmtId="40" fontId="2" fillId="3" borderId="0" xfId="0" applyNumberFormat="1" applyFont="1" applyFill="1" applyAlignment="1">
      <alignment horizontal="center" wrapText="1"/>
    </xf>
    <xf numFmtId="0" fontId="0" fillId="3" borderId="0" xfId="0" applyFill="1"/>
    <xf numFmtId="164" fontId="0" fillId="3" borderId="0" xfId="1" applyNumberFormat="1" applyFont="1" applyFill="1"/>
  </cellXfs>
  <cellStyles count="9">
    <cellStyle name="Normal" xfId="0" builtinId="0"/>
    <cellStyle name="Normal 2" xfId="2"/>
    <cellStyle name="Percent" xfId="1" builtinId="5"/>
    <cellStyle name="PSChar" xfId="3"/>
    <cellStyle name="PSDate" xfId="4"/>
    <cellStyle name="PSDec" xfId="5"/>
    <cellStyle name="PSHeading" xfId="6"/>
    <cellStyle name="PSInt" xfId="7"/>
    <cellStyle name="PSSpacer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/>
  </sheetViews>
  <sheetFormatPr defaultRowHeight="12.75" x14ac:dyDescent="0.2"/>
  <cols>
    <col min="1" max="1" width="9.140625" style="3" customWidth="1"/>
    <col min="2" max="2" width="1.5703125" style="2" customWidth="1"/>
    <col min="3" max="3" width="17" style="2" bestFit="1" customWidth="1"/>
    <col min="4" max="4" width="17.28515625" customWidth="1"/>
    <col min="5" max="6" width="10" customWidth="1"/>
    <col min="7" max="7" width="5.7109375" customWidth="1"/>
    <col min="8" max="8" width="17" style="2" bestFit="1" customWidth="1"/>
    <col min="9" max="9" width="17.28515625" customWidth="1"/>
    <col min="10" max="11" width="10" customWidth="1"/>
    <col min="12" max="12" width="3.140625" customWidth="1"/>
  </cols>
  <sheetData>
    <row r="1" spans="1:12" x14ac:dyDescent="0.2">
      <c r="A1" s="20"/>
    </row>
    <row r="2" spans="1:12" x14ac:dyDescent="0.2">
      <c r="A2" s="20" t="s">
        <v>9</v>
      </c>
    </row>
    <row r="3" spans="1:12" x14ac:dyDescent="0.2">
      <c r="A3" s="20"/>
    </row>
    <row r="6" spans="1:12" x14ac:dyDescent="0.2">
      <c r="A6" s="8" t="s">
        <v>0</v>
      </c>
      <c r="B6" s="8"/>
      <c r="C6" s="10"/>
      <c r="D6" s="8"/>
      <c r="E6" s="8"/>
      <c r="F6" s="8"/>
      <c r="G6" s="8"/>
      <c r="H6" s="8"/>
      <c r="I6" s="8"/>
      <c r="J6" s="8"/>
      <c r="K6" s="8"/>
      <c r="L6" s="6"/>
    </row>
    <row r="7" spans="1:12" x14ac:dyDescent="0.2">
      <c r="A7" s="8" t="s">
        <v>5</v>
      </c>
      <c r="B7" s="8"/>
      <c r="C7" s="8"/>
      <c r="D7" s="9"/>
      <c r="E7" s="9"/>
      <c r="F7" s="9"/>
      <c r="G7" s="9"/>
      <c r="H7" s="8"/>
      <c r="I7" s="9"/>
      <c r="J7" s="9"/>
      <c r="K7" s="9"/>
      <c r="L7" s="6"/>
    </row>
    <row r="8" spans="1:12" x14ac:dyDescent="0.2">
      <c r="A8" s="8" t="s">
        <v>8</v>
      </c>
      <c r="B8" s="8"/>
      <c r="C8" s="8"/>
      <c r="D8" s="9"/>
      <c r="E8" s="9"/>
      <c r="F8" s="9"/>
      <c r="G8" s="9"/>
      <c r="H8" s="8"/>
      <c r="I8" s="9"/>
      <c r="J8" s="9"/>
      <c r="K8" s="9"/>
      <c r="L8" s="6"/>
    </row>
    <row r="9" spans="1:12" x14ac:dyDescent="0.2">
      <c r="C9" s="7"/>
      <c r="D9" s="7"/>
      <c r="E9" s="7"/>
      <c r="F9" s="7"/>
      <c r="G9" s="7"/>
      <c r="H9"/>
    </row>
    <row r="10" spans="1:12" ht="7.15" customHeight="1" x14ac:dyDescent="0.2">
      <c r="C10" s="11"/>
      <c r="D10" s="12"/>
      <c r="E10" s="12"/>
      <c r="F10" s="12"/>
      <c r="G10" s="12"/>
      <c r="H10"/>
    </row>
    <row r="11" spans="1:12" ht="7.15" customHeight="1" x14ac:dyDescent="0.2">
      <c r="C11" s="11"/>
      <c r="D11" s="12"/>
      <c r="E11" s="12"/>
      <c r="F11" s="12"/>
      <c r="G11" s="12"/>
      <c r="H11"/>
    </row>
    <row r="12" spans="1:12" ht="13.5" customHeight="1" x14ac:dyDescent="0.2">
      <c r="C12" s="15" t="s">
        <v>0</v>
      </c>
      <c r="D12" s="16"/>
      <c r="E12" s="16"/>
      <c r="F12" s="16"/>
      <c r="G12" s="14"/>
      <c r="H12"/>
    </row>
    <row r="13" spans="1:12" ht="6.75" customHeight="1" x14ac:dyDescent="0.2">
      <c r="H13"/>
    </row>
    <row r="14" spans="1:12" ht="7.15" customHeight="1" x14ac:dyDescent="0.2">
      <c r="H14"/>
    </row>
    <row r="15" spans="1:12" ht="63.75" x14ac:dyDescent="0.2">
      <c r="B15" s="4"/>
      <c r="C15" s="5" t="s">
        <v>1</v>
      </c>
      <c r="D15" s="13" t="s">
        <v>4</v>
      </c>
      <c r="E15" s="5" t="s">
        <v>3</v>
      </c>
      <c r="F15" s="21" t="s">
        <v>7</v>
      </c>
      <c r="G15" s="5"/>
      <c r="H15"/>
    </row>
    <row r="16" spans="1:12" ht="5.45" customHeight="1" x14ac:dyDescent="0.2">
      <c r="B16" s="4"/>
      <c r="C16" s="4"/>
      <c r="D16" s="4"/>
      <c r="F16" s="22"/>
      <c r="H16"/>
    </row>
    <row r="17" spans="1:8" x14ac:dyDescent="0.2">
      <c r="A17" s="3">
        <v>42369</v>
      </c>
      <c r="C17" s="17">
        <v>663073876.46800005</v>
      </c>
      <c r="D17" s="17">
        <v>27891127.019000039</v>
      </c>
      <c r="E17" s="1">
        <f>D17/C17</f>
        <v>4.2063377866080151E-2</v>
      </c>
      <c r="F17" s="23">
        <f>+Detail!F29</f>
        <v>4.212289737641061E-2</v>
      </c>
      <c r="G17" s="17"/>
      <c r="H17"/>
    </row>
    <row r="18" spans="1:8" x14ac:dyDescent="0.2">
      <c r="A18" s="3">
        <v>42735</v>
      </c>
      <c r="C18" s="17">
        <v>668401428.80900013</v>
      </c>
      <c r="D18" s="17">
        <v>50210335.150999926</v>
      </c>
      <c r="E18" s="1">
        <f t="shared" ref="E18:E21" si="0">D18/C18</f>
        <v>7.5120029651145226E-2</v>
      </c>
      <c r="F18" s="23">
        <f>+Detail!F41</f>
        <v>7.4894454484876166E-2</v>
      </c>
      <c r="G18" s="18"/>
      <c r="H18"/>
    </row>
    <row r="19" spans="1:8" x14ac:dyDescent="0.2">
      <c r="A19" s="3">
        <v>43100</v>
      </c>
      <c r="C19" s="19">
        <v>670262743.2899996</v>
      </c>
      <c r="D19" s="19">
        <v>35245742.830999963</v>
      </c>
      <c r="E19" s="1">
        <f t="shared" si="0"/>
        <v>5.2584964901965833E-2</v>
      </c>
      <c r="F19" s="23">
        <f>+Detail!F53</f>
        <v>5.2833346224135366E-2</v>
      </c>
      <c r="G19" s="19"/>
      <c r="H19"/>
    </row>
    <row r="20" spans="1:8" x14ac:dyDescent="0.2">
      <c r="A20" s="3">
        <v>43465</v>
      </c>
      <c r="C20" s="19">
        <v>732879136.04100025</v>
      </c>
      <c r="D20" s="19">
        <v>63145731.861000016</v>
      </c>
      <c r="E20" s="1">
        <f t="shared" si="0"/>
        <v>8.6161180958312045E-2</v>
      </c>
      <c r="F20" s="23">
        <f>+Detail!F65</f>
        <v>8.9383792421448519E-2</v>
      </c>
      <c r="G20" s="19"/>
      <c r="H20"/>
    </row>
    <row r="21" spans="1:8" x14ac:dyDescent="0.2">
      <c r="A21" s="3">
        <v>43830</v>
      </c>
      <c r="C21" s="19">
        <v>782180357.50500035</v>
      </c>
      <c r="D21" s="19">
        <v>53299746.614000052</v>
      </c>
      <c r="E21" s="1">
        <f t="shared" si="0"/>
        <v>6.8142527618586121E-2</v>
      </c>
      <c r="F21" s="23">
        <f>+Detail!F77</f>
        <v>7.0165044130110099E-2</v>
      </c>
      <c r="G21" s="19"/>
      <c r="H21"/>
    </row>
    <row r="22" spans="1:8" x14ac:dyDescent="0.2">
      <c r="C22" s="19"/>
      <c r="D22" s="19"/>
      <c r="E22" s="1"/>
      <c r="F22" s="1"/>
      <c r="G22" s="19"/>
      <c r="H22"/>
    </row>
    <row r="23" spans="1:8" x14ac:dyDescent="0.2">
      <c r="C23" s="19"/>
      <c r="D23" s="19"/>
      <c r="E23" s="1"/>
      <c r="F23" s="1"/>
      <c r="G23" s="19"/>
      <c r="H23"/>
    </row>
    <row r="24" spans="1:8" x14ac:dyDescent="0.2">
      <c r="H24"/>
    </row>
  </sheetData>
  <pageMargins left="0.35" right="0.36" top="0.75" bottom="0.35" header="0.3" footer="0.2"/>
  <pageSetup scale="77" firstPageNumber="2" fitToWidth="2" orientation="portrait" useFirstPageNumber="1" r:id="rId1"/>
  <headerFooter alignWithMargins="0"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79"/>
  <sheetViews>
    <sheetView zoomScaleNormal="100" workbookViewId="0"/>
  </sheetViews>
  <sheetFormatPr defaultRowHeight="12.75" x14ac:dyDescent="0.2"/>
  <cols>
    <col min="1" max="1" width="9.140625" style="3" customWidth="1"/>
    <col min="2" max="2" width="1.5703125" style="2" customWidth="1"/>
    <col min="3" max="3" width="17" style="2" bestFit="1" customWidth="1"/>
    <col min="4" max="4" width="17.28515625" customWidth="1"/>
    <col min="5" max="6" width="10" customWidth="1"/>
    <col min="7" max="7" width="5.7109375" customWidth="1"/>
    <col min="8" max="8" width="17" style="2" bestFit="1" customWidth="1"/>
    <col min="9" max="9" width="17.28515625" customWidth="1"/>
    <col min="10" max="11" width="10" customWidth="1"/>
    <col min="12" max="12" width="3.140625" customWidth="1"/>
  </cols>
  <sheetData>
    <row r="1" spans="1:12" x14ac:dyDescent="0.2">
      <c r="A1" s="20"/>
    </row>
    <row r="2" spans="1:12" x14ac:dyDescent="0.2">
      <c r="A2" s="20" t="s">
        <v>6</v>
      </c>
    </row>
    <row r="3" spans="1:12" x14ac:dyDescent="0.2">
      <c r="A3" s="20"/>
    </row>
    <row r="6" spans="1:12" x14ac:dyDescent="0.2">
      <c r="A6" s="8" t="s">
        <v>0</v>
      </c>
      <c r="B6" s="8"/>
      <c r="C6" s="10"/>
      <c r="D6" s="8"/>
      <c r="E6" s="8"/>
      <c r="F6" s="8"/>
      <c r="G6" s="8"/>
      <c r="H6" s="8"/>
      <c r="I6" s="8"/>
      <c r="J6" s="8"/>
      <c r="K6" s="8"/>
      <c r="L6" s="6"/>
    </row>
    <row r="7" spans="1:12" x14ac:dyDescent="0.2">
      <c r="A7" s="8" t="s">
        <v>5</v>
      </c>
      <c r="B7" s="8"/>
      <c r="C7" s="8"/>
      <c r="D7" s="9"/>
      <c r="E7" s="9"/>
      <c r="F7" s="9"/>
      <c r="G7" s="9"/>
      <c r="H7" s="8"/>
      <c r="I7" s="9"/>
      <c r="J7" s="9"/>
      <c r="K7" s="9"/>
      <c r="L7" s="6"/>
    </row>
    <row r="8" spans="1:12" x14ac:dyDescent="0.2">
      <c r="A8" s="8" t="s">
        <v>8</v>
      </c>
      <c r="B8" s="8"/>
      <c r="C8" s="8"/>
      <c r="D8" s="9"/>
      <c r="E8" s="9"/>
      <c r="F8" s="9"/>
      <c r="G8" s="9"/>
      <c r="H8" s="8"/>
      <c r="I8" s="9"/>
      <c r="J8" s="9"/>
      <c r="K8" s="9"/>
      <c r="L8" s="6"/>
    </row>
    <row r="9" spans="1:12" x14ac:dyDescent="0.2">
      <c r="C9" s="7"/>
      <c r="D9" s="7"/>
      <c r="E9" s="7"/>
      <c r="F9" s="7"/>
      <c r="G9" s="7"/>
      <c r="H9" s="7"/>
      <c r="I9" s="7"/>
      <c r="J9" s="7"/>
      <c r="K9" s="7"/>
      <c r="L9" s="6"/>
    </row>
    <row r="10" spans="1:12" ht="7.15" customHeight="1" x14ac:dyDescent="0.2">
      <c r="C10" s="11"/>
      <c r="D10" s="12"/>
      <c r="E10" s="12"/>
      <c r="F10" s="12"/>
      <c r="G10" s="12"/>
      <c r="H10" s="11"/>
      <c r="I10" s="12"/>
      <c r="J10" s="12"/>
      <c r="K10" s="12"/>
    </row>
    <row r="11" spans="1:12" ht="7.15" customHeight="1" x14ac:dyDescent="0.2">
      <c r="C11" s="11"/>
      <c r="D11" s="12"/>
      <c r="E11" s="12"/>
      <c r="F11" s="12"/>
      <c r="G11" s="12"/>
      <c r="H11" s="11"/>
      <c r="I11" s="12"/>
      <c r="J11" s="12"/>
      <c r="K11" s="12"/>
    </row>
    <row r="12" spans="1:12" ht="13.5" customHeight="1" x14ac:dyDescent="0.2">
      <c r="C12" s="15" t="s">
        <v>0</v>
      </c>
      <c r="D12" s="16"/>
      <c r="E12" s="16"/>
      <c r="F12" s="16"/>
      <c r="G12" s="14"/>
      <c r="H12" s="15" t="s">
        <v>2</v>
      </c>
      <c r="I12" s="16"/>
      <c r="J12" s="16"/>
      <c r="K12" s="16"/>
    </row>
    <row r="13" spans="1:12" ht="6.75" customHeight="1" x14ac:dyDescent="0.2"/>
    <row r="14" spans="1:12" ht="7.15" customHeight="1" x14ac:dyDescent="0.2"/>
    <row r="15" spans="1:12" ht="63.75" x14ac:dyDescent="0.2">
      <c r="B15" s="4"/>
      <c r="C15" s="5" t="s">
        <v>1</v>
      </c>
      <c r="D15" s="13" t="s">
        <v>4</v>
      </c>
      <c r="E15" s="5" t="s">
        <v>3</v>
      </c>
      <c r="F15" s="21" t="s">
        <v>7</v>
      </c>
      <c r="G15" s="5"/>
      <c r="H15" s="5" t="s">
        <v>1</v>
      </c>
      <c r="I15" s="13" t="s">
        <v>4</v>
      </c>
      <c r="J15" s="5" t="s">
        <v>3</v>
      </c>
      <c r="K15" s="21" t="s">
        <v>7</v>
      </c>
    </row>
    <row r="16" spans="1:12" ht="5.45" customHeight="1" x14ac:dyDescent="0.2">
      <c r="B16" s="4"/>
      <c r="C16" s="4"/>
      <c r="D16" s="4"/>
      <c r="F16" s="22"/>
      <c r="H16" s="4"/>
      <c r="I16" s="4"/>
      <c r="K16" s="22"/>
    </row>
    <row r="17" spans="1:11" x14ac:dyDescent="0.2">
      <c r="A17" s="3">
        <v>42004</v>
      </c>
      <c r="C17" s="17">
        <v>663642996.68899965</v>
      </c>
      <c r="D17" s="17"/>
      <c r="E17" s="1"/>
      <c r="F17" s="23"/>
      <c r="G17" s="17"/>
      <c r="H17" s="17">
        <v>16820253930.092991</v>
      </c>
      <c r="I17" s="17"/>
      <c r="J17" s="1"/>
      <c r="K17" s="23"/>
    </row>
    <row r="18" spans="1:11" x14ac:dyDescent="0.2">
      <c r="A18" s="3">
        <v>42035</v>
      </c>
      <c r="C18" s="17">
        <v>676654247.91699994</v>
      </c>
      <c r="D18" s="17"/>
      <c r="E18" s="1"/>
      <c r="F18" s="23"/>
      <c r="G18" s="17"/>
      <c r="H18" s="17">
        <v>17066230959.13101</v>
      </c>
      <c r="I18" s="17"/>
      <c r="J18" s="1"/>
      <c r="K18" s="23"/>
    </row>
    <row r="19" spans="1:11" x14ac:dyDescent="0.2">
      <c r="A19" s="3">
        <v>42063</v>
      </c>
      <c r="C19" s="17">
        <v>669087803.02999997</v>
      </c>
      <c r="D19" s="17"/>
      <c r="E19" s="1"/>
      <c r="F19" s="23"/>
      <c r="G19" s="17"/>
      <c r="H19" s="17">
        <v>17300945156.555008</v>
      </c>
      <c r="I19" s="17"/>
      <c r="J19" s="1"/>
      <c r="K19" s="23"/>
    </row>
    <row r="20" spans="1:11" x14ac:dyDescent="0.2">
      <c r="A20" s="3">
        <v>42094</v>
      </c>
      <c r="C20" s="17">
        <v>668845959.35699999</v>
      </c>
      <c r="D20" s="17"/>
      <c r="E20" s="1"/>
      <c r="F20" s="23"/>
      <c r="G20" s="17"/>
      <c r="H20" s="17">
        <v>17240014295.662006</v>
      </c>
      <c r="I20" s="17"/>
      <c r="J20" s="1"/>
      <c r="K20" s="23"/>
    </row>
    <row r="21" spans="1:11" x14ac:dyDescent="0.2">
      <c r="A21" s="3">
        <v>42124</v>
      </c>
      <c r="C21" s="17">
        <v>668814321.21999991</v>
      </c>
      <c r="D21" s="17"/>
      <c r="E21" s="1"/>
      <c r="F21" s="23"/>
      <c r="G21" s="17"/>
      <c r="H21" s="17">
        <v>17334832117.810001</v>
      </c>
      <c r="I21" s="17"/>
      <c r="J21" s="1"/>
      <c r="K21" s="23"/>
    </row>
    <row r="22" spans="1:11" x14ac:dyDescent="0.2">
      <c r="A22" s="3">
        <v>42155</v>
      </c>
      <c r="C22" s="17">
        <v>659335755.34899974</v>
      </c>
      <c r="D22" s="17"/>
      <c r="E22" s="1"/>
      <c r="F22" s="23"/>
      <c r="G22" s="17"/>
      <c r="H22" s="17">
        <v>17488404626.096989</v>
      </c>
      <c r="I22" s="17"/>
      <c r="J22" s="1"/>
      <c r="K22" s="23"/>
    </row>
    <row r="23" spans="1:11" x14ac:dyDescent="0.2">
      <c r="A23" s="3">
        <v>42185</v>
      </c>
      <c r="C23" s="17">
        <v>660185868.98899996</v>
      </c>
      <c r="D23" s="17"/>
      <c r="E23" s="1"/>
      <c r="F23" s="23"/>
      <c r="G23" s="17"/>
      <c r="H23" s="17">
        <v>17434334180.81599</v>
      </c>
      <c r="I23" s="17"/>
      <c r="J23" s="1"/>
      <c r="K23" s="23"/>
    </row>
    <row r="24" spans="1:11" x14ac:dyDescent="0.2">
      <c r="A24" s="3">
        <v>42216</v>
      </c>
      <c r="C24" s="17">
        <v>661095967.96400011</v>
      </c>
      <c r="D24" s="17"/>
      <c r="E24" s="1"/>
      <c r="F24" s="23"/>
      <c r="G24" s="17"/>
      <c r="H24" s="17">
        <v>17629085368.873024</v>
      </c>
      <c r="I24" s="17"/>
      <c r="J24" s="1"/>
      <c r="K24" s="23"/>
    </row>
    <row r="25" spans="1:11" x14ac:dyDescent="0.2">
      <c r="A25" s="3">
        <v>42247</v>
      </c>
      <c r="C25" s="17">
        <v>651776829.30900002</v>
      </c>
      <c r="D25" s="17"/>
      <c r="E25" s="1"/>
      <c r="F25" s="23"/>
      <c r="G25" s="17"/>
      <c r="H25" s="17">
        <v>17835627085.007</v>
      </c>
      <c r="I25" s="17"/>
      <c r="J25" s="1"/>
      <c r="K25" s="23"/>
    </row>
    <row r="26" spans="1:11" x14ac:dyDescent="0.2">
      <c r="A26" s="3">
        <v>42277</v>
      </c>
      <c r="C26" s="17">
        <v>656213573.87499988</v>
      </c>
      <c r="D26" s="17"/>
      <c r="E26" s="1"/>
      <c r="F26" s="23"/>
      <c r="G26" s="17"/>
      <c r="H26" s="17">
        <v>17699295413.215</v>
      </c>
      <c r="I26" s="17"/>
      <c r="J26" s="1"/>
      <c r="K26" s="23"/>
    </row>
    <row r="27" spans="1:11" x14ac:dyDescent="0.2">
      <c r="A27" s="3">
        <v>42308</v>
      </c>
      <c r="C27" s="17">
        <v>656664438.83599973</v>
      </c>
      <c r="D27" s="17"/>
      <c r="E27" s="1"/>
      <c r="F27" s="23"/>
      <c r="G27" s="17"/>
      <c r="H27" s="17">
        <v>17753227770.85202</v>
      </c>
      <c r="I27" s="17"/>
      <c r="J27" s="1"/>
      <c r="K27" s="23"/>
    </row>
    <row r="28" spans="1:11" x14ac:dyDescent="0.2">
      <c r="A28" s="3">
        <v>42338</v>
      </c>
      <c r="C28" s="17">
        <v>652388780.44299984</v>
      </c>
      <c r="D28" s="17"/>
      <c r="E28" s="1"/>
      <c r="F28" s="23"/>
      <c r="G28" s="17"/>
      <c r="H28" s="17">
        <v>18135124517.751034</v>
      </c>
      <c r="I28" s="17"/>
      <c r="J28" s="1"/>
      <c r="K28" s="23"/>
    </row>
    <row r="29" spans="1:11" x14ac:dyDescent="0.2">
      <c r="A29" s="3">
        <v>42369</v>
      </c>
      <c r="C29" s="17">
        <v>663073876.46800005</v>
      </c>
      <c r="D29" s="17">
        <v>27891127.019000039</v>
      </c>
      <c r="E29" s="1">
        <f>D29/C29</f>
        <v>4.2063377866080151E-2</v>
      </c>
      <c r="F29" s="23">
        <f>+D29/AVERAGE(C17:C29)</f>
        <v>4.212289737641061E-2</v>
      </c>
      <c r="G29" s="17"/>
      <c r="H29" s="17">
        <v>17891674426.928017</v>
      </c>
      <c r="I29" s="17">
        <v>2047074597.1380031</v>
      </c>
      <c r="J29" s="1">
        <f>I29/H29</f>
        <v>0.11441492552854841</v>
      </c>
      <c r="K29" s="23">
        <f>+I29/AVERAGE(H17:H29)</f>
        <v>0.11690937417905096</v>
      </c>
    </row>
    <row r="30" spans="1:11" x14ac:dyDescent="0.2">
      <c r="A30" s="3">
        <v>42400</v>
      </c>
      <c r="C30" s="17">
        <v>675006292.04400003</v>
      </c>
      <c r="D30" s="17">
        <v>31986179.237000052</v>
      </c>
      <c r="E30" s="1">
        <f>D30/C30</f>
        <v>4.738649048758059E-2</v>
      </c>
      <c r="F30" s="23">
        <f t="shared" ref="F30:F77" si="0">+D30/AVERAGE(C18:C30)</f>
        <v>4.8243809807573354E-2</v>
      </c>
      <c r="G30" s="17"/>
      <c r="H30" s="17">
        <v>18096991005.149017</v>
      </c>
      <c r="I30" s="17">
        <v>2038080913.3350027</v>
      </c>
      <c r="J30" s="1">
        <f t="shared" ref="J30:J76" si="1">I30/H30</f>
        <v>0.11261987767773775</v>
      </c>
      <c r="K30" s="23">
        <f t="shared" ref="K30:K76" si="2">+I30/AVERAGE(H18:H30)</f>
        <v>0.11574653585393883</v>
      </c>
    </row>
    <row r="31" spans="1:11" x14ac:dyDescent="0.2">
      <c r="A31" s="3">
        <v>42428</v>
      </c>
      <c r="C31" s="17">
        <v>669725230.06099987</v>
      </c>
      <c r="D31" s="17">
        <v>34271562.14100004</v>
      </c>
      <c r="E31" s="1">
        <f t="shared" ref="E31:E77" si="3">D31/C31</f>
        <v>5.1172571381069995E-2</v>
      </c>
      <c r="F31" s="23">
        <f t="shared" si="0"/>
        <v>5.1732373554393959E-2</v>
      </c>
      <c r="G31" s="17"/>
      <c r="H31" s="17">
        <v>18239188525.900017</v>
      </c>
      <c r="I31" s="17">
        <v>1961289441.0980041</v>
      </c>
      <c r="J31" s="1">
        <f t="shared" si="1"/>
        <v>0.10753161733664485</v>
      </c>
      <c r="K31" s="23">
        <f t="shared" si="2"/>
        <v>0.11081754983809057</v>
      </c>
    </row>
    <row r="32" spans="1:11" x14ac:dyDescent="0.2">
      <c r="A32" s="3">
        <v>42460</v>
      </c>
      <c r="C32" s="17">
        <v>671896629.36500001</v>
      </c>
      <c r="D32" s="17">
        <v>36696807.208000034</v>
      </c>
      <c r="E32" s="1">
        <f t="shared" si="3"/>
        <v>5.4616745499499929E-2</v>
      </c>
      <c r="F32" s="23">
        <f t="shared" si="0"/>
        <v>5.5375181787358591E-2</v>
      </c>
      <c r="G32" s="17"/>
      <c r="H32" s="17">
        <v>18126473572.763</v>
      </c>
      <c r="I32" s="17">
        <v>1919076035.0940039</v>
      </c>
      <c r="J32" s="1">
        <f t="shared" si="1"/>
        <v>0.10587144969982604</v>
      </c>
      <c r="K32" s="23">
        <f t="shared" si="2"/>
        <v>0.10804472408481293</v>
      </c>
    </row>
    <row r="33" spans="1:11" x14ac:dyDescent="0.2">
      <c r="A33" s="3">
        <v>42490</v>
      </c>
      <c r="C33" s="17">
        <v>675016151.89900017</v>
      </c>
      <c r="D33" s="17">
        <v>39847967.87900003</v>
      </c>
      <c r="E33" s="1">
        <f t="shared" si="3"/>
        <v>5.9032613911381357E-2</v>
      </c>
      <c r="F33" s="23">
        <f t="shared" si="0"/>
        <v>6.0087222199438635E-2</v>
      </c>
      <c r="G33" s="17"/>
      <c r="H33" s="17">
        <v>18241375794.658005</v>
      </c>
      <c r="I33" s="17">
        <v>1927528906.4210052</v>
      </c>
      <c r="J33" s="1">
        <f t="shared" si="1"/>
        <v>0.10566795663436104</v>
      </c>
      <c r="K33" s="23">
        <f t="shared" si="2"/>
        <v>0.10805203524992191</v>
      </c>
    </row>
    <row r="34" spans="1:11" x14ac:dyDescent="0.2">
      <c r="A34" s="3">
        <v>42521</v>
      </c>
      <c r="C34" s="17">
        <v>667277094.45000005</v>
      </c>
      <c r="D34" s="17">
        <v>41587476.300999999</v>
      </c>
      <c r="E34" s="1">
        <f t="shared" si="3"/>
        <v>6.2324147864356527E-2</v>
      </c>
      <c r="F34" s="23">
        <f t="shared" si="0"/>
        <v>6.2721431254212298E-2</v>
      </c>
      <c r="G34" s="17"/>
      <c r="H34" s="17">
        <v>18388805621.168983</v>
      </c>
      <c r="I34" s="17">
        <v>1924504875.4130046</v>
      </c>
      <c r="J34" s="1">
        <f t="shared" si="1"/>
        <v>0.1046563281520327</v>
      </c>
      <c r="K34" s="23">
        <f t="shared" si="2"/>
        <v>0.10739442603338699</v>
      </c>
    </row>
    <row r="35" spans="1:11" x14ac:dyDescent="0.2">
      <c r="A35" s="3">
        <v>42551</v>
      </c>
      <c r="C35" s="17">
        <v>669802632.66500008</v>
      </c>
      <c r="D35" s="17">
        <v>43274902.965999991</v>
      </c>
      <c r="E35" s="1">
        <f t="shared" si="3"/>
        <v>6.460843964410605E-2</v>
      </c>
      <c r="F35" s="23">
        <f t="shared" si="0"/>
        <v>6.5187218615017306E-2</v>
      </c>
      <c r="G35" s="17"/>
      <c r="H35" s="17">
        <v>18386214174.987991</v>
      </c>
      <c r="I35" s="17">
        <v>1991134406.2110031</v>
      </c>
      <c r="J35" s="1">
        <f t="shared" si="1"/>
        <v>0.10829496421942467</v>
      </c>
      <c r="K35" s="23">
        <f t="shared" si="2"/>
        <v>0.11068602211595108</v>
      </c>
    </row>
    <row r="36" spans="1:11" x14ac:dyDescent="0.2">
      <c r="A36" s="3">
        <v>42582</v>
      </c>
      <c r="C36" s="17">
        <v>674770295.43299985</v>
      </c>
      <c r="D36" s="17">
        <v>47332466.758999988</v>
      </c>
      <c r="E36" s="1">
        <f t="shared" si="3"/>
        <v>7.014604388983478E-2</v>
      </c>
      <c r="F36" s="23">
        <f t="shared" si="0"/>
        <v>7.117904764561675E-2</v>
      </c>
      <c r="G36" s="17"/>
      <c r="H36" s="17">
        <v>18620092811.074024</v>
      </c>
      <c r="I36" s="17">
        <v>2032574952.3440013</v>
      </c>
      <c r="J36" s="1">
        <f t="shared" si="1"/>
        <v>0.10916030188287555</v>
      </c>
      <c r="K36" s="23">
        <f t="shared" si="2"/>
        <v>0.11241966186902747</v>
      </c>
    </row>
    <row r="37" spans="1:11" x14ac:dyDescent="0.2">
      <c r="A37" s="3">
        <v>42613</v>
      </c>
      <c r="C37" s="17">
        <v>671784835.81899989</v>
      </c>
      <c r="D37" s="17">
        <v>53666145.799999945</v>
      </c>
      <c r="E37" s="1">
        <f t="shared" si="3"/>
        <v>7.9885914266840205E-2</v>
      </c>
      <c r="F37" s="23">
        <f t="shared" si="0"/>
        <v>8.0604035002855276E-2</v>
      </c>
      <c r="G37" s="17"/>
      <c r="H37" s="17">
        <v>18865595098.062004</v>
      </c>
      <c r="I37" s="17">
        <v>2077056493.5680006</v>
      </c>
      <c r="J37" s="1">
        <f t="shared" si="1"/>
        <v>0.11009758678544783</v>
      </c>
      <c r="K37" s="23">
        <f t="shared" si="2"/>
        <v>0.11427869612641191</v>
      </c>
    </row>
    <row r="38" spans="1:11" x14ac:dyDescent="0.2">
      <c r="A38" s="3">
        <v>42643</v>
      </c>
      <c r="C38" s="17">
        <v>670307039.329</v>
      </c>
      <c r="D38" s="17">
        <v>47763606.833999932</v>
      </c>
      <c r="E38" s="1">
        <f t="shared" si="3"/>
        <v>7.1256310961336347E-2</v>
      </c>
      <c r="F38" s="23">
        <f t="shared" si="0"/>
        <v>7.1585441991721566E-2</v>
      </c>
      <c r="G38" s="17"/>
      <c r="H38" s="17">
        <v>17321882426.331024</v>
      </c>
      <c r="I38" s="17">
        <v>707045758.52200127</v>
      </c>
      <c r="J38" s="1">
        <f t="shared" si="1"/>
        <v>4.0818067062227591E-2</v>
      </c>
      <c r="K38" s="23">
        <f t="shared" si="2"/>
        <v>3.8986101281666706E-2</v>
      </c>
    </row>
    <row r="39" spans="1:11" x14ac:dyDescent="0.2">
      <c r="A39" s="3">
        <v>42674</v>
      </c>
      <c r="C39" s="17">
        <v>671081970.47099996</v>
      </c>
      <c r="D39" s="17">
        <v>48093116.594999962</v>
      </c>
      <c r="E39" s="1">
        <f t="shared" si="3"/>
        <v>7.1665040503540473E-2</v>
      </c>
      <c r="F39" s="23">
        <f t="shared" si="0"/>
        <v>7.1955949760858354E-2</v>
      </c>
      <c r="G39" s="17"/>
      <c r="H39" s="17">
        <v>17486536202.231007</v>
      </c>
      <c r="I39" s="17">
        <v>813751614.71200109</v>
      </c>
      <c r="J39" s="1">
        <f t="shared" si="1"/>
        <v>4.6535895119593738E-2</v>
      </c>
      <c r="K39" s="23">
        <f t="shared" si="2"/>
        <v>4.4910329394734355E-2</v>
      </c>
    </row>
    <row r="40" spans="1:11" x14ac:dyDescent="0.2">
      <c r="A40" s="3">
        <v>42704</v>
      </c>
      <c r="C40" s="17">
        <v>667246219.96100044</v>
      </c>
      <c r="D40" s="17">
        <v>48538468.057999924</v>
      </c>
      <c r="E40" s="1">
        <f t="shared" si="3"/>
        <v>7.274446314710771E-2</v>
      </c>
      <c r="F40" s="23">
        <f t="shared" si="0"/>
        <v>7.2533939067449996E-2</v>
      </c>
      <c r="G40" s="17"/>
      <c r="H40" s="17">
        <v>17634530093.949993</v>
      </c>
      <c r="I40" s="17">
        <v>591464079.77200055</v>
      </c>
      <c r="J40" s="1">
        <f t="shared" si="1"/>
        <v>3.3540110035306152E-2</v>
      </c>
      <c r="K40" s="23">
        <f t="shared" si="2"/>
        <v>3.2658907469930956E-2</v>
      </c>
    </row>
    <row r="41" spans="1:11" x14ac:dyDescent="0.2">
      <c r="A41" s="3">
        <v>42735</v>
      </c>
      <c r="C41" s="17">
        <v>668401428.80900013</v>
      </c>
      <c r="D41" s="17">
        <v>50210335.150999926</v>
      </c>
      <c r="E41" s="1">
        <f t="shared" si="3"/>
        <v>7.5120029651145226E-2</v>
      </c>
      <c r="F41" s="23">
        <f t="shared" si="0"/>
        <v>7.4894454484876166E-2</v>
      </c>
      <c r="G41" s="18"/>
      <c r="H41" s="17">
        <v>17396950819.113987</v>
      </c>
      <c r="I41" s="17">
        <v>610873627.51900053</v>
      </c>
      <c r="J41" s="1">
        <f t="shared" si="1"/>
        <v>3.511383310044397E-2</v>
      </c>
      <c r="K41" s="23">
        <f t="shared" si="2"/>
        <v>3.3836736241748606E-2</v>
      </c>
    </row>
    <row r="42" spans="1:11" x14ac:dyDescent="0.2">
      <c r="A42" s="3">
        <v>42766</v>
      </c>
      <c r="C42" s="17">
        <v>673559047.55499995</v>
      </c>
      <c r="D42" s="17">
        <v>43435538.320999883</v>
      </c>
      <c r="E42" s="1">
        <f t="shared" si="3"/>
        <v>6.4486608083834135E-2</v>
      </c>
      <c r="F42" s="23">
        <f t="shared" si="0"/>
        <v>6.4711218843253454E-2</v>
      </c>
      <c r="G42" s="17"/>
      <c r="H42" s="17">
        <v>17689897295.678986</v>
      </c>
      <c r="I42" s="17">
        <v>703183653.9329983</v>
      </c>
      <c r="J42" s="1">
        <f t="shared" si="1"/>
        <v>3.9750578659648927E-2</v>
      </c>
      <c r="K42" s="23">
        <f t="shared" si="2"/>
        <v>3.898337145427036E-2</v>
      </c>
    </row>
    <row r="43" spans="1:11" x14ac:dyDescent="0.2">
      <c r="A43" s="3">
        <v>42794</v>
      </c>
      <c r="C43" s="17">
        <v>666016163.70700002</v>
      </c>
      <c r="D43" s="17">
        <v>38923716.455999911</v>
      </c>
      <c r="E43" s="1">
        <f t="shared" si="3"/>
        <v>5.8442600310708963E-2</v>
      </c>
      <c r="F43" s="23">
        <f t="shared" si="0"/>
        <v>5.8049214719297783E-2</v>
      </c>
      <c r="G43" s="18"/>
      <c r="H43" s="17">
        <v>17789165398.854015</v>
      </c>
      <c r="I43" s="17">
        <v>660608706.17099845</v>
      </c>
      <c r="J43" s="1">
        <f t="shared" si="1"/>
        <v>3.713545247117412E-2</v>
      </c>
      <c r="K43" s="23">
        <f t="shared" si="2"/>
        <v>3.6671223826597599E-2</v>
      </c>
    </row>
    <row r="44" spans="1:11" x14ac:dyDescent="0.2">
      <c r="A44" s="3">
        <v>42824</v>
      </c>
      <c r="C44" s="17">
        <v>671787590.96299994</v>
      </c>
      <c r="D44" s="17">
        <v>42520343.367999889</v>
      </c>
      <c r="E44" s="1">
        <f t="shared" si="3"/>
        <v>6.3294326867585418E-2</v>
      </c>
      <c r="F44" s="23">
        <f t="shared" si="0"/>
        <v>6.3398075182379637E-2</v>
      </c>
      <c r="G44" s="17"/>
      <c r="H44" s="17">
        <v>17687069861.529984</v>
      </c>
      <c r="I44" s="17">
        <v>701870209.22399735</v>
      </c>
      <c r="J44" s="1">
        <f t="shared" si="1"/>
        <v>3.9682672976296116E-2</v>
      </c>
      <c r="K44" s="23">
        <f t="shared" si="2"/>
        <v>3.9053775180767802E-2</v>
      </c>
    </row>
    <row r="45" spans="1:11" x14ac:dyDescent="0.2">
      <c r="A45" s="3">
        <v>42855</v>
      </c>
      <c r="C45" s="17">
        <v>671456153.94799984</v>
      </c>
      <c r="D45" s="17">
        <v>39069383.818999864</v>
      </c>
      <c r="E45" s="1">
        <f t="shared" si="3"/>
        <v>5.8186053682405522E-2</v>
      </c>
      <c r="F45" s="23">
        <f t="shared" si="0"/>
        <v>5.8255617790102202E-2</v>
      </c>
      <c r="G45" s="17"/>
      <c r="H45" s="17">
        <v>17783026345.151001</v>
      </c>
      <c r="I45" s="17">
        <v>690988886.96999645</v>
      </c>
      <c r="J45" s="1">
        <f t="shared" si="1"/>
        <v>3.8856653167946995E-2</v>
      </c>
      <c r="K45" s="23">
        <f t="shared" si="2"/>
        <v>3.8504914742167023E-2</v>
      </c>
    </row>
    <row r="46" spans="1:11" x14ac:dyDescent="0.2">
      <c r="A46" s="3">
        <v>42885</v>
      </c>
      <c r="C46" s="17">
        <v>664062475.38999987</v>
      </c>
      <c r="D46" s="17">
        <v>37164762.709999859</v>
      </c>
      <c r="E46" s="1">
        <f t="shared" si="3"/>
        <v>5.5965762390313083E-2</v>
      </c>
      <c r="F46" s="23">
        <f t="shared" si="0"/>
        <v>5.5485383561546565E-2</v>
      </c>
      <c r="G46" s="17"/>
      <c r="H46" s="17">
        <v>17899177695.430004</v>
      </c>
      <c r="I46" s="17">
        <v>665081190.9279958</v>
      </c>
      <c r="J46" s="1">
        <f t="shared" si="1"/>
        <v>3.7157080746664885E-2</v>
      </c>
      <c r="K46" s="23">
        <f t="shared" si="2"/>
        <v>3.7115667233375435E-2</v>
      </c>
    </row>
    <row r="47" spans="1:11" x14ac:dyDescent="0.2">
      <c r="A47" s="3">
        <v>42916</v>
      </c>
      <c r="C47" s="17">
        <v>664435534.06700015</v>
      </c>
      <c r="D47" s="17">
        <v>35008882.131999858</v>
      </c>
      <c r="E47" s="1">
        <f t="shared" si="3"/>
        <v>5.2689659623878039E-2</v>
      </c>
      <c r="F47" s="23">
        <f t="shared" si="0"/>
        <v>5.2283809011437941E-2</v>
      </c>
      <c r="G47" s="18"/>
      <c r="H47" s="17">
        <v>17824086586.80098</v>
      </c>
      <c r="I47" s="17">
        <v>574764086.22399664</v>
      </c>
      <c r="J47" s="1">
        <f t="shared" si="1"/>
        <v>3.2246481940321058E-2</v>
      </c>
      <c r="K47" s="23">
        <f t="shared" si="2"/>
        <v>3.2153357772228212E-2</v>
      </c>
    </row>
    <row r="48" spans="1:11" x14ac:dyDescent="0.2">
      <c r="A48" s="3">
        <v>42917</v>
      </c>
      <c r="C48" s="19">
        <v>669879875</v>
      </c>
      <c r="D48" s="19">
        <v>35485560</v>
      </c>
      <c r="E48" s="1">
        <f t="shared" si="3"/>
        <v>5.2973019976156173E-2</v>
      </c>
      <c r="F48" s="23">
        <f t="shared" si="0"/>
        <v>5.2995230508663844E-2</v>
      </c>
      <c r="G48" s="19"/>
      <c r="H48" s="19">
        <v>18017147047.130001</v>
      </c>
      <c r="I48" s="19">
        <v>556006689</v>
      </c>
      <c r="J48" s="1">
        <f t="shared" si="1"/>
        <v>3.0859862970845198E-2</v>
      </c>
      <c r="K48" s="23">
        <f t="shared" si="2"/>
        <v>3.1153511818945351E-2</v>
      </c>
    </row>
    <row r="49" spans="1:11" x14ac:dyDescent="0.2">
      <c r="A49" s="3">
        <v>42948</v>
      </c>
      <c r="C49" s="19">
        <v>662897744.21599972</v>
      </c>
      <c r="D49" s="19">
        <v>29238889.126999877</v>
      </c>
      <c r="E49" s="1">
        <f t="shared" si="3"/>
        <v>4.4107691393007104E-2</v>
      </c>
      <c r="F49" s="23">
        <f t="shared" si="0"/>
        <v>4.3725897637383923E-2</v>
      </c>
      <c r="G49" s="19"/>
      <c r="H49" s="19">
        <v>18216273490.717999</v>
      </c>
      <c r="I49" s="19">
        <v>492673825.6129986</v>
      </c>
      <c r="J49" s="1">
        <f t="shared" si="1"/>
        <v>2.7045807467923549E-2</v>
      </c>
      <c r="K49" s="23">
        <f t="shared" si="2"/>
        <v>2.765304919134294E-2</v>
      </c>
    </row>
    <row r="50" spans="1:11" x14ac:dyDescent="0.2">
      <c r="A50" s="3">
        <v>42979</v>
      </c>
      <c r="C50" s="19">
        <v>662164296.33399999</v>
      </c>
      <c r="D50" s="19">
        <v>29984871.824999902</v>
      </c>
      <c r="E50" s="1">
        <f t="shared" si="3"/>
        <v>4.5283129868233393E-2</v>
      </c>
      <c r="F50" s="23">
        <f t="shared" si="0"/>
        <v>4.4891174317466739E-2</v>
      </c>
      <c r="G50" s="19"/>
      <c r="H50" s="19">
        <v>18069072475.530998</v>
      </c>
      <c r="I50" s="19">
        <v>1885240132.3019984</v>
      </c>
      <c r="J50" s="1">
        <f t="shared" si="1"/>
        <v>0.10433519124210588</v>
      </c>
      <c r="K50" s="23">
        <f t="shared" si="2"/>
        <v>0.10618088635912172</v>
      </c>
    </row>
    <row r="51" spans="1:11" x14ac:dyDescent="0.2">
      <c r="A51" s="3">
        <v>43009</v>
      </c>
      <c r="C51" s="19">
        <v>665298782.16700006</v>
      </c>
      <c r="D51" s="19">
        <v>32349461.645999901</v>
      </c>
      <c r="E51" s="1">
        <f t="shared" si="3"/>
        <v>4.8623960411639078E-2</v>
      </c>
      <c r="F51" s="23">
        <f t="shared" si="0"/>
        <v>4.8459216398813003E-2</v>
      </c>
      <c r="G51" s="19"/>
      <c r="H51" s="19">
        <v>18195170872.151981</v>
      </c>
      <c r="I51" s="19">
        <v>1846983341.7279983</v>
      </c>
      <c r="J51" s="1">
        <f t="shared" si="1"/>
        <v>0.1015095353984742</v>
      </c>
      <c r="K51" s="23">
        <f t="shared" si="2"/>
        <v>0.10363407964772862</v>
      </c>
    </row>
    <row r="52" spans="1:11" x14ac:dyDescent="0.2">
      <c r="A52" s="3">
        <v>43040</v>
      </c>
      <c r="C52" s="19">
        <v>662230120.54400015</v>
      </c>
      <c r="D52" s="19">
        <v>30871585.662999943</v>
      </c>
      <c r="E52" s="1">
        <f t="shared" si="3"/>
        <v>4.6617610261580907E-2</v>
      </c>
      <c r="F52" s="23">
        <f t="shared" si="0"/>
        <v>4.6292589262160837E-2</v>
      </c>
      <c r="G52" s="19"/>
      <c r="H52" s="19">
        <v>18354868551.783997</v>
      </c>
      <c r="I52" s="19">
        <v>1838495049.4309976</v>
      </c>
      <c r="J52" s="1">
        <f t="shared" si="1"/>
        <v>0.10016389080881244</v>
      </c>
      <c r="K52" s="23">
        <f t="shared" si="2"/>
        <v>0.10277262585732301</v>
      </c>
    </row>
    <row r="53" spans="1:11" x14ac:dyDescent="0.2">
      <c r="A53" s="3">
        <v>43100</v>
      </c>
      <c r="C53" s="19">
        <v>670262743.2899996</v>
      </c>
      <c r="D53" s="19">
        <v>35245742.830999963</v>
      </c>
      <c r="E53" s="1">
        <f t="shared" si="3"/>
        <v>5.2584964901965833E-2</v>
      </c>
      <c r="F53" s="23">
        <f t="shared" si="0"/>
        <v>5.2833346224135366E-2</v>
      </c>
      <c r="G53" s="19"/>
      <c r="H53" s="19">
        <v>18286998358.952007</v>
      </c>
      <c r="I53" s="19">
        <v>1912574027.7649975</v>
      </c>
      <c r="J53" s="1">
        <f t="shared" si="1"/>
        <v>0.10458654778785705</v>
      </c>
      <c r="K53" s="23">
        <f t="shared" si="2"/>
        <v>0.10661454965621081</v>
      </c>
    </row>
    <row r="54" spans="1:11" x14ac:dyDescent="0.2">
      <c r="A54" s="3">
        <v>43131</v>
      </c>
      <c r="C54" s="19">
        <v>681700614.33800006</v>
      </c>
      <c r="D54" s="19">
        <v>41531030.262999997</v>
      </c>
      <c r="E54" s="1">
        <f t="shared" si="3"/>
        <v>6.0922682757636661E-2</v>
      </c>
      <c r="F54" s="23">
        <f t="shared" si="0"/>
        <v>6.2159666403311137E-2</v>
      </c>
      <c r="G54" s="19"/>
      <c r="H54" s="19">
        <v>18491262816.75502</v>
      </c>
      <c r="I54" s="19">
        <v>1801193898.9289989</v>
      </c>
      <c r="J54" s="1">
        <f t="shared" si="1"/>
        <v>9.7407836164490003E-2</v>
      </c>
      <c r="K54" s="23">
        <f t="shared" si="2"/>
        <v>9.9936829746633093E-2</v>
      </c>
    </row>
    <row r="55" spans="1:11" x14ac:dyDescent="0.2">
      <c r="A55" s="3">
        <v>43159</v>
      </c>
      <c r="C55" s="19">
        <v>693488232.15400004</v>
      </c>
      <c r="D55" s="19">
        <v>52116567.056999981</v>
      </c>
      <c r="E55" s="1">
        <f t="shared" si="3"/>
        <v>7.5151335870724145E-2</v>
      </c>
      <c r="F55" s="23">
        <f t="shared" si="0"/>
        <v>7.7824517597823939E-2</v>
      </c>
      <c r="G55" s="19"/>
      <c r="H55" s="19">
        <v>18612206217.153015</v>
      </c>
      <c r="I55" s="19">
        <v>1804996138.6549978</v>
      </c>
      <c r="J55" s="1">
        <f t="shared" si="1"/>
        <v>9.6979160750513979E-2</v>
      </c>
      <c r="K55" s="23">
        <f t="shared" si="2"/>
        <v>9.975511684327916E-2</v>
      </c>
    </row>
    <row r="56" spans="1:11" x14ac:dyDescent="0.2">
      <c r="A56" s="3">
        <v>43189</v>
      </c>
      <c r="C56" s="19">
        <v>694738979.87</v>
      </c>
      <c r="D56" s="19">
        <v>47630743.147</v>
      </c>
      <c r="E56" s="1">
        <f t="shared" si="3"/>
        <v>6.855919205211819E-2</v>
      </c>
      <c r="F56" s="23">
        <f t="shared" si="0"/>
        <v>7.0892040454786628E-2</v>
      </c>
      <c r="G56" s="19"/>
      <c r="H56" s="19">
        <v>18483290498.235008</v>
      </c>
      <c r="I56" s="19">
        <v>1774744545.8509986</v>
      </c>
      <c r="J56" s="1">
        <f t="shared" si="1"/>
        <v>9.6018863417229261E-2</v>
      </c>
      <c r="K56" s="23">
        <f t="shared" si="2"/>
        <v>9.7794647525686257E-2</v>
      </c>
    </row>
    <row r="57" spans="1:11" x14ac:dyDescent="0.2">
      <c r="A57" s="3">
        <v>43220</v>
      </c>
      <c r="C57" s="19">
        <v>696266209.85399997</v>
      </c>
      <c r="D57" s="19">
        <v>49494445.276000023</v>
      </c>
      <c r="E57" s="1">
        <f t="shared" si="3"/>
        <v>7.1085519554910631E-2</v>
      </c>
      <c r="F57" s="23">
        <f t="shared" si="0"/>
        <v>7.3460038179794435E-2</v>
      </c>
      <c r="G57" s="19"/>
      <c r="H57" s="19">
        <v>18576103857.621021</v>
      </c>
      <c r="I57" s="19">
        <v>1774141186.9759986</v>
      </c>
      <c r="J57" s="1">
        <f t="shared" si="1"/>
        <v>9.5506635868002024E-2</v>
      </c>
      <c r="K57" s="23">
        <f t="shared" si="2"/>
        <v>9.7394381666620483E-2</v>
      </c>
    </row>
    <row r="58" spans="1:11" x14ac:dyDescent="0.2">
      <c r="A58" s="3">
        <v>43250</v>
      </c>
      <c r="C58" s="19">
        <v>702894101.64600015</v>
      </c>
      <c r="D58" s="19">
        <v>54771050.756000042</v>
      </c>
      <c r="E58" s="1">
        <f t="shared" si="3"/>
        <v>7.7922194293194524E-2</v>
      </c>
      <c r="F58" s="23">
        <f t="shared" si="0"/>
        <v>8.1000883177152538E-2</v>
      </c>
      <c r="G58" s="19"/>
      <c r="H58" s="19">
        <v>18781061009.211018</v>
      </c>
      <c r="I58" s="19">
        <v>1855663038.9869988</v>
      </c>
      <c r="J58" s="1">
        <f t="shared" si="1"/>
        <v>9.880501629151324E-2</v>
      </c>
      <c r="K58" s="23">
        <f t="shared" si="2"/>
        <v>0.10144212728655112</v>
      </c>
    </row>
    <row r="59" spans="1:11" x14ac:dyDescent="0.2">
      <c r="A59" s="3">
        <v>43281</v>
      </c>
      <c r="C59" s="19">
        <v>708740691.63999999</v>
      </c>
      <c r="D59" s="19">
        <v>60279437.703000039</v>
      </c>
      <c r="E59" s="1">
        <f t="shared" si="3"/>
        <v>8.5051470042612667E-2</v>
      </c>
      <c r="F59" s="23">
        <f t="shared" si="0"/>
        <v>8.8696420393144224E-2</v>
      </c>
      <c r="G59" s="19"/>
      <c r="H59" s="19">
        <v>18722240433.102009</v>
      </c>
      <c r="I59" s="19">
        <v>1928221739.8469985</v>
      </c>
      <c r="J59" s="1">
        <f t="shared" si="1"/>
        <v>0.10299097197992343</v>
      </c>
      <c r="K59" s="23">
        <f t="shared" si="2"/>
        <v>0.10504507184862216</v>
      </c>
    </row>
    <row r="60" spans="1:11" x14ac:dyDescent="0.2">
      <c r="A60" s="3">
        <v>43282</v>
      </c>
      <c r="C60" s="19">
        <v>713291823.72499979</v>
      </c>
      <c r="D60" s="19">
        <v>59391263.986000121</v>
      </c>
      <c r="E60" s="1">
        <f t="shared" si="3"/>
        <v>8.326362648578127E-2</v>
      </c>
      <c r="F60" s="23">
        <f t="shared" si="0"/>
        <v>8.6908948880955433E-2</v>
      </c>
      <c r="G60" s="19"/>
      <c r="H60" s="19">
        <v>18933553569.515011</v>
      </c>
      <c r="I60" s="19">
        <v>1934168596.4279974</v>
      </c>
      <c r="J60" s="1">
        <f t="shared" si="1"/>
        <v>0.10215560377119115</v>
      </c>
      <c r="K60" s="23">
        <f t="shared" si="2"/>
        <v>0.10488141527803076</v>
      </c>
    </row>
    <row r="61" spans="1:11" x14ac:dyDescent="0.2">
      <c r="A61" s="3">
        <v>43313</v>
      </c>
      <c r="C61" s="19">
        <v>718588236.10100007</v>
      </c>
      <c r="D61" s="19">
        <v>62924842.27500011</v>
      </c>
      <c r="E61" s="1">
        <f t="shared" si="3"/>
        <v>8.7567314789934583E-2</v>
      </c>
      <c r="F61" s="23">
        <f t="shared" si="0"/>
        <v>9.1577634371568309E-2</v>
      </c>
      <c r="G61" s="19"/>
      <c r="H61" s="19">
        <v>19233366494.471031</v>
      </c>
      <c r="I61" s="19">
        <v>2007264682.0489988</v>
      </c>
      <c r="J61" s="1">
        <f t="shared" si="1"/>
        <v>0.10436366834823338</v>
      </c>
      <c r="K61" s="23">
        <f t="shared" si="2"/>
        <v>0.10829569884159915</v>
      </c>
    </row>
    <row r="62" spans="1:11" x14ac:dyDescent="0.2">
      <c r="A62" s="3">
        <v>43344</v>
      </c>
      <c r="C62" s="19">
        <v>719769463.10099983</v>
      </c>
      <c r="D62" s="19">
        <v>64869337.657000072</v>
      </c>
      <c r="E62" s="1">
        <f t="shared" si="3"/>
        <v>9.0125159488597881E-2</v>
      </c>
      <c r="F62" s="23">
        <f t="shared" si="0"/>
        <v>9.3810284595126484E-2</v>
      </c>
      <c r="G62" s="19"/>
      <c r="H62" s="19">
        <v>19016790440.09203</v>
      </c>
      <c r="I62" s="19">
        <v>1961141268.3859987</v>
      </c>
      <c r="J62" s="1">
        <f t="shared" si="1"/>
        <v>0.10312682755610721</v>
      </c>
      <c r="K62" s="23">
        <f t="shared" si="2"/>
        <v>0.10545689872503479</v>
      </c>
    </row>
    <row r="63" spans="1:11" x14ac:dyDescent="0.2">
      <c r="A63" s="3">
        <v>43374</v>
      </c>
      <c r="C63" s="19">
        <v>723311884.5819999</v>
      </c>
      <c r="D63" s="19">
        <v>65277273.305000015</v>
      </c>
      <c r="E63" s="1">
        <f t="shared" si="3"/>
        <v>9.0247754387063034E-2</v>
      </c>
      <c r="F63" s="23">
        <f t="shared" si="0"/>
        <v>9.3762430298303417E-2</v>
      </c>
      <c r="G63" s="19"/>
      <c r="H63" s="19">
        <v>19128043539.825031</v>
      </c>
      <c r="I63" s="19">
        <v>1942798275.9379995</v>
      </c>
      <c r="J63" s="1">
        <f t="shared" si="1"/>
        <v>0.101568060104686</v>
      </c>
      <c r="K63" s="23">
        <f t="shared" si="2"/>
        <v>0.10401491709868921</v>
      </c>
    </row>
    <row r="64" spans="1:11" x14ac:dyDescent="0.2">
      <c r="A64" s="3">
        <v>43405</v>
      </c>
      <c r="C64" s="19">
        <v>727998123.745</v>
      </c>
      <c r="D64" s="19">
        <v>64282174.091000058</v>
      </c>
      <c r="E64" s="1">
        <f t="shared" si="3"/>
        <v>8.829991725846334E-2</v>
      </c>
      <c r="F64" s="23">
        <f t="shared" si="0"/>
        <v>9.1697846537222044E-2</v>
      </c>
      <c r="G64" s="19"/>
      <c r="H64" s="19">
        <v>19261195020.49102</v>
      </c>
      <c r="I64" s="19">
        <v>1891320077.2319996</v>
      </c>
      <c r="J64" s="1">
        <f t="shared" si="1"/>
        <v>9.8193288382154839E-2</v>
      </c>
      <c r="K64" s="23">
        <f t="shared" si="2"/>
        <v>0.10081622979633918</v>
      </c>
    </row>
    <row r="65" spans="1:11" x14ac:dyDescent="0.2">
      <c r="A65" s="3">
        <v>43465</v>
      </c>
      <c r="C65" s="19">
        <v>732879136.04100025</v>
      </c>
      <c r="D65" s="19">
        <v>63145731.861000016</v>
      </c>
      <c r="E65" s="1">
        <f t="shared" si="3"/>
        <v>8.6161180958312045E-2</v>
      </c>
      <c r="F65" s="23">
        <f t="shared" si="0"/>
        <v>8.9383792421448519E-2</v>
      </c>
      <c r="G65" s="19"/>
      <c r="H65" s="19">
        <v>19028364722.701008</v>
      </c>
      <c r="I65" s="19">
        <v>1923762435.4839997</v>
      </c>
      <c r="J65" s="1">
        <f t="shared" si="1"/>
        <v>0.10109972472773418</v>
      </c>
      <c r="K65" s="23">
        <f t="shared" si="2"/>
        <v>0.10226315204006296</v>
      </c>
    </row>
    <row r="66" spans="1:11" x14ac:dyDescent="0.2">
      <c r="A66" s="3">
        <v>43496</v>
      </c>
      <c r="C66" s="19">
        <v>743606258.10300004</v>
      </c>
      <c r="D66" s="19">
        <v>62434982.87500003</v>
      </c>
      <c r="E66" s="1">
        <f t="shared" si="3"/>
        <v>8.3962422578686663E-2</v>
      </c>
      <c r="F66" s="23">
        <f t="shared" si="0"/>
        <v>8.7677517038467254E-2</v>
      </c>
      <c r="G66" s="19"/>
      <c r="H66" s="19">
        <v>19217941071.435017</v>
      </c>
      <c r="I66" s="19">
        <v>1923296116.5770001</v>
      </c>
      <c r="J66" s="1">
        <f t="shared" si="1"/>
        <v>0.10007815662603582</v>
      </c>
      <c r="K66" s="23">
        <f t="shared" si="2"/>
        <v>0.10185064981461159</v>
      </c>
    </row>
    <row r="67" spans="1:11" x14ac:dyDescent="0.2">
      <c r="A67" s="3">
        <v>43524</v>
      </c>
      <c r="C67" s="19">
        <v>744845070.01399994</v>
      </c>
      <c r="D67" s="19">
        <v>51886176.970000066</v>
      </c>
      <c r="E67" s="1">
        <f t="shared" si="3"/>
        <v>6.9660361676321253E-2</v>
      </c>
      <c r="F67" s="23">
        <f t="shared" si="0"/>
        <v>7.2370175390264566E-2</v>
      </c>
      <c r="G67" s="19"/>
      <c r="H67" s="19">
        <v>19391967865.986996</v>
      </c>
      <c r="I67" s="19">
        <v>1984735549.494</v>
      </c>
      <c r="J67" s="1">
        <f t="shared" si="1"/>
        <v>0.10234833118588105</v>
      </c>
      <c r="K67" s="23">
        <f t="shared" si="2"/>
        <v>0.10472002906278119</v>
      </c>
    </row>
    <row r="68" spans="1:11" x14ac:dyDescent="0.2">
      <c r="A68" s="3">
        <v>43554</v>
      </c>
      <c r="C68" s="19">
        <v>753630717.171</v>
      </c>
      <c r="D68" s="19">
        <v>59408158.811000012</v>
      </c>
      <c r="E68" s="1">
        <f t="shared" si="3"/>
        <v>7.8829269372150873E-2</v>
      </c>
      <c r="F68" s="23">
        <f t="shared" si="0"/>
        <v>8.2330479979286372E-2</v>
      </c>
      <c r="G68" s="19"/>
      <c r="H68" s="19">
        <v>19196272763.531998</v>
      </c>
      <c r="I68" s="19">
        <v>2042168772.8240004</v>
      </c>
      <c r="J68" s="1">
        <f t="shared" si="1"/>
        <v>0.10638360883804475</v>
      </c>
      <c r="K68" s="23">
        <f t="shared" si="2"/>
        <v>0.10749553988053896</v>
      </c>
    </row>
    <row r="69" spans="1:11" x14ac:dyDescent="0.2">
      <c r="A69" s="3">
        <v>43585</v>
      </c>
      <c r="C69" s="19">
        <v>755170613.74899983</v>
      </c>
      <c r="D69" s="19">
        <v>59420825.404999971</v>
      </c>
      <c r="E69" s="1">
        <f t="shared" si="3"/>
        <v>7.8685298822750535E-2</v>
      </c>
      <c r="F69" s="23">
        <f t="shared" si="0"/>
        <v>8.1820925524277069E-2</v>
      </c>
      <c r="G69" s="19"/>
      <c r="H69" s="19">
        <v>19277867176.889999</v>
      </c>
      <c r="I69" s="19">
        <v>2035278591.2760003</v>
      </c>
      <c r="J69" s="1">
        <f t="shared" si="1"/>
        <v>0.10557592147516505</v>
      </c>
      <c r="K69" s="23">
        <f t="shared" si="2"/>
        <v>0.1067892820432773</v>
      </c>
    </row>
    <row r="70" spans="1:11" x14ac:dyDescent="0.2">
      <c r="A70" s="3">
        <v>43615</v>
      </c>
      <c r="C70" s="19">
        <v>755979036.45500004</v>
      </c>
      <c r="D70" s="19">
        <v>58601356.318999946</v>
      </c>
      <c r="E70" s="1">
        <f t="shared" si="3"/>
        <v>7.7517171102783902E-2</v>
      </c>
      <c r="F70" s="23">
        <f t="shared" si="0"/>
        <v>8.0185377783251535E-2</v>
      </c>
      <c r="G70" s="19"/>
      <c r="H70" s="19">
        <v>19435720588.687027</v>
      </c>
      <c r="I70" s="19">
        <v>2006260871.1400015</v>
      </c>
      <c r="J70" s="1">
        <f t="shared" si="1"/>
        <v>0.10322544317228907</v>
      </c>
      <c r="K70" s="23">
        <f t="shared" si="2"/>
        <v>0.10490278882627239</v>
      </c>
    </row>
    <row r="71" spans="1:11" x14ac:dyDescent="0.2">
      <c r="A71" s="3">
        <v>43646</v>
      </c>
      <c r="C71" s="19">
        <v>756122771.05499983</v>
      </c>
      <c r="D71" s="19">
        <v>52885583.324999973</v>
      </c>
      <c r="E71" s="1">
        <f t="shared" si="3"/>
        <v>6.9943116844913944E-2</v>
      </c>
      <c r="F71" s="23">
        <f t="shared" si="0"/>
        <v>7.1961204231003176E-2</v>
      </c>
      <c r="G71" s="19"/>
      <c r="H71" s="19">
        <v>19259633879.566998</v>
      </c>
      <c r="I71" s="19">
        <v>1975039332.2490008</v>
      </c>
      <c r="J71" s="1">
        <f t="shared" si="1"/>
        <v>0.10254812446587402</v>
      </c>
      <c r="K71" s="23">
        <f t="shared" si="2"/>
        <v>0.10307188469411828</v>
      </c>
    </row>
    <row r="72" spans="1:11" x14ac:dyDescent="0.2">
      <c r="A72" s="3">
        <v>43647</v>
      </c>
      <c r="C72" s="19">
        <v>763288717.96099973</v>
      </c>
      <c r="D72" s="19">
        <v>55500398.145999946</v>
      </c>
      <c r="E72" s="1">
        <f t="shared" si="3"/>
        <v>7.2712195058064172E-2</v>
      </c>
      <c r="F72" s="23">
        <f t="shared" si="0"/>
        <v>7.5090444778496551E-2</v>
      </c>
      <c r="G72" s="19"/>
      <c r="H72" s="19">
        <v>19556691277.612003</v>
      </c>
      <c r="I72" s="19">
        <v>2039910243.0700023</v>
      </c>
      <c r="J72" s="1">
        <f t="shared" si="1"/>
        <v>0.1043075341382128</v>
      </c>
      <c r="K72" s="23">
        <f t="shared" si="2"/>
        <v>0.10610189698503564</v>
      </c>
    </row>
    <row r="73" spans="1:11" x14ac:dyDescent="0.2">
      <c r="A73" s="3">
        <v>43678</v>
      </c>
      <c r="C73" s="19">
        <v>767023992.8299998</v>
      </c>
      <c r="D73" s="19">
        <v>53939260.638999954</v>
      </c>
      <c r="E73" s="1">
        <f t="shared" si="3"/>
        <v>7.0322781481693283E-2</v>
      </c>
      <c r="F73" s="23">
        <f t="shared" si="0"/>
        <v>7.257243389451476E-2</v>
      </c>
      <c r="G73" s="19"/>
      <c r="H73" s="19">
        <v>19833284745.749985</v>
      </c>
      <c r="I73" s="19">
        <v>2040194315.5310001</v>
      </c>
      <c r="J73" s="1">
        <f t="shared" si="1"/>
        <v>0.10286719228231658</v>
      </c>
      <c r="K73" s="23">
        <f t="shared" si="2"/>
        <v>0.1057360411044702</v>
      </c>
    </row>
    <row r="74" spans="1:11" x14ac:dyDescent="0.2">
      <c r="A74" s="3">
        <v>43709</v>
      </c>
      <c r="C74" s="19">
        <v>769767288.97500002</v>
      </c>
      <c r="D74" s="19">
        <v>55488648.644000024</v>
      </c>
      <c r="E74" s="1">
        <f t="shared" si="3"/>
        <v>7.2084965727612443E-2</v>
      </c>
      <c r="F74" s="23">
        <f t="shared" si="0"/>
        <v>7.4263692089126504E-2</v>
      </c>
      <c r="G74" s="19"/>
      <c r="H74" s="19">
        <v>19716365714.917023</v>
      </c>
      <c r="I74" s="19">
        <v>2130966907.418</v>
      </c>
      <c r="J74" s="1">
        <f t="shared" si="1"/>
        <v>0.1080811209444016</v>
      </c>
      <c r="K74" s="23">
        <f t="shared" si="2"/>
        <v>0.11022821301899113</v>
      </c>
    </row>
    <row r="75" spans="1:11" x14ac:dyDescent="0.2">
      <c r="A75" s="3">
        <v>43739</v>
      </c>
      <c r="C75" s="19">
        <v>771632773.65499985</v>
      </c>
      <c r="D75" s="19">
        <v>53811711.843000062</v>
      </c>
      <c r="E75" s="1">
        <f t="shared" si="3"/>
        <v>6.9737462793486138E-2</v>
      </c>
      <c r="F75" s="23">
        <f t="shared" si="0"/>
        <v>7.1636854827602958E-2</v>
      </c>
      <c r="G75" s="19"/>
      <c r="H75" s="19">
        <v>19819939287.092003</v>
      </c>
      <c r="I75" s="19">
        <v>2104649835.2789998</v>
      </c>
      <c r="J75" s="1">
        <f t="shared" si="1"/>
        <v>0.10618851071101316</v>
      </c>
      <c r="K75" s="23">
        <f t="shared" si="2"/>
        <v>0.10852011376324032</v>
      </c>
    </row>
    <row r="76" spans="1:11" x14ac:dyDescent="0.2">
      <c r="A76" s="3">
        <v>43770</v>
      </c>
      <c r="C76" s="19">
        <v>779114058.71200037</v>
      </c>
      <c r="D76" s="19">
        <v>56606757.737000018</v>
      </c>
      <c r="E76" s="1">
        <f t="shared" si="3"/>
        <v>7.2655289818001748E-2</v>
      </c>
      <c r="F76" s="23">
        <f t="shared" si="0"/>
        <v>7.4929585868994369E-2</v>
      </c>
      <c r="G76" s="19"/>
      <c r="H76" s="19">
        <v>20001720261.059021</v>
      </c>
      <c r="I76" s="19">
        <v>2196160520.79</v>
      </c>
      <c r="J76" s="1">
        <f t="shared" si="1"/>
        <v>0.10979858192825866</v>
      </c>
      <c r="K76" s="23">
        <f t="shared" si="2"/>
        <v>0.11284754677084151</v>
      </c>
    </row>
    <row r="77" spans="1:11" x14ac:dyDescent="0.2">
      <c r="A77" s="3">
        <v>43830</v>
      </c>
      <c r="C77" s="19">
        <v>782180357.50500035</v>
      </c>
      <c r="D77" s="19">
        <v>53299746.614000052</v>
      </c>
      <c r="E77" s="1">
        <f t="shared" si="3"/>
        <v>6.8142527618586121E-2</v>
      </c>
      <c r="F77" s="23">
        <f t="shared" si="0"/>
        <v>7.0165044130110099E-2</v>
      </c>
      <c r="G77" s="19"/>
      <c r="H77" s="19">
        <v>19632190106.798988</v>
      </c>
      <c r="I77" s="19">
        <v>1921071027.2410016</v>
      </c>
      <c r="J77" s="1">
        <f>I77/H77</f>
        <v>9.785311861745366E-2</v>
      </c>
      <c r="K77" s="23">
        <f>+I77/AVERAGE(H65:H77)</f>
        <v>9.8567803944743987E-2</v>
      </c>
    </row>
    <row r="78" spans="1:11" x14ac:dyDescent="0.2">
      <c r="C78" s="19"/>
      <c r="D78" s="19"/>
      <c r="E78" s="1"/>
      <c r="F78" s="1"/>
      <c r="G78" s="19"/>
      <c r="H78" s="19"/>
      <c r="I78" s="19"/>
      <c r="J78" s="1"/>
      <c r="K78" s="1"/>
    </row>
    <row r="79" spans="1:11" x14ac:dyDescent="0.2">
      <c r="C79" s="19"/>
      <c r="D79" s="19"/>
      <c r="E79" s="1"/>
      <c r="F79" s="1"/>
      <c r="G79" s="19"/>
      <c r="H79" s="19"/>
      <c r="I79" s="19"/>
      <c r="J79" s="1"/>
      <c r="K79" s="1"/>
    </row>
  </sheetData>
  <phoneticPr fontId="0" type="noConversion"/>
  <pageMargins left="0.35" right="0.36" top="0.75" bottom="0.35" header="0.3" footer="0.2"/>
  <pageSetup scale="77" firstPageNumber="2" fitToWidth="2" orientation="portrait" useFirstPageNumber="1" r:id="rId1"/>
  <headerFooter alignWithMargins="0">
    <oddHeader xml:space="preserve">&amp;R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F21FE448-AD49-4AF1-9B5B-44DE390C45DF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68EE07CE-9901-4E9C-BDF2-05E2FC968554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Detail</vt:lpstr>
      <vt:lpstr>Detail!Print_Area</vt:lpstr>
      <vt:lpstr>Summary!Print_Area</vt:lpstr>
    </vt:vector>
  </TitlesOfParts>
  <Company>IT-CPS-6/6/2-(Help#=8-835-3050) Full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Electric Power®</dc:creator>
  <cp:keywords/>
  <cp:lastModifiedBy>s214930</cp:lastModifiedBy>
  <cp:lastPrinted>2017-09-26T14:50:07Z</cp:lastPrinted>
  <dcterms:created xsi:type="dcterms:W3CDTF">2005-09-27T19:11:35Z</dcterms:created>
  <dcterms:modified xsi:type="dcterms:W3CDTF">2020-08-18T16:23:49Z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9a583200-a270-48ac-bd62-4f6b2dba518f</vt:lpwstr>
  </property>
  <property fmtid="{D5CDD505-2E9C-101B-9397-08002B2CF9AE}" pid="3" name="bjSaver">
    <vt:lpwstr>sXIhM2GIvyc+jpYrACIK2QRbC37XKUpm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uid="50c31824-0780-4910-87d1-eaaffd182d42" value="" /&gt;&lt;/sisl&gt;</vt:lpwstr>
  </property>
  <property fmtid="{D5CDD505-2E9C-101B-9397-08002B2CF9AE}" pid="6" name="bjDocumentSecurityLabel">
    <vt:lpwstr>AEP Internal</vt:lpwstr>
  </property>
</Properties>
</file>