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928" yWindow="-108" windowWidth="23256" windowHeight="13152"/>
  </bookViews>
  <sheets>
    <sheet name="Industrial %" sheetId="1" r:id="rId1"/>
  </sheets>
  <definedNames>
    <definedName name="__________bb" hidden="1">#REF!</definedName>
    <definedName name="__________sort" hidden="1">#REF!</definedName>
    <definedName name="_________bb" hidden="1">#REF!</definedName>
    <definedName name="_________Sort" hidden="1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key1" hidden="1">#REF!</definedName>
    <definedName name="______sort1" hidden="1">#REF!</definedName>
    <definedName name="_____BB" hidden="1">#REF!</definedName>
    <definedName name="_____Sort" hidden="1">#REF!</definedName>
    <definedName name="____sort" hidden="1">#REF!</definedName>
    <definedName name="___bb" hidden="1">#REF!</definedName>
    <definedName name="___Key1" hidden="1">#REF!</definedName>
    <definedName name="___Sort" hidden="1">#REF!</definedName>
    <definedName name="__BB" hidden="1">#REF!</definedName>
    <definedName name="__key1" hidden="1">#REF!</definedName>
    <definedName name="__Sort" hidden="1">#REF!</definedName>
    <definedName name="__Sort1" hidden="1">#REF!</definedName>
    <definedName name="_1Q_0_Regressio" hidden="1">#REF!</definedName>
    <definedName name="_2S_0_Regressio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aedf" hidden="1">#REF!</definedName>
    <definedName name="aewc12" hidden="1">#REF!</definedName>
    <definedName name="ajw2n" hidden="1">#REF!</definedName>
    <definedName name="ap" hidden="1">#REF!</definedName>
    <definedName name="asd" hidden="1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l" hidden="1">#REF!</definedName>
    <definedName name="bnca" hidden="1">#REF!</definedName>
    <definedName name="bned" hidden="1">#REF!</definedName>
    <definedName name="borst" hidden="1">#REF!</definedName>
    <definedName name="ca" hidden="1">#REF!</definedName>
    <definedName name="cbwe" hidden="1">#REF!</definedName>
    <definedName name="chj" hidden="1">#REF!</definedName>
    <definedName name="Common" hidden="1">{#N/A,#N/A,FALSE,"SCA";#N/A,#N/A,FALSE,"NCA";#N/A,#N/A,FALSE,"SAZ";#N/A,#N/A,FALSE,"CAZ";#N/A,#N/A,FALSE,"SNV";#N/A,#N/A,FALSE,"NNV";#N/A,#N/A,FALSE,"PP";#N/A,#N/A,FALSE,"SA"}</definedName>
    <definedName name="cover" hidden="1">#REF!</definedName>
    <definedName name="cvdsza" hidden="1">#REF!</definedName>
    <definedName name="d" hidden="1">#REF!</definedName>
    <definedName name="da3a" hidden="1">#REF!</definedName>
    <definedName name="db" hidden="1">#REF!</definedName>
    <definedName name="dfghj" hidden="1">#REF!</definedName>
    <definedName name="dfl" hidden="1">#REF!</definedName>
    <definedName name="dle" hidden="1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ecao" hidden="1">#REF!</definedName>
    <definedName name="ecsaop" hidden="1">#REF!</definedName>
    <definedName name="ert" hidden="1">#REF!</definedName>
    <definedName name="ertyu" hidden="1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hidden="1">#REF!</definedName>
    <definedName name="fdv" hidden="1">#REF!</definedName>
    <definedName name="fff" hidden="1">#REF!</definedName>
    <definedName name="ffffff" hidden="1">#REF!</definedName>
    <definedName name="ffkf" hidden="1">#REF!</definedName>
    <definedName name="fkfkf" hidden="1">#REF!</definedName>
    <definedName name="fpfl" hidden="1">#REF!</definedName>
    <definedName name="fvgbn" hidden="1">#REF!</definedName>
    <definedName name="gfhj" hidden="1">#REF!</definedName>
    <definedName name="gggggg" hidden="1">#REF!</definedName>
    <definedName name="ghjk" hidden="1">#REF!</definedName>
    <definedName name="got" hidden="1">#REF!</definedName>
    <definedName name="hhhhh" hidden="1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hidden="1">#REF!</definedName>
    <definedName name="iuyt" hidden="1">#REF!</definedName>
    <definedName name="j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poicea" hidden="1">#REF!</definedName>
    <definedName name="misc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hidden="1">#REF!</definedName>
    <definedName name="naow" hidden="1">#REF!</definedName>
    <definedName name="nbeo" hidden="1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p" hidden="1">#REF!</definedName>
    <definedName name="noipx" hidden="1">#REF!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o" hidden="1">#REF!</definedName>
    <definedName name="ocq" hidden="1">#REF!</definedName>
    <definedName name="odezscv" hidden="1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upc" hidden="1">#REF!</definedName>
    <definedName name="ovwe" hidden="1">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uac" hidden="1">#REF!</definedName>
    <definedName name="pouce" hidden="1">#REF!</definedName>
    <definedName name="povrs" hidden="1">#REF!</definedName>
    <definedName name="pppppppp" hidden="1">#REF!</definedName>
    <definedName name="pslf" hidden="1">#REF!</definedName>
    <definedName name="psrfdgl" hidden="1">#REF!</definedName>
    <definedName name="pwe" hidden="1">#REF!</definedName>
    <definedName name="qaw" hidden="1">#REF!</definedName>
    <definedName name="qwr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tyui" hidden="1">#REF!</definedName>
    <definedName name="rtyuiop" hidden="1">#REF!</definedName>
    <definedName name="S" hidden="1">#REF!</definedName>
    <definedName name="sac" hidden="1">#REF!</definedName>
    <definedName name="sadf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vw" hidden="1">#REF!</definedName>
    <definedName name="sfdv" hidden="1">#REF!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sdo" hidden="1">#REF!</definedName>
    <definedName name="sssset" hidden="1">#REF!</definedName>
    <definedName name="sv" hidden="1">#REF!</definedName>
    <definedName name="svfdv" hidden="1">#REF!</definedName>
    <definedName name="swae" hidden="1">#REF!</definedName>
    <definedName name="tttt" hidden="1">#REF!</definedName>
    <definedName name="tw" hidden="1">#REF!</definedName>
    <definedName name="wepfo" hidden="1">#REF!</definedName>
    <definedName name="willdo" hidden="1">#REF!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xx" hidden="1">{"'Sheet1'!$A$1:$O$40"}</definedName>
    <definedName name="Y" hidden="1">#REF!</definedName>
    <definedName name="yes" hidden="1">#REF!</definedName>
    <definedName name="yesindeed" hidden="1">#REF!</definedName>
    <definedName name="yesir" hidden="1">#REF!</definedName>
    <definedName name="yyyyyy" hidden="1">#REF!</definedName>
    <definedName name="zdcw" hidden="1">#REF!</definedName>
    <definedName name="zj" hidden="1">#REF!</definedName>
    <definedName name="znh" hidden="1">#REF!</definedName>
    <definedName name="zxcvb" hidden="1">#REF!</definedName>
    <definedName name="zxd" hidden="1">#REF!</definedName>
    <definedName name="ZZ_EVCOMOPTS" hidden="1">10</definedName>
    <definedName name="zzz" hidden="1">{"'Sheet1'!$A$1:$O$40"}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9" i="1"/>
  <c r="D13" i="1"/>
  <c r="D10" i="1"/>
  <c r="N26" i="1"/>
  <c r="M26" i="1"/>
  <c r="N20" i="1"/>
  <c r="M20" i="1"/>
  <c r="N14" i="1"/>
  <c r="M14" i="1"/>
  <c r="O8" i="1"/>
  <c r="N8" i="1"/>
  <c r="M8" i="1"/>
  <c r="O4" i="1"/>
  <c r="O32" i="1"/>
  <c r="O29" i="1"/>
  <c r="O25" i="1"/>
  <c r="O24" i="1"/>
  <c r="O23" i="1"/>
  <c r="O19" i="1"/>
  <c r="O18" i="1"/>
  <c r="O17" i="1"/>
  <c r="O13" i="1"/>
  <c r="O12" i="1"/>
  <c r="O11" i="1"/>
  <c r="O7" i="1"/>
  <c r="O6" i="1"/>
  <c r="O5" i="1"/>
  <c r="O26" i="1"/>
  <c r="O20" i="1"/>
  <c r="O14" i="1"/>
  <c r="H19" i="1"/>
</calcChain>
</file>

<file path=xl/sharedStrings.xml><?xml version="1.0" encoding="utf-8"?>
<sst xmlns="http://schemas.openxmlformats.org/spreadsheetml/2006/main" count="59" uniqueCount="56">
  <si>
    <t xml:space="preserve">Sources:                               </t>
  </si>
  <si>
    <t>Entergy Corp.</t>
  </si>
  <si>
    <t>Sempra Energy</t>
  </si>
  <si>
    <t>Pub Sv Enterprise Grp.</t>
  </si>
  <si>
    <t>DTE Energy Co.</t>
  </si>
  <si>
    <t>CMS Energy Corp.</t>
  </si>
  <si>
    <t>Black Hills Corp.</t>
  </si>
  <si>
    <t>Ameren Corp.</t>
  </si>
  <si>
    <t>Exelon Corp.</t>
  </si>
  <si>
    <t>Total Elec. Revenue</t>
  </si>
  <si>
    <t xml:space="preserve">Company </t>
  </si>
  <si>
    <t>Industrial to</t>
  </si>
  <si>
    <t>Alliant Energy</t>
  </si>
  <si>
    <t>American Elec Pwr</t>
  </si>
  <si>
    <t>Avangrid, Inc.</t>
  </si>
  <si>
    <t>Consolidated Edison</t>
  </si>
  <si>
    <t>Dominion Energy</t>
  </si>
  <si>
    <t>Duke Energy Corp.</t>
  </si>
  <si>
    <t>Evergy Inc.</t>
  </si>
  <si>
    <t>Eversource Energy</t>
  </si>
  <si>
    <t>Fortis Inc.</t>
  </si>
  <si>
    <t>NextEra Energy, Inc.</t>
  </si>
  <si>
    <t>OGE Energy Corp.</t>
  </si>
  <si>
    <t>PPL Corp.</t>
  </si>
  <si>
    <t>Southern Company</t>
  </si>
  <si>
    <t>WEC Energy Group</t>
  </si>
  <si>
    <t>Xcel Energy Inc.</t>
  </si>
  <si>
    <t>The Value Line Investment Survey (Feb. 14, Mar. 13, &amp; Apr. 24, 2020).</t>
  </si>
  <si>
    <t>AVANGRID</t>
  </si>
  <si>
    <t>Central Maine Pwr</t>
  </si>
  <si>
    <t>NY State E&amp;G</t>
  </si>
  <si>
    <t>Rochester G&amp;E</t>
  </si>
  <si>
    <t>United Illuminating</t>
  </si>
  <si>
    <t>CONSOLIDATED EDISON</t>
  </si>
  <si>
    <t>Consolidated Edison of NY</t>
  </si>
  <si>
    <t>Orange &amp; Rockland</t>
  </si>
  <si>
    <t>Rockland Electric</t>
  </si>
  <si>
    <t>FORTIS, INC.</t>
  </si>
  <si>
    <t>Tucson Electric Power Co.</t>
  </si>
  <si>
    <t>UNS Electric</t>
  </si>
  <si>
    <t>Central Hudson Gas &amp; Electric</t>
  </si>
  <si>
    <t>PPL CORP.</t>
  </si>
  <si>
    <t>Kentucky Utilities Co.</t>
  </si>
  <si>
    <t>Louisville Gas &amp; Electric Co.</t>
  </si>
  <si>
    <t>PPL Electric Utilities Corp.</t>
  </si>
  <si>
    <t>PUB SV ENTERPRISE GRP</t>
  </si>
  <si>
    <t>Pub Service Electric &amp; Gas Co.</t>
  </si>
  <si>
    <t>SEMPRA ENERGY</t>
  </si>
  <si>
    <t>San Diego Gas &amp; Electric</t>
  </si>
  <si>
    <t>Industrial</t>
  </si>
  <si>
    <t>Total Electric</t>
  </si>
  <si>
    <t>% Industrial</t>
  </si>
  <si>
    <t>FERC Form 1 Revenue</t>
  </si>
  <si>
    <t>Aggregate data from most recent FERC Form 1's for electric operating companies of Avangrid, Consolidated Edison, Fortis, PPL, Public Service Enterprise Group, and Sempra Energy.</t>
  </si>
  <si>
    <t>Kentucky Power</t>
  </si>
  <si>
    <t>Average-Electric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</si>
</sst>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name val="Palatino Linotype"/>
      <family val="1"/>
    </font>
    <font>
      <sz val="11"/>
      <name val="Palatino Linotype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38" fontId="2" fillId="0" borderId="0" xfId="0" applyNumberFormat="1" applyFont="1"/>
    <xf numFmtId="9" fontId="2" fillId="0" borderId="0" xfId="3" applyNumberFormat="1" applyFont="1" applyAlignment="1">
      <alignment horizontal="center"/>
    </xf>
    <xf numFmtId="38" fontId="4" fillId="0" borderId="0" xfId="0" applyNumberFormat="1" applyFont="1"/>
    <xf numFmtId="38" fontId="2" fillId="2" borderId="0" xfId="0" applyNumberFormat="1" applyFont="1" applyFill="1"/>
    <xf numFmtId="9" fontId="2" fillId="2" borderId="0" xfId="3" applyNumberFormat="1" applyFont="1" applyFill="1" applyAlignment="1">
      <alignment horizontal="center"/>
    </xf>
    <xf numFmtId="38" fontId="5" fillId="0" borderId="0" xfId="0" applyNumberFormat="1" applyFont="1"/>
    <xf numFmtId="38" fontId="5" fillId="2" borderId="0" xfId="0" applyNumberFormat="1" applyFont="1" applyFill="1"/>
    <xf numFmtId="9" fontId="6" fillId="2" borderId="0" xfId="3" applyNumberFormat="1" applyFont="1" applyFill="1" applyAlignment="1">
      <alignment horizontal="center"/>
    </xf>
    <xf numFmtId="38" fontId="6" fillId="2" borderId="0" xfId="0" applyNumberFormat="1" applyFont="1" applyFill="1"/>
    <xf numFmtId="38" fontId="4" fillId="2" borderId="0" xfId="0" applyNumberFormat="1" applyFont="1" applyFill="1"/>
    <xf numFmtId="164" fontId="4" fillId="2" borderId="0" xfId="3" applyNumberFormat="1" applyFont="1" applyFill="1" applyAlignment="1">
      <alignment horizontal="center"/>
    </xf>
    <xf numFmtId="3" fontId="4" fillId="2" borderId="0" xfId="3" applyNumberFormat="1" applyFont="1" applyFill="1" applyAlignment="1">
      <alignment horizontal="center"/>
    </xf>
    <xf numFmtId="38" fontId="7" fillId="2" borderId="0" xfId="0" applyNumberFormat="1" applyFont="1" applyFill="1"/>
    <xf numFmtId="0" fontId="6" fillId="2" borderId="0" xfId="1" applyFont="1" applyFill="1" applyBorder="1" applyAlignment="1" applyProtection="1">
      <alignment horizontal="left" vertical="center"/>
    </xf>
    <xf numFmtId="0" fontId="4" fillId="0" borderId="0" xfId="2" applyFont="1"/>
    <xf numFmtId="0" fontId="2" fillId="0" borderId="0" xfId="2" applyFont="1"/>
    <xf numFmtId="38" fontId="2" fillId="0" borderId="3" xfId="0" applyNumberFormat="1" applyFont="1" applyBorder="1" applyAlignment="1">
      <alignment horizontal="center"/>
    </xf>
    <xf numFmtId="38" fontId="2" fillId="0" borderId="1" xfId="0" quotePrefix="1" applyNumberFormat="1" applyFont="1" applyBorder="1" applyAlignment="1">
      <alignment horizontal="center"/>
    </xf>
    <xf numFmtId="9" fontId="2" fillId="0" borderId="0" xfId="3" applyFont="1"/>
    <xf numFmtId="38" fontId="2" fillId="0" borderId="2" xfId="0" applyNumberFormat="1" applyFont="1" applyBorder="1"/>
    <xf numFmtId="9" fontId="2" fillId="0" borderId="2" xfId="3" applyFont="1" applyBorder="1"/>
    <xf numFmtId="38" fontId="8" fillId="2" borderId="0" xfId="0" applyNumberFormat="1" applyFont="1" applyFill="1"/>
    <xf numFmtId="9" fontId="8" fillId="2" borderId="0" xfId="3" applyNumberFormat="1" applyFont="1" applyFill="1" applyAlignment="1">
      <alignment horizontal="center"/>
    </xf>
    <xf numFmtId="38" fontId="8" fillId="2" borderId="1" xfId="0" applyNumberFormat="1" applyFont="1" applyFill="1" applyBorder="1"/>
    <xf numFmtId="9" fontId="8" fillId="2" borderId="1" xfId="3" applyNumberFormat="1" applyFont="1" applyFill="1" applyBorder="1" applyAlignment="1">
      <alignment horizontal="center"/>
    </xf>
    <xf numFmtId="38" fontId="9" fillId="2" borderId="0" xfId="0" applyNumberFormat="1" applyFont="1" applyFill="1"/>
    <xf numFmtId="9" fontId="9" fillId="2" borderId="2" xfId="3" applyNumberFormat="1" applyFont="1" applyFill="1" applyBorder="1" applyAlignment="1">
      <alignment horizontal="center"/>
    </xf>
    <xf numFmtId="9" fontId="9" fillId="0" borderId="0" xfId="3" applyNumberFormat="1" applyFont="1" applyFill="1" applyAlignment="1">
      <alignment horizontal="center"/>
    </xf>
    <xf numFmtId="38" fontId="6" fillId="0" borderId="0" xfId="0" applyNumberFormat="1" applyFont="1"/>
    <xf numFmtId="0" fontId="6" fillId="0" borderId="0" xfId="2" applyFont="1"/>
    <xf numFmtId="9" fontId="6" fillId="0" borderId="0" xfId="3" applyFont="1"/>
    <xf numFmtId="38" fontId="6" fillId="0" borderId="2" xfId="0" applyNumberFormat="1" applyFont="1" applyBorder="1"/>
    <xf numFmtId="9" fontId="6" fillId="0" borderId="2" xfId="3" applyFont="1" applyBorder="1"/>
    <xf numFmtId="38" fontId="2" fillId="0" borderId="1" xfId="0" applyNumberFormat="1" applyFont="1" applyBorder="1" applyAlignment="1">
      <alignment horizontal="center"/>
    </xf>
    <xf numFmtId="38" fontId="6" fillId="2" borderId="0" xfId="0" applyNumberFormat="1" applyFont="1" applyFill="1" applyAlignment="1">
      <alignment horizontal="left" wrapText="1"/>
    </xf>
  </cellXfs>
  <cellStyles count="4">
    <cellStyle name="Normal" xfId="0" builtinId="0"/>
    <cellStyle name="Normal 3 2" xfId="1"/>
    <cellStyle name="Normal_Groups_FPL Analyses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2"/>
  <sheetViews>
    <sheetView tabSelected="1" workbookViewId="0">
      <selection activeCell="J20" sqref="J20"/>
    </sheetView>
  </sheetViews>
  <sheetFormatPr defaultRowHeight="13.8" x14ac:dyDescent="0.25"/>
  <cols>
    <col min="1" max="1" width="5.44140625" style="1" customWidth="1"/>
    <col min="2" max="2" width="18.77734375" style="1" customWidth="1"/>
    <col min="3" max="3" width="5.33203125" style="1" customWidth="1"/>
    <col min="4" max="4" width="11" style="2" customWidth="1"/>
    <col min="5" max="5" width="6.5546875" style="2" customWidth="1"/>
    <col min="6" max="6" width="18.77734375" style="1" customWidth="1"/>
    <col min="7" max="7" width="5.33203125" style="1" customWidth="1"/>
    <col min="8" max="8" width="11" style="1" customWidth="1"/>
    <col min="9" max="9" width="3.88671875" style="1" customWidth="1"/>
    <col min="10" max="11" width="8.88671875" style="1"/>
    <col min="12" max="12" width="28" style="1" bestFit="1" customWidth="1"/>
    <col min="13" max="13" width="12.44140625" style="1" bestFit="1" customWidth="1"/>
    <col min="14" max="14" width="13.44140625" style="1" bestFit="1" customWidth="1"/>
    <col min="15" max="15" width="10.6640625" style="1" bestFit="1" customWidth="1"/>
    <col min="16" max="16384" width="8.88671875" style="1"/>
  </cols>
  <sheetData>
    <row r="1" spans="1:15" x14ac:dyDescent="0.25">
      <c r="M1" s="34" t="s">
        <v>52</v>
      </c>
      <c r="N1" s="34"/>
    </row>
    <row r="2" spans="1:15" x14ac:dyDescent="0.25">
      <c r="M2" s="17" t="s">
        <v>49</v>
      </c>
      <c r="N2" s="17" t="s">
        <v>50</v>
      </c>
      <c r="O2" s="18" t="s">
        <v>51</v>
      </c>
    </row>
    <row r="3" spans="1:15" x14ac:dyDescent="0.25">
      <c r="L3" s="15" t="s">
        <v>28</v>
      </c>
    </row>
    <row r="4" spans="1:15" x14ac:dyDescent="0.25">
      <c r="A4" s="4"/>
      <c r="B4" s="4"/>
      <c r="C4" s="4"/>
      <c r="D4" s="5"/>
      <c r="E4" s="5"/>
      <c r="F4" s="4"/>
      <c r="G4" s="4"/>
      <c r="H4" s="4"/>
      <c r="I4" s="4"/>
      <c r="L4" s="16" t="s">
        <v>29</v>
      </c>
      <c r="M4" s="1">
        <v>12492589</v>
      </c>
      <c r="N4" s="1">
        <v>279731424</v>
      </c>
      <c r="O4" s="19">
        <f>M4/N4</f>
        <v>4.465922641569222E-2</v>
      </c>
    </row>
    <row r="5" spans="1:15" ht="15.6" x14ac:dyDescent="0.3">
      <c r="A5" s="4"/>
      <c r="B5" s="22"/>
      <c r="C5" s="22"/>
      <c r="D5" s="23" t="s">
        <v>11</v>
      </c>
      <c r="E5" s="23"/>
      <c r="F5" s="22"/>
      <c r="G5" s="22"/>
      <c r="H5" s="23" t="s">
        <v>11</v>
      </c>
      <c r="I5" s="22"/>
      <c r="L5" s="16" t="s">
        <v>30</v>
      </c>
      <c r="M5" s="1">
        <v>53770589</v>
      </c>
      <c r="N5" s="1">
        <v>1128853125</v>
      </c>
      <c r="O5" s="19">
        <f>M5/N5</f>
        <v>4.7632936304268993E-2</v>
      </c>
    </row>
    <row r="6" spans="1:15" ht="15.6" x14ac:dyDescent="0.3">
      <c r="A6" s="4"/>
      <c r="B6" s="24" t="s">
        <v>10</v>
      </c>
      <c r="C6" s="24"/>
      <c r="D6" s="25" t="s">
        <v>9</v>
      </c>
      <c r="E6" s="25"/>
      <c r="F6" s="24" t="s">
        <v>10</v>
      </c>
      <c r="G6" s="24"/>
      <c r="H6" s="25" t="s">
        <v>9</v>
      </c>
      <c r="I6" s="24"/>
      <c r="L6" s="16" t="s">
        <v>31</v>
      </c>
      <c r="M6" s="1">
        <v>48853811</v>
      </c>
      <c r="N6" s="1">
        <v>592712830</v>
      </c>
      <c r="O6" s="19">
        <f>M6/N6</f>
        <v>8.2424082164713725E-2</v>
      </c>
    </row>
    <row r="7" spans="1:15" ht="15.6" x14ac:dyDescent="0.3">
      <c r="A7" s="4"/>
      <c r="B7" s="22" t="s">
        <v>12</v>
      </c>
      <c r="C7" s="22"/>
      <c r="D7" s="23">
        <v>0.28000000000000003</v>
      </c>
      <c r="E7" s="23"/>
      <c r="F7" s="22" t="s">
        <v>19</v>
      </c>
      <c r="G7" s="22"/>
      <c r="H7" s="23">
        <v>0.05</v>
      </c>
      <c r="I7" s="22"/>
      <c r="L7" s="16" t="s">
        <v>32</v>
      </c>
      <c r="M7" s="1">
        <v>37681997</v>
      </c>
      <c r="N7" s="1">
        <v>766479415</v>
      </c>
      <c r="O7" s="19">
        <f>M7/N7</f>
        <v>4.9162438367637049E-2</v>
      </c>
    </row>
    <row r="8" spans="1:15" ht="15.6" x14ac:dyDescent="0.3">
      <c r="A8" s="4"/>
      <c r="B8" s="22" t="s">
        <v>7</v>
      </c>
      <c r="C8" s="22"/>
      <c r="D8" s="23">
        <v>0.08</v>
      </c>
      <c r="E8" s="23"/>
      <c r="F8" s="22" t="s">
        <v>8</v>
      </c>
      <c r="G8" s="22"/>
      <c r="H8" s="23">
        <v>0.17</v>
      </c>
      <c r="I8" s="22"/>
      <c r="M8" s="20">
        <f>SUM(M4:M7)</f>
        <v>152798986</v>
      </c>
      <c r="N8" s="20">
        <f>SUM(N4:N7)</f>
        <v>2767776794</v>
      </c>
      <c r="O8" s="21">
        <f>M8/N8</f>
        <v>5.5206397543052746E-2</v>
      </c>
    </row>
    <row r="9" spans="1:15" ht="15.6" x14ac:dyDescent="0.3">
      <c r="A9" s="4"/>
      <c r="B9" s="22" t="s">
        <v>13</v>
      </c>
      <c r="C9" s="22"/>
      <c r="D9" s="23">
        <v>0.19</v>
      </c>
      <c r="E9" s="23"/>
      <c r="F9" s="22" t="s">
        <v>20</v>
      </c>
      <c r="G9" s="22"/>
      <c r="H9" s="23">
        <f>ROUND(O20,2)</f>
        <v>0.13</v>
      </c>
      <c r="I9" s="22"/>
    </row>
    <row r="10" spans="1:15" ht="15.6" x14ac:dyDescent="0.3">
      <c r="A10" s="4"/>
      <c r="B10" s="22" t="s">
        <v>14</v>
      </c>
      <c r="C10" s="22"/>
      <c r="D10" s="23">
        <f>ROUND(O8,2)</f>
        <v>0.06</v>
      </c>
      <c r="E10" s="23"/>
      <c r="F10" s="22" t="s">
        <v>21</v>
      </c>
      <c r="G10" s="22"/>
      <c r="H10" s="23">
        <v>0.1</v>
      </c>
      <c r="I10" s="22"/>
      <c r="L10" s="15" t="s">
        <v>33</v>
      </c>
      <c r="O10" s="19"/>
    </row>
    <row r="11" spans="1:15" ht="15.6" x14ac:dyDescent="0.3">
      <c r="A11" s="4"/>
      <c r="B11" s="22" t="s">
        <v>6</v>
      </c>
      <c r="C11" s="22"/>
      <c r="D11" s="23">
        <v>0.18</v>
      </c>
      <c r="E11" s="23"/>
      <c r="F11" s="22" t="s">
        <v>22</v>
      </c>
      <c r="G11" s="22"/>
      <c r="H11" s="23">
        <v>0.1</v>
      </c>
      <c r="I11" s="22"/>
      <c r="L11" s="16" t="s">
        <v>34</v>
      </c>
      <c r="M11" s="1">
        <v>44117219</v>
      </c>
      <c r="N11" s="1">
        <v>7074847159</v>
      </c>
      <c r="O11" s="19">
        <f>M11/N11</f>
        <v>6.2357840400662145E-3</v>
      </c>
    </row>
    <row r="12" spans="1:15" ht="15.6" x14ac:dyDescent="0.3">
      <c r="A12" s="4"/>
      <c r="B12" s="22" t="s">
        <v>5</v>
      </c>
      <c r="C12" s="22"/>
      <c r="D12" s="23">
        <v>0.15</v>
      </c>
      <c r="E12" s="23"/>
      <c r="F12" s="22" t="s">
        <v>23</v>
      </c>
      <c r="G12" s="22"/>
      <c r="H12" s="23">
        <f>ROUND(O26,2)</f>
        <v>0.13</v>
      </c>
      <c r="I12" s="22"/>
      <c r="L12" s="16" t="s">
        <v>35</v>
      </c>
      <c r="M12" s="1">
        <v>14445508</v>
      </c>
      <c r="N12" s="1">
        <v>461723943</v>
      </c>
      <c r="O12" s="19">
        <f>M12/N12</f>
        <v>3.1286027547417009E-2</v>
      </c>
    </row>
    <row r="13" spans="1:15" ht="15.6" x14ac:dyDescent="0.3">
      <c r="A13" s="4"/>
      <c r="B13" s="22" t="s">
        <v>15</v>
      </c>
      <c r="C13" s="22"/>
      <c r="D13" s="23">
        <f>ROUND(O14,20)</f>
        <v>7.7184957199250099E-3</v>
      </c>
      <c r="E13" s="23"/>
      <c r="F13" s="22" t="s">
        <v>3</v>
      </c>
      <c r="G13" s="22"/>
      <c r="H13" s="23">
        <f>ROUND(O29,2)</f>
        <v>0.03</v>
      </c>
      <c r="I13" s="22"/>
      <c r="L13" s="16" t="s">
        <v>36</v>
      </c>
      <c r="M13" s="1">
        <v>845169</v>
      </c>
      <c r="N13" s="1">
        <v>160251978</v>
      </c>
      <c r="O13" s="19">
        <f>M13/N13</f>
        <v>5.2740004245064604E-3</v>
      </c>
    </row>
    <row r="14" spans="1:15" ht="15.6" x14ac:dyDescent="0.3">
      <c r="A14" s="4"/>
      <c r="B14" s="22" t="s">
        <v>16</v>
      </c>
      <c r="C14" s="22"/>
      <c r="D14" s="23">
        <v>7.0000000000000007E-2</v>
      </c>
      <c r="E14" s="23"/>
      <c r="F14" s="22" t="s">
        <v>2</v>
      </c>
      <c r="G14" s="22"/>
      <c r="H14" s="23">
        <f>ROUND(O32,2)</f>
        <v>0.11</v>
      </c>
      <c r="I14" s="22"/>
      <c r="M14" s="20">
        <f>SUM(M11:M13)</f>
        <v>59407896</v>
      </c>
      <c r="N14" s="20">
        <f>SUM(N11:N13)</f>
        <v>7696823080</v>
      </c>
      <c r="O14" s="21">
        <f>M14/N14</f>
        <v>7.7184957199250056E-3</v>
      </c>
    </row>
    <row r="15" spans="1:15" ht="15.6" x14ac:dyDescent="0.3">
      <c r="A15" s="4"/>
      <c r="B15" s="22" t="s">
        <v>4</v>
      </c>
      <c r="C15" s="22"/>
      <c r="D15" s="23">
        <v>0.13</v>
      </c>
      <c r="E15" s="23"/>
      <c r="F15" s="22" t="s">
        <v>24</v>
      </c>
      <c r="G15" s="22"/>
      <c r="H15" s="23">
        <v>0.18</v>
      </c>
      <c r="I15" s="22"/>
    </row>
    <row r="16" spans="1:15" ht="15.6" x14ac:dyDescent="0.3">
      <c r="A16" s="4"/>
      <c r="B16" s="22" t="s">
        <v>17</v>
      </c>
      <c r="C16" s="22"/>
      <c r="D16" s="23">
        <v>0.14000000000000001</v>
      </c>
      <c r="E16" s="23"/>
      <c r="F16" s="22" t="s">
        <v>25</v>
      </c>
      <c r="G16" s="22"/>
      <c r="H16" s="23">
        <v>0.21</v>
      </c>
      <c r="I16" s="22"/>
      <c r="L16" s="15" t="s">
        <v>37</v>
      </c>
      <c r="O16" s="19"/>
    </row>
    <row r="17" spans="1:15" ht="15.6" x14ac:dyDescent="0.3">
      <c r="A17" s="4"/>
      <c r="B17" s="22" t="s">
        <v>1</v>
      </c>
      <c r="C17" s="22"/>
      <c r="D17" s="23">
        <v>0.27</v>
      </c>
      <c r="E17" s="23"/>
      <c r="F17" s="22" t="s">
        <v>26</v>
      </c>
      <c r="G17" s="22"/>
      <c r="H17" s="23">
        <v>0.18</v>
      </c>
      <c r="I17" s="22"/>
      <c r="L17" s="16" t="s">
        <v>38</v>
      </c>
      <c r="M17" s="1">
        <v>211639055</v>
      </c>
      <c r="N17" s="1">
        <v>1160892286</v>
      </c>
      <c r="O17" s="19">
        <f>M17/N17</f>
        <v>0.18230722828663881</v>
      </c>
    </row>
    <row r="18" spans="1:15" ht="15.6" x14ac:dyDescent="0.3">
      <c r="A18" s="4"/>
      <c r="B18" s="22" t="s">
        <v>18</v>
      </c>
      <c r="C18" s="22"/>
      <c r="D18" s="23">
        <v>0.12</v>
      </c>
      <c r="E18" s="23"/>
      <c r="F18" s="22"/>
      <c r="G18" s="22"/>
      <c r="H18" s="23"/>
      <c r="I18" s="22"/>
      <c r="L18" s="16" t="s">
        <v>39</v>
      </c>
      <c r="M18" s="1">
        <v>5809031</v>
      </c>
      <c r="N18" s="1">
        <v>162773347</v>
      </c>
      <c r="O18" s="19">
        <f>M18/N18</f>
        <v>3.5687851279484963E-2</v>
      </c>
    </row>
    <row r="19" spans="1:15" ht="15.6" x14ac:dyDescent="0.3">
      <c r="A19" s="4"/>
      <c r="B19" s="22"/>
      <c r="C19" s="22"/>
      <c r="D19" s="23"/>
      <c r="E19" s="23"/>
      <c r="F19" s="26" t="s">
        <v>55</v>
      </c>
      <c r="G19" s="26"/>
      <c r="H19" s="27">
        <f>AVERAGE(D7:D18,H7:H18)</f>
        <v>0.13337906503130109</v>
      </c>
      <c r="I19" s="22"/>
      <c r="L19" s="16" t="s">
        <v>40</v>
      </c>
      <c r="M19" s="1">
        <v>7156688</v>
      </c>
      <c r="N19" s="1">
        <v>408449695</v>
      </c>
      <c r="O19" s="19">
        <f>M19/N19</f>
        <v>1.7521589776190186E-2</v>
      </c>
    </row>
    <row r="20" spans="1:15" ht="15.6" x14ac:dyDescent="0.3">
      <c r="A20" s="4"/>
      <c r="B20" s="22"/>
      <c r="C20" s="22"/>
      <c r="D20" s="23"/>
      <c r="E20" s="23"/>
      <c r="F20" s="22"/>
      <c r="G20" s="22"/>
      <c r="H20" s="23"/>
      <c r="I20" s="22"/>
      <c r="L20" s="16"/>
      <c r="M20" s="20">
        <f>SUM(M17:M19)</f>
        <v>224604774</v>
      </c>
      <c r="N20" s="20">
        <f>SUM(N17:N19)</f>
        <v>1732115328</v>
      </c>
      <c r="O20" s="21">
        <f>M20/N20</f>
        <v>0.12967079637782641</v>
      </c>
    </row>
    <row r="21" spans="1:15" ht="15.6" x14ac:dyDescent="0.3">
      <c r="A21" s="4"/>
      <c r="B21" s="22"/>
      <c r="C21" s="22"/>
      <c r="D21" s="23"/>
      <c r="E21" s="23"/>
      <c r="F21" s="26" t="s">
        <v>54</v>
      </c>
      <c r="G21" s="26"/>
      <c r="H21" s="28">
        <v>0.26</v>
      </c>
      <c r="I21" s="22"/>
    </row>
    <row r="22" spans="1:15" s="6" customFormat="1" x14ac:dyDescent="0.25">
      <c r="A22" s="7"/>
      <c r="B22" s="4"/>
      <c r="C22" s="4"/>
      <c r="D22" s="5"/>
      <c r="E22" s="5"/>
      <c r="F22" s="4"/>
      <c r="G22" s="4"/>
      <c r="H22" s="11"/>
      <c r="I22" s="7"/>
      <c r="L22" s="15" t="s">
        <v>41</v>
      </c>
      <c r="M22" s="1"/>
      <c r="N22" s="1"/>
      <c r="O22" s="19"/>
    </row>
    <row r="23" spans="1:15" s="6" customFormat="1" x14ac:dyDescent="0.25">
      <c r="A23" s="7"/>
      <c r="B23" s="4"/>
      <c r="C23" s="4"/>
      <c r="D23" s="5"/>
      <c r="E23" s="5"/>
      <c r="F23" s="4"/>
      <c r="G23" s="4"/>
      <c r="H23" s="12"/>
      <c r="I23" s="7"/>
      <c r="L23" s="16" t="s">
        <v>42</v>
      </c>
      <c r="M23" s="1">
        <v>384263591</v>
      </c>
      <c r="N23" s="1">
        <v>1695693959</v>
      </c>
      <c r="O23" s="19">
        <f>M23/N23</f>
        <v>0.22661140529545284</v>
      </c>
    </row>
    <row r="24" spans="1:15" s="29" customFormat="1" ht="13.2" x14ac:dyDescent="0.25">
      <c r="A24" s="9"/>
      <c r="B24" s="13" t="s">
        <v>0</v>
      </c>
      <c r="C24" s="13"/>
      <c r="D24" s="8"/>
      <c r="E24" s="8"/>
      <c r="F24" s="9"/>
      <c r="G24" s="9"/>
      <c r="H24" s="9"/>
      <c r="I24" s="9"/>
      <c r="L24" s="30" t="s">
        <v>43</v>
      </c>
      <c r="M24" s="29">
        <v>172439757</v>
      </c>
      <c r="N24" s="29">
        <v>1154390258</v>
      </c>
      <c r="O24" s="31">
        <f>M24/N24</f>
        <v>0.14937734947517203</v>
      </c>
    </row>
    <row r="25" spans="1:15" s="29" customFormat="1" ht="13.2" x14ac:dyDescent="0.25">
      <c r="A25" s="9"/>
      <c r="B25" s="14" t="s">
        <v>27</v>
      </c>
      <c r="C25" s="14"/>
      <c r="D25" s="8"/>
      <c r="E25" s="8"/>
      <c r="F25" s="9"/>
      <c r="G25" s="9"/>
      <c r="H25" s="9"/>
      <c r="I25" s="9"/>
      <c r="L25" s="30" t="s">
        <v>44</v>
      </c>
      <c r="M25" s="29">
        <v>64192928</v>
      </c>
      <c r="N25" s="29">
        <v>1855152297</v>
      </c>
      <c r="O25" s="31">
        <f>M25/N25</f>
        <v>3.4602511127419314E-2</v>
      </c>
    </row>
    <row r="26" spans="1:15" s="29" customFormat="1" ht="13.2" x14ac:dyDescent="0.25">
      <c r="A26" s="9"/>
      <c r="B26" s="35" t="s">
        <v>53</v>
      </c>
      <c r="C26" s="35"/>
      <c r="D26" s="35"/>
      <c r="E26" s="35"/>
      <c r="F26" s="35"/>
      <c r="G26" s="35"/>
      <c r="H26" s="35"/>
      <c r="I26" s="35"/>
      <c r="M26" s="32">
        <f>SUM(M23:M25)</f>
        <v>620896276</v>
      </c>
      <c r="N26" s="32">
        <f>SUM(N23:N25)</f>
        <v>4705236514</v>
      </c>
      <c r="O26" s="33">
        <f>M26/N26</f>
        <v>0.13195856874624262</v>
      </c>
    </row>
    <row r="27" spans="1:15" s="29" customFormat="1" ht="13.2" x14ac:dyDescent="0.25">
      <c r="A27" s="9"/>
      <c r="B27" s="35"/>
      <c r="C27" s="35"/>
      <c r="D27" s="35"/>
      <c r="E27" s="35"/>
      <c r="F27" s="35"/>
      <c r="G27" s="35"/>
      <c r="H27" s="35"/>
      <c r="I27" s="35"/>
    </row>
    <row r="28" spans="1:15" x14ac:dyDescent="0.25">
      <c r="A28" s="4"/>
      <c r="L28" s="15" t="s">
        <v>45</v>
      </c>
      <c r="M28" s="6"/>
      <c r="N28" s="6"/>
      <c r="O28" s="19"/>
    </row>
    <row r="29" spans="1:15" s="3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L29" s="16" t="s">
        <v>46</v>
      </c>
      <c r="M29" s="1">
        <v>127648604</v>
      </c>
      <c r="N29" s="1">
        <v>3876007555</v>
      </c>
      <c r="O29" s="19">
        <f>M29/N29</f>
        <v>3.2933012175204598E-2</v>
      </c>
    </row>
    <row r="30" spans="1:15" x14ac:dyDescent="0.25">
      <c r="L30" s="6"/>
      <c r="O30" s="19"/>
    </row>
    <row r="31" spans="1:15" x14ac:dyDescent="0.25">
      <c r="L31" s="15" t="s">
        <v>47</v>
      </c>
      <c r="O31" s="19"/>
    </row>
    <row r="32" spans="1:15" x14ac:dyDescent="0.25">
      <c r="L32" s="16" t="s">
        <v>48</v>
      </c>
      <c r="M32" s="1">
        <v>394124985</v>
      </c>
      <c r="N32" s="1">
        <v>3732491891</v>
      </c>
      <c r="O32" s="19">
        <f>M32/N32</f>
        <v>0.10559299162855167</v>
      </c>
    </row>
  </sheetData>
  <mergeCells count="2">
    <mergeCell ref="M1:N1"/>
    <mergeCell ref="B26:I27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522246F0-F87F-4D3D-A7DA-971B19A92D6B}"/>
</file>

<file path=customXml/itemProps2.xml><?xml version="1.0" encoding="utf-8"?>
<ds:datastoreItem xmlns:ds="http://schemas.openxmlformats.org/officeDocument/2006/customXml" ds:itemID="{11784F9E-3246-4748-AAF0-F1729C0FD25C}"/>
</file>

<file path=customXml/itemProps3.xml><?xml version="1.0" encoding="utf-8"?>
<ds:datastoreItem xmlns:ds="http://schemas.openxmlformats.org/officeDocument/2006/customXml" ds:itemID="{E81A2FF2-F068-4D03-92F8-5C4D7AB93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Financo</dc:creator>
  <cp:lastModifiedBy>Adrien McKenzie</cp:lastModifiedBy>
  <dcterms:created xsi:type="dcterms:W3CDTF">2018-06-27T22:50:04Z</dcterms:created>
  <dcterms:modified xsi:type="dcterms:W3CDTF">2020-07-02T22:58:35Z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0x0101002135A8D66889804D93A541DC7FCD6740</vt:lpwstr>
  </property>
</Properties>
</file>