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NMS Discovery Post January Order\Set 4 (PHDR)\As Filed\"/>
    </mc:Choice>
  </mc:AlternateContent>
  <bookViews>
    <workbookView xWindow="0" yWindow="0" windowWidth="19170" windowHeight="6870"/>
  </bookViews>
  <sheets>
    <sheet name="2a" sheetId="1" r:id="rId1"/>
    <sheet name="2b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10" i="3"/>
  <c r="B3" i="3"/>
  <c r="C10" i="3"/>
  <c r="C5" i="3"/>
  <c r="D4" i="3"/>
  <c r="D3" i="3"/>
  <c r="B9" i="1"/>
  <c r="B10" i="1" s="1"/>
  <c r="C9" i="1"/>
  <c r="C10" i="1" s="1"/>
  <c r="C4" i="1"/>
  <c r="C5" i="1" s="1"/>
  <c r="B4" i="1"/>
  <c r="B5" i="1" s="1"/>
  <c r="D8" i="1"/>
  <c r="D3" i="1"/>
  <c r="C13" i="3" l="1"/>
  <c r="D8" i="3"/>
  <c r="D5" i="3"/>
  <c r="B5" i="3"/>
  <c r="B13" i="3" s="1"/>
  <c r="D9" i="3"/>
  <c r="B13" i="1"/>
  <c r="C13" i="1"/>
  <c r="D9" i="1"/>
  <c r="D10" i="1"/>
  <c r="D4" i="1"/>
  <c r="D5" i="1" s="1"/>
  <c r="D10" i="3" l="1"/>
  <c r="D13" i="3" s="1"/>
  <c r="D13" i="1"/>
</calcChain>
</file>

<file path=xl/sharedStrings.xml><?xml version="1.0" encoding="utf-8"?>
<sst xmlns="http://schemas.openxmlformats.org/spreadsheetml/2006/main" count="20" uniqueCount="14">
  <si>
    <t>Labor</t>
  </si>
  <si>
    <t>Material</t>
  </si>
  <si>
    <t>Total</t>
  </si>
  <si>
    <t>25 kVA Installation Cost</t>
  </si>
  <si>
    <t>Total Cost of Replacement of 15 kVA Transformer with 25 kVA Transformer</t>
  </si>
  <si>
    <t>15 kVA Installation Cost</t>
  </si>
  <si>
    <t>Total Cost of Replacement of 15 kVA Transformer with 15 kVA Transformer</t>
  </si>
  <si>
    <t>Cost Differential Between Replacing a 15 kVA Transformer With A 15 kVA Transformer and Replacing 15 kVA Transformer With a 25 kVA Transformer</t>
  </si>
  <si>
    <t>25 MVA Installation Cost</t>
  </si>
  <si>
    <t>Total Cost of Replacement of 20 MVA Transformer with 25 MVA Transformer</t>
  </si>
  <si>
    <t>20 MVA Installation Cost</t>
  </si>
  <si>
    <t>Cost Differential Between Replacing a 20 MVA Transformer With A 25 MVA Transformer and Replacing 20 MVA Transformer With a 25 MVA Transformer</t>
  </si>
  <si>
    <t>Capitalized Cost of Removal of 15 kVA Transformer</t>
  </si>
  <si>
    <t>Capitalized Cost of Removal of 20 MVA Transformer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</si>
</sst>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B13" sqref="B13"/>
    </sheetView>
  </sheetViews>
  <sheetFormatPr defaultRowHeight="15" x14ac:dyDescent="0.25"/>
  <cols>
    <col min="1" max="1" width="37.7109375" bestFit="1" customWidth="1"/>
    <col min="2" max="2" width="8.28515625" customWidth="1"/>
    <col min="3" max="3" width="10.85546875" customWidth="1"/>
    <col min="4" max="4" width="11.140625" customWidth="1"/>
  </cols>
  <sheetData>
    <row r="2" spans="1:6" ht="22.15" customHeight="1" x14ac:dyDescent="0.25">
      <c r="B2" s="12" t="s">
        <v>0</v>
      </c>
      <c r="C2" s="12" t="s">
        <v>1</v>
      </c>
      <c r="D2" s="12" t="s">
        <v>2</v>
      </c>
    </row>
    <row r="3" spans="1:6" ht="34.15" customHeight="1" x14ac:dyDescent="0.25">
      <c r="A3" s="9" t="s">
        <v>12</v>
      </c>
      <c r="B3" s="4">
        <v>153</v>
      </c>
      <c r="C3" s="5">
        <v>0</v>
      </c>
      <c r="D3" s="4">
        <f>B3+C3</f>
        <v>153</v>
      </c>
    </row>
    <row r="4" spans="1:6" ht="18" customHeight="1" x14ac:dyDescent="0.25">
      <c r="A4" s="10" t="s">
        <v>3</v>
      </c>
      <c r="B4" s="4">
        <f>53.28+150.74+35.8+120.47</f>
        <v>360.28999999999996</v>
      </c>
      <c r="C4" s="4">
        <f>696+146.02</f>
        <v>842.02</v>
      </c>
      <c r="D4" s="4">
        <f>B4+C4</f>
        <v>1202.31</v>
      </c>
    </row>
    <row r="5" spans="1:6" ht="33" customHeight="1" x14ac:dyDescent="0.25">
      <c r="A5" s="9" t="s">
        <v>4</v>
      </c>
      <c r="B5" s="4">
        <f>SUM(B3:B4)</f>
        <v>513.29</v>
      </c>
      <c r="C5" s="4">
        <f>SUM(C3:C4)</f>
        <v>842.02</v>
      </c>
      <c r="D5" s="4">
        <f>SUM(D3:D4)</f>
        <v>1355.31</v>
      </c>
    </row>
    <row r="6" spans="1:6" ht="15.75" x14ac:dyDescent="0.25">
      <c r="A6" s="10"/>
      <c r="B6" s="4"/>
      <c r="C6" s="4"/>
      <c r="D6" s="4"/>
    </row>
    <row r="7" spans="1:6" ht="15.75" x14ac:dyDescent="0.25">
      <c r="A7" s="10"/>
      <c r="B7" s="4"/>
      <c r="C7" s="4"/>
      <c r="D7" s="4"/>
    </row>
    <row r="8" spans="1:6" ht="35.450000000000003" customHeight="1" x14ac:dyDescent="0.25">
      <c r="A8" s="9" t="s">
        <v>12</v>
      </c>
      <c r="B8" s="4">
        <v>153</v>
      </c>
      <c r="C8" s="5">
        <v>0</v>
      </c>
      <c r="D8" s="4">
        <f>B8+C8</f>
        <v>153</v>
      </c>
    </row>
    <row r="9" spans="1:6" ht="19.149999999999999" customHeight="1" x14ac:dyDescent="0.25">
      <c r="A9" s="10" t="s">
        <v>5</v>
      </c>
      <c r="B9" s="4">
        <f>53.28+123.86+35.8+120.47</f>
        <v>333.40999999999997</v>
      </c>
      <c r="C9" s="4">
        <f>556+116.65</f>
        <v>672.65</v>
      </c>
      <c r="D9" s="4">
        <f>B9+C9</f>
        <v>1006.06</v>
      </c>
    </row>
    <row r="10" spans="1:6" ht="34.15" customHeight="1" x14ac:dyDescent="0.25">
      <c r="A10" s="9" t="s">
        <v>6</v>
      </c>
      <c r="B10" s="4">
        <f>SUM(B8:B9)</f>
        <v>486.40999999999997</v>
      </c>
      <c r="C10" s="4">
        <f>SUM(C8:C9)</f>
        <v>672.65</v>
      </c>
      <c r="D10" s="4">
        <f>SUM(D8:D9)</f>
        <v>1159.06</v>
      </c>
    </row>
    <row r="11" spans="1:6" ht="15.75" x14ac:dyDescent="0.25">
      <c r="A11" s="9"/>
      <c r="B11" s="2"/>
      <c r="C11" s="2"/>
      <c r="D11" s="2"/>
      <c r="F11" s="1"/>
    </row>
    <row r="12" spans="1:6" ht="15.75" x14ac:dyDescent="0.25">
      <c r="A12" s="10"/>
      <c r="B12" s="2"/>
      <c r="C12" s="2"/>
      <c r="D12" s="2"/>
    </row>
    <row r="13" spans="1:6" ht="78.75" x14ac:dyDescent="0.25">
      <c r="A13" s="11" t="s">
        <v>7</v>
      </c>
      <c r="B13" s="3">
        <f>B5-B10</f>
        <v>26.879999999999995</v>
      </c>
      <c r="C13" s="3">
        <f>C5-C10</f>
        <v>169.37</v>
      </c>
      <c r="D13" s="3">
        <f>D5-D10</f>
        <v>196.25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2" sqref="B2:D2"/>
    </sheetView>
  </sheetViews>
  <sheetFormatPr defaultRowHeight="15" x14ac:dyDescent="0.25"/>
  <cols>
    <col min="1" max="1" width="37.7109375" bestFit="1" customWidth="1"/>
    <col min="2" max="4" width="12.140625" bestFit="1" customWidth="1"/>
  </cols>
  <sheetData>
    <row r="2" spans="1:4" ht="20.45" customHeight="1" x14ac:dyDescent="0.25">
      <c r="B2" s="12" t="s">
        <v>0</v>
      </c>
      <c r="C2" s="12" t="s">
        <v>1</v>
      </c>
      <c r="D2" s="12" t="s">
        <v>2</v>
      </c>
    </row>
    <row r="3" spans="1:4" ht="34.9" customHeight="1" x14ac:dyDescent="0.25">
      <c r="A3" s="6" t="s">
        <v>13</v>
      </c>
      <c r="B3" s="4">
        <f>62128+54153</f>
        <v>116281</v>
      </c>
      <c r="C3" s="5">
        <v>1730</v>
      </c>
      <c r="D3" s="4">
        <f>B3+C3</f>
        <v>118011</v>
      </c>
    </row>
    <row r="4" spans="1:4" ht="18.600000000000001" customHeight="1" x14ac:dyDescent="0.25">
      <c r="A4" s="7" t="s">
        <v>8</v>
      </c>
      <c r="B4" s="4">
        <v>308657</v>
      </c>
      <c r="C4" s="4">
        <v>515498</v>
      </c>
      <c r="D4" s="4">
        <f>B4+C4</f>
        <v>824155</v>
      </c>
    </row>
    <row r="5" spans="1:4" ht="34.9" customHeight="1" x14ac:dyDescent="0.25">
      <c r="A5" s="6" t="s">
        <v>9</v>
      </c>
      <c r="B5" s="4">
        <f>SUM(B3:B4)</f>
        <v>424938</v>
      </c>
      <c r="C5" s="4">
        <f>SUM(C3:C4)</f>
        <v>517228</v>
      </c>
      <c r="D5" s="4">
        <f>SUM(D3:D4)</f>
        <v>942166</v>
      </c>
    </row>
    <row r="6" spans="1:4" ht="15.75" x14ac:dyDescent="0.25">
      <c r="A6" s="7"/>
      <c r="B6" s="4"/>
      <c r="C6" s="4"/>
      <c r="D6" s="4"/>
    </row>
    <row r="7" spans="1:4" ht="15.75" x14ac:dyDescent="0.25">
      <c r="A7" s="7"/>
      <c r="B7" s="4"/>
      <c r="C7" s="4"/>
      <c r="D7" s="4"/>
    </row>
    <row r="8" spans="1:4" ht="34.15" customHeight="1" x14ac:dyDescent="0.25">
      <c r="A8" s="6" t="s">
        <v>13</v>
      </c>
      <c r="B8" s="4">
        <f>62128+54153</f>
        <v>116281</v>
      </c>
      <c r="C8" s="5">
        <v>1730</v>
      </c>
      <c r="D8" s="4">
        <f>B8+C8</f>
        <v>118011</v>
      </c>
    </row>
    <row r="9" spans="1:4" ht="18.600000000000001" customHeight="1" x14ac:dyDescent="0.25">
      <c r="A9" s="7" t="s">
        <v>10</v>
      </c>
      <c r="B9" s="4">
        <v>307149</v>
      </c>
      <c r="C9" s="4">
        <v>483685</v>
      </c>
      <c r="D9" s="4">
        <f>B9+C9</f>
        <v>790834</v>
      </c>
    </row>
    <row r="10" spans="1:4" ht="34.15" customHeight="1" x14ac:dyDescent="0.25">
      <c r="A10" s="6" t="s">
        <v>9</v>
      </c>
      <c r="B10" s="4">
        <f>SUM(B8:B9)</f>
        <v>423430</v>
      </c>
      <c r="C10" s="4">
        <f>SUM(C8:C9)</f>
        <v>485415</v>
      </c>
      <c r="D10" s="4">
        <f>SUM(D8:D9)</f>
        <v>908845</v>
      </c>
    </row>
    <row r="11" spans="1:4" ht="15.6" customHeight="1" x14ac:dyDescent="0.25">
      <c r="A11" s="6"/>
      <c r="B11" s="4"/>
      <c r="C11" s="4"/>
      <c r="D11" s="4"/>
    </row>
    <row r="12" spans="1:4" ht="15.75" x14ac:dyDescent="0.25">
      <c r="A12" s="7"/>
      <c r="B12" s="2"/>
      <c r="C12" s="2"/>
      <c r="D12" s="2"/>
    </row>
    <row r="13" spans="1:4" ht="81" customHeight="1" x14ac:dyDescent="0.25">
      <c r="A13" s="8" t="s">
        <v>11</v>
      </c>
      <c r="B13" s="3">
        <f>B5-B10</f>
        <v>1508</v>
      </c>
      <c r="C13" s="3">
        <f>C5-C10</f>
        <v>31813</v>
      </c>
      <c r="D13" s="3">
        <f>D5-D10</f>
        <v>33321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1D9CD1FD-F133-4765-8C5A-4A2564AD9A7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2a</vt:lpstr>
      <vt:lpstr>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Clayton</dc:creator>
  <cp:keywords/>
  <cp:lastModifiedBy>s290792</cp:lastModifiedBy>
  <dcterms:created xsi:type="dcterms:W3CDTF">2021-04-13T20:16:37Z</dcterms:created>
  <dcterms:modified xsi:type="dcterms:W3CDTF">2021-04-14T16:52:13Z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63a56b53-58ed-4020-b585-5652896abcff</vt:lpwstr>
  </property>
  <property fmtid="{D5CDD505-2E9C-101B-9397-08002B2CF9AE}" pid="3" name="bjSaver">
    <vt:lpwstr>ceKhdPuiPZg11epkcwhNxn/H+g9GJv4s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