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2\2-20\"/>
    </mc:Choice>
  </mc:AlternateContent>
  <bookViews>
    <workbookView xWindow="0" yWindow="0" windowWidth="28800" windowHeight="14100"/>
  </bookViews>
  <sheets>
    <sheet name="KIUC_AG_2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D33" i="1" s="1"/>
  <c r="D34" i="1" l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C33" i="1"/>
</calcChain>
</file>

<file path=xl/sharedStrings.xml><?xml version="1.0" encoding="utf-8"?>
<sst xmlns="http://schemas.openxmlformats.org/spreadsheetml/2006/main" count="18" uniqueCount="13">
  <si>
    <t>AEGCo</t>
  </si>
  <si>
    <t>Kentucky Power Company</t>
  </si>
  <si>
    <t>Unamortized Deferred Gain</t>
  </si>
  <si>
    <t>Gain Amortization</t>
  </si>
  <si>
    <t>FERC Account 253</t>
  </si>
  <si>
    <t>FERC Account 254</t>
  </si>
  <si>
    <t>FERC Account 507</t>
  </si>
  <si>
    <t>FERC Account 555</t>
  </si>
  <si>
    <t>Dr./(Cr.)</t>
  </si>
  <si>
    <t>*</t>
  </si>
  <si>
    <t>Kentucky Power Company Rockport Unit 2 Share</t>
  </si>
  <si>
    <t>KPCO_R_KIUC_AG_2_20_Attachment1</t>
  </si>
  <si>
    <t>Balance sheet reclassification resulting from ASU 2016-2 adoption, as described in response to KPCO_R_KIUC_AG_2_20a.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</si>
</sst>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0" borderId="15" xfId="0" applyNumberFormat="1" applyFont="1" applyBorder="1"/>
    <xf numFmtId="164" fontId="0" fillId="0" borderId="7" xfId="1" applyNumberFormat="1" applyFont="1" applyBorder="1"/>
    <xf numFmtId="0" fontId="0" fillId="0" borderId="16" xfId="0" applyFill="1" applyBorder="1"/>
    <xf numFmtId="0" fontId="0" fillId="3" borderId="7" xfId="0" applyFill="1" applyBorder="1"/>
    <xf numFmtId="17" fontId="2" fillId="0" borderId="17" xfId="0" applyNumberFormat="1" applyFont="1" applyBorder="1"/>
    <xf numFmtId="164" fontId="0" fillId="0" borderId="10" xfId="0" applyNumberFormat="1" applyBorder="1"/>
    <xf numFmtId="164" fontId="0" fillId="0" borderId="10" xfId="1" applyNumberFormat="1" applyFont="1" applyBorder="1"/>
    <xf numFmtId="17" fontId="3" fillId="0" borderId="17" xfId="0" applyNumberFormat="1" applyFont="1" applyBorder="1"/>
    <xf numFmtId="164" fontId="0" fillId="0" borderId="18" xfId="0" applyNumberFormat="1" applyBorder="1"/>
    <xf numFmtId="0" fontId="0" fillId="0" borderId="10" xfId="0" applyFill="1" applyBorder="1"/>
    <xf numFmtId="17" fontId="2" fillId="0" borderId="19" xfId="0" applyNumberFormat="1" applyFont="1" applyBorder="1"/>
    <xf numFmtId="0" fontId="0" fillId="0" borderId="13" xfId="0" applyFill="1" applyBorder="1"/>
    <xf numFmtId="164" fontId="0" fillId="0" borderId="20" xfId="0" applyNumberFormat="1" applyBorder="1"/>
    <xf numFmtId="164" fontId="0" fillId="0" borderId="13" xfId="1" applyNumberFormat="1" applyFont="1" applyBorder="1"/>
    <xf numFmtId="164" fontId="0" fillId="0" borderId="13" xfId="0" applyNumberFormat="1" applyBorder="1"/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0" fontId="4" fillId="0" borderId="0" xfId="0" applyFont="1"/>
    <xf numFmtId="9" fontId="3" fillId="0" borderId="0" xfId="2" applyFont="1"/>
    <xf numFmtId="17" fontId="4" fillId="0" borderId="0" xfId="0" applyNumberFormat="1" applyFont="1"/>
    <xf numFmtId="0" fontId="2" fillId="0" borderId="0" xfId="0" applyFont="1"/>
    <xf numFmtId="17" fontId="2" fillId="0" borderId="7" xfId="0" applyNumberFormat="1" applyFont="1" applyBorder="1"/>
    <xf numFmtId="17" fontId="2" fillId="0" borderId="10" xfId="0" applyNumberFormat="1" applyFont="1" applyBorder="1"/>
    <xf numFmtId="17" fontId="2" fillId="0" borderId="1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P54" sqref="P54"/>
    </sheetView>
  </sheetViews>
  <sheetFormatPr defaultRowHeight="15" x14ac:dyDescent="0.25"/>
  <cols>
    <col min="1" max="1" width="10.85546875" customWidth="1"/>
    <col min="2" max="2" width="2" bestFit="1" customWidth="1"/>
    <col min="3" max="5" width="26" customWidth="1"/>
    <col min="6" max="6" width="10.42578125" customWidth="1"/>
    <col min="7" max="7" width="34.140625" bestFit="1" customWidth="1"/>
  </cols>
  <sheetData>
    <row r="1" spans="1:7" x14ac:dyDescent="0.25">
      <c r="A1" s="36" t="s">
        <v>11</v>
      </c>
      <c r="G1" s="1"/>
    </row>
    <row r="2" spans="1:7" ht="15.75" thickBot="1" x14ac:dyDescent="0.3"/>
    <row r="3" spans="1:7" ht="15.75" thickBot="1" x14ac:dyDescent="0.3">
      <c r="C3" s="2" t="s">
        <v>0</v>
      </c>
      <c r="D3" s="3"/>
      <c r="E3" s="4"/>
      <c r="G3" s="15" t="s">
        <v>1</v>
      </c>
    </row>
    <row r="4" spans="1:7" x14ac:dyDescent="0.25">
      <c r="C4" s="5" t="s">
        <v>2</v>
      </c>
      <c r="D4" s="6"/>
      <c r="E4" s="7" t="s">
        <v>3</v>
      </c>
      <c r="G4" s="7" t="s">
        <v>3</v>
      </c>
    </row>
    <row r="5" spans="1:7" x14ac:dyDescent="0.25">
      <c r="C5" s="8" t="s">
        <v>4</v>
      </c>
      <c r="D5" s="9" t="s">
        <v>5</v>
      </c>
      <c r="E5" s="10" t="s">
        <v>6</v>
      </c>
      <c r="G5" s="10" t="s">
        <v>7</v>
      </c>
    </row>
    <row r="6" spans="1:7" ht="15.75" thickBot="1" x14ac:dyDescent="0.3">
      <c r="C6" s="11">
        <v>2530005</v>
      </c>
      <c r="D6" s="12">
        <v>2543330</v>
      </c>
      <c r="E6" s="13">
        <v>5070000</v>
      </c>
      <c r="G6" s="14">
        <v>5550027</v>
      </c>
    </row>
    <row r="7" spans="1:7" ht="15.75" thickBot="1" x14ac:dyDescent="0.3">
      <c r="C7" s="15" t="s">
        <v>8</v>
      </c>
      <c r="D7" s="15" t="s">
        <v>8</v>
      </c>
      <c r="E7" s="15" t="s">
        <v>8</v>
      </c>
      <c r="G7" s="15" t="s">
        <v>8</v>
      </c>
    </row>
    <row r="8" spans="1:7" x14ac:dyDescent="0.25">
      <c r="A8" s="37">
        <v>42767</v>
      </c>
      <c r="B8" s="16"/>
      <c r="C8" s="17">
        <v>-32124554</v>
      </c>
      <c r="D8" s="18">
        <v>0</v>
      </c>
      <c r="E8" s="19"/>
      <c r="G8" s="19"/>
    </row>
    <row r="9" spans="1:7" x14ac:dyDescent="0.25">
      <c r="A9" s="38">
        <v>42795</v>
      </c>
      <c r="B9" s="20"/>
      <c r="C9" s="21">
        <f>C8-E9</f>
        <v>-31660308</v>
      </c>
      <c r="D9" s="18">
        <v>0</v>
      </c>
      <c r="E9" s="22">
        <v>-464246</v>
      </c>
      <c r="G9" s="21">
        <f>E9*$A$53</f>
        <v>-139273.79999999999</v>
      </c>
    </row>
    <row r="10" spans="1:7" x14ac:dyDescent="0.25">
      <c r="A10" s="38">
        <v>42826</v>
      </c>
      <c r="B10" s="20"/>
      <c r="C10" s="21">
        <f t="shared" ref="C10:C31" si="0">C9-E10</f>
        <v>-31196062</v>
      </c>
      <c r="D10" s="18">
        <v>0</v>
      </c>
      <c r="E10" s="22">
        <v>-464246</v>
      </c>
      <c r="G10" s="21">
        <f>E10*$A$53</f>
        <v>-139273.79999999999</v>
      </c>
    </row>
    <row r="11" spans="1:7" x14ac:dyDescent="0.25">
      <c r="A11" s="38">
        <v>42856</v>
      </c>
      <c r="B11" s="20"/>
      <c r="C11" s="21">
        <f t="shared" si="0"/>
        <v>-30731816</v>
      </c>
      <c r="D11" s="18">
        <v>0</v>
      </c>
      <c r="E11" s="22">
        <v>-464246</v>
      </c>
      <c r="G11" s="21">
        <f>E11*$A$53</f>
        <v>-139273.79999999999</v>
      </c>
    </row>
    <row r="12" spans="1:7" x14ac:dyDescent="0.25">
      <c r="A12" s="38">
        <v>42887</v>
      </c>
      <c r="B12" s="20"/>
      <c r="C12" s="21">
        <f t="shared" si="0"/>
        <v>-30267570</v>
      </c>
      <c r="D12" s="18">
        <v>0</v>
      </c>
      <c r="E12" s="22">
        <v>-464246</v>
      </c>
      <c r="G12" s="21">
        <f>E12*$A$53</f>
        <v>-139273.79999999999</v>
      </c>
    </row>
    <row r="13" spans="1:7" x14ac:dyDescent="0.25">
      <c r="A13" s="38">
        <v>42917</v>
      </c>
      <c r="B13" s="20"/>
      <c r="C13" s="21">
        <f t="shared" si="0"/>
        <v>-29803324</v>
      </c>
      <c r="D13" s="18">
        <v>0</v>
      </c>
      <c r="E13" s="22">
        <v>-464246</v>
      </c>
      <c r="G13" s="21">
        <f>E13*$A$53</f>
        <v>-139273.79999999999</v>
      </c>
    </row>
    <row r="14" spans="1:7" x14ac:dyDescent="0.25">
      <c r="A14" s="38">
        <v>42948</v>
      </c>
      <c r="B14" s="20"/>
      <c r="C14" s="21">
        <f t="shared" si="0"/>
        <v>-29339078</v>
      </c>
      <c r="D14" s="18">
        <v>0</v>
      </c>
      <c r="E14" s="22">
        <v>-464246</v>
      </c>
      <c r="G14" s="21">
        <f>E14*$A$53</f>
        <v>-139273.79999999999</v>
      </c>
    </row>
    <row r="15" spans="1:7" x14ac:dyDescent="0.25">
      <c r="A15" s="38">
        <v>42979</v>
      </c>
      <c r="B15" s="20"/>
      <c r="C15" s="21">
        <f t="shared" si="0"/>
        <v>-28874832</v>
      </c>
      <c r="D15" s="18">
        <v>0</v>
      </c>
      <c r="E15" s="22">
        <v>-464246</v>
      </c>
      <c r="G15" s="21">
        <f>E15*$A$53</f>
        <v>-139273.79999999999</v>
      </c>
    </row>
    <row r="16" spans="1:7" x14ac:dyDescent="0.25">
      <c r="A16" s="38">
        <v>43009</v>
      </c>
      <c r="B16" s="20"/>
      <c r="C16" s="21">
        <f t="shared" si="0"/>
        <v>-28410586</v>
      </c>
      <c r="D16" s="18">
        <v>0</v>
      </c>
      <c r="E16" s="22">
        <v>-464246</v>
      </c>
      <c r="G16" s="21">
        <f>E16*$A$53</f>
        <v>-139273.79999999999</v>
      </c>
    </row>
    <row r="17" spans="1:7" x14ac:dyDescent="0.25">
      <c r="A17" s="38">
        <v>43040</v>
      </c>
      <c r="B17" s="20"/>
      <c r="C17" s="21">
        <f t="shared" si="0"/>
        <v>-27946340</v>
      </c>
      <c r="D17" s="18">
        <v>0</v>
      </c>
      <c r="E17" s="22">
        <v>-464246</v>
      </c>
      <c r="G17" s="21">
        <f>E17*$A$53</f>
        <v>-139273.79999999999</v>
      </c>
    </row>
    <row r="18" spans="1:7" x14ac:dyDescent="0.25">
      <c r="A18" s="38">
        <v>43070</v>
      </c>
      <c r="B18" s="20"/>
      <c r="C18" s="21">
        <f t="shared" si="0"/>
        <v>-27482094</v>
      </c>
      <c r="D18" s="18">
        <v>0</v>
      </c>
      <c r="E18" s="22">
        <v>-464246</v>
      </c>
      <c r="G18" s="21">
        <f>E18*$A$53</f>
        <v>-139273.79999999999</v>
      </c>
    </row>
    <row r="19" spans="1:7" x14ac:dyDescent="0.25">
      <c r="A19" s="38">
        <v>43101</v>
      </c>
      <c r="B19" s="20"/>
      <c r="C19" s="21">
        <f t="shared" si="0"/>
        <v>-27017848</v>
      </c>
      <c r="D19" s="18">
        <v>0</v>
      </c>
      <c r="E19" s="22">
        <v>-464246</v>
      </c>
      <c r="G19" s="21">
        <f>E19*$A$53</f>
        <v>-139273.79999999999</v>
      </c>
    </row>
    <row r="20" spans="1:7" x14ac:dyDescent="0.25">
      <c r="A20" s="38">
        <v>43132</v>
      </c>
      <c r="B20" s="20"/>
      <c r="C20" s="21">
        <f t="shared" si="0"/>
        <v>-26553602</v>
      </c>
      <c r="D20" s="18">
        <v>0</v>
      </c>
      <c r="E20" s="22">
        <v>-464246</v>
      </c>
      <c r="G20" s="21">
        <f>E20*$A$53</f>
        <v>-139273.79999999999</v>
      </c>
    </row>
    <row r="21" spans="1:7" x14ac:dyDescent="0.25">
      <c r="A21" s="38">
        <v>43160</v>
      </c>
      <c r="B21" s="20"/>
      <c r="C21" s="21">
        <f t="shared" si="0"/>
        <v>-26089356</v>
      </c>
      <c r="D21" s="18">
        <v>0</v>
      </c>
      <c r="E21" s="22">
        <v>-464246</v>
      </c>
      <c r="G21" s="21">
        <f>E21*$A$53</f>
        <v>-139273.79999999999</v>
      </c>
    </row>
    <row r="22" spans="1:7" x14ac:dyDescent="0.25">
      <c r="A22" s="38">
        <v>43191</v>
      </c>
      <c r="B22" s="20"/>
      <c r="C22" s="21">
        <f t="shared" si="0"/>
        <v>-25625110</v>
      </c>
      <c r="D22" s="18">
        <v>0</v>
      </c>
      <c r="E22" s="22">
        <v>-464246</v>
      </c>
      <c r="G22" s="21">
        <f>E22*$A$53</f>
        <v>-139273.79999999999</v>
      </c>
    </row>
    <row r="23" spans="1:7" x14ac:dyDescent="0.25">
      <c r="A23" s="38">
        <v>43221</v>
      </c>
      <c r="B23" s="20"/>
      <c r="C23" s="21">
        <f t="shared" si="0"/>
        <v>-25160864</v>
      </c>
      <c r="D23" s="18">
        <v>0</v>
      </c>
      <c r="E23" s="22">
        <v>-464246</v>
      </c>
      <c r="G23" s="21">
        <f>E23*$A$53</f>
        <v>-139273.79999999999</v>
      </c>
    </row>
    <row r="24" spans="1:7" x14ac:dyDescent="0.25">
      <c r="A24" s="38">
        <v>43252</v>
      </c>
      <c r="B24" s="20"/>
      <c r="C24" s="21">
        <f t="shared" si="0"/>
        <v>-24696618</v>
      </c>
      <c r="D24" s="18">
        <v>0</v>
      </c>
      <c r="E24" s="22">
        <v>-464246</v>
      </c>
      <c r="G24" s="21">
        <f>E24*$A$53</f>
        <v>-139273.79999999999</v>
      </c>
    </row>
    <row r="25" spans="1:7" x14ac:dyDescent="0.25">
      <c r="A25" s="38">
        <v>43282</v>
      </c>
      <c r="B25" s="20"/>
      <c r="C25" s="21">
        <f t="shared" si="0"/>
        <v>-24232372</v>
      </c>
      <c r="D25" s="18">
        <v>0</v>
      </c>
      <c r="E25" s="22">
        <v>-464246</v>
      </c>
      <c r="G25" s="21">
        <f>E25*$A$53</f>
        <v>-139273.79999999999</v>
      </c>
    </row>
    <row r="26" spans="1:7" x14ac:dyDescent="0.25">
      <c r="A26" s="38">
        <v>43313</v>
      </c>
      <c r="B26" s="20"/>
      <c r="C26" s="21">
        <f t="shared" si="0"/>
        <v>-23768126</v>
      </c>
      <c r="D26" s="18">
        <v>0</v>
      </c>
      <c r="E26" s="22">
        <v>-464246</v>
      </c>
      <c r="G26" s="21">
        <f>E26*$A$53</f>
        <v>-139273.79999999999</v>
      </c>
    </row>
    <row r="27" spans="1:7" x14ac:dyDescent="0.25">
      <c r="A27" s="38">
        <v>43344</v>
      </c>
      <c r="B27" s="20"/>
      <c r="C27" s="21">
        <f t="shared" si="0"/>
        <v>-23303880</v>
      </c>
      <c r="D27" s="18">
        <v>0</v>
      </c>
      <c r="E27" s="22">
        <v>-464246</v>
      </c>
      <c r="G27" s="21">
        <f>E27*$A$53</f>
        <v>-139273.79999999999</v>
      </c>
    </row>
    <row r="28" spans="1:7" x14ac:dyDescent="0.25">
      <c r="A28" s="38">
        <v>43374</v>
      </c>
      <c r="B28" s="20"/>
      <c r="C28" s="21">
        <f t="shared" si="0"/>
        <v>-22839634</v>
      </c>
      <c r="D28" s="18">
        <v>0</v>
      </c>
      <c r="E28" s="22">
        <v>-464246</v>
      </c>
      <c r="G28" s="21">
        <f>E28*$A$53</f>
        <v>-139273.79999999999</v>
      </c>
    </row>
    <row r="29" spans="1:7" x14ac:dyDescent="0.25">
      <c r="A29" s="38">
        <v>43405</v>
      </c>
      <c r="B29" s="20"/>
      <c r="C29" s="21">
        <f t="shared" si="0"/>
        <v>-22375388</v>
      </c>
      <c r="D29" s="18">
        <v>0</v>
      </c>
      <c r="E29" s="22">
        <v>-464246</v>
      </c>
      <c r="G29" s="21">
        <f>E29*$A$53</f>
        <v>-139273.79999999999</v>
      </c>
    </row>
    <row r="30" spans="1:7" x14ac:dyDescent="0.25">
      <c r="A30" s="38">
        <v>43435</v>
      </c>
      <c r="B30" s="20"/>
      <c r="C30" s="21">
        <f t="shared" si="0"/>
        <v>-21911142</v>
      </c>
      <c r="D30" s="18">
        <v>0</v>
      </c>
      <c r="E30" s="22">
        <v>-464246</v>
      </c>
      <c r="G30" s="21">
        <f>E30*$A$53</f>
        <v>-139273.79999999999</v>
      </c>
    </row>
    <row r="31" spans="1:7" x14ac:dyDescent="0.25">
      <c r="A31" s="38">
        <v>43466</v>
      </c>
      <c r="B31" s="20"/>
      <c r="C31" s="21">
        <f t="shared" si="0"/>
        <v>-21446896</v>
      </c>
      <c r="D31" s="18">
        <v>0</v>
      </c>
      <c r="E31" s="22">
        <v>-464246</v>
      </c>
      <c r="G31" s="21">
        <f>E31*$A$53</f>
        <v>-139273.79999999999</v>
      </c>
    </row>
    <row r="32" spans="1:7" x14ac:dyDescent="0.25">
      <c r="A32" s="38">
        <v>43497</v>
      </c>
      <c r="B32" s="20"/>
      <c r="C32" s="21">
        <f>C31-E32</f>
        <v>-20982650</v>
      </c>
      <c r="D32" s="18">
        <v>0</v>
      </c>
      <c r="E32" s="22">
        <v>-464246</v>
      </c>
      <c r="G32" s="21">
        <f>E32*$A$53</f>
        <v>-139273.79999999999</v>
      </c>
    </row>
    <row r="33" spans="1:7" x14ac:dyDescent="0.25">
      <c r="A33" s="38">
        <v>43525</v>
      </c>
      <c r="B33" s="23" t="s">
        <v>9</v>
      </c>
      <c r="C33" s="21">
        <f>-D33</f>
        <v>20518404</v>
      </c>
      <c r="D33" s="24">
        <f>C32-E33</f>
        <v>-20518404</v>
      </c>
      <c r="E33" s="22">
        <v>-464246</v>
      </c>
      <c r="G33" s="21">
        <f>E33*$A$53</f>
        <v>-139273.79999999999</v>
      </c>
    </row>
    <row r="34" spans="1:7" x14ac:dyDescent="0.25">
      <c r="A34" s="38">
        <v>43556</v>
      </c>
      <c r="B34" s="20"/>
      <c r="C34" s="25">
        <v>0</v>
      </c>
      <c r="D34" s="24">
        <f>D33-E34</f>
        <v>-20054158</v>
      </c>
      <c r="E34" s="22">
        <v>-464246</v>
      </c>
      <c r="G34" s="21">
        <f>E34*$A$53</f>
        <v>-139273.79999999999</v>
      </c>
    </row>
    <row r="35" spans="1:7" x14ac:dyDescent="0.25">
      <c r="A35" s="38">
        <v>43586</v>
      </c>
      <c r="B35" s="20"/>
      <c r="C35" s="25">
        <v>0</v>
      </c>
      <c r="D35" s="24">
        <f t="shared" ref="D35:D50" si="1">D34-E35</f>
        <v>-19589912</v>
      </c>
      <c r="E35" s="22">
        <v>-464246</v>
      </c>
      <c r="G35" s="21">
        <f>E35*$A$53</f>
        <v>-139273.79999999999</v>
      </c>
    </row>
    <row r="36" spans="1:7" x14ac:dyDescent="0.25">
      <c r="A36" s="38">
        <v>43617</v>
      </c>
      <c r="B36" s="20"/>
      <c r="C36" s="25">
        <v>0</v>
      </c>
      <c r="D36" s="24">
        <f t="shared" si="1"/>
        <v>-19125666</v>
      </c>
      <c r="E36" s="22">
        <v>-464246</v>
      </c>
      <c r="G36" s="21">
        <f>E36*$A$53</f>
        <v>-139273.79999999999</v>
      </c>
    </row>
    <row r="37" spans="1:7" x14ac:dyDescent="0.25">
      <c r="A37" s="38">
        <v>43647</v>
      </c>
      <c r="B37" s="20"/>
      <c r="C37" s="25">
        <v>0</v>
      </c>
      <c r="D37" s="24">
        <f t="shared" si="1"/>
        <v>-18661420</v>
      </c>
      <c r="E37" s="22">
        <v>-464246</v>
      </c>
      <c r="G37" s="21">
        <f>E37*$A$53</f>
        <v>-139273.79999999999</v>
      </c>
    </row>
    <row r="38" spans="1:7" x14ac:dyDescent="0.25">
      <c r="A38" s="38">
        <v>43678</v>
      </c>
      <c r="B38" s="20"/>
      <c r="C38" s="25">
        <v>0</v>
      </c>
      <c r="D38" s="24">
        <f t="shared" si="1"/>
        <v>-18197174</v>
      </c>
      <c r="E38" s="22">
        <v>-464246</v>
      </c>
      <c r="G38" s="21">
        <f>E38*$A$53</f>
        <v>-139273.79999999999</v>
      </c>
    </row>
    <row r="39" spans="1:7" x14ac:dyDescent="0.25">
      <c r="A39" s="38">
        <v>43709</v>
      </c>
      <c r="B39" s="20"/>
      <c r="C39" s="25">
        <v>0</v>
      </c>
      <c r="D39" s="24">
        <f t="shared" si="1"/>
        <v>-17732928</v>
      </c>
      <c r="E39" s="22">
        <v>-464246</v>
      </c>
      <c r="G39" s="21">
        <f>E39*$A$53</f>
        <v>-139273.79999999999</v>
      </c>
    </row>
    <row r="40" spans="1:7" x14ac:dyDescent="0.25">
      <c r="A40" s="38">
        <v>43739</v>
      </c>
      <c r="B40" s="20"/>
      <c r="C40" s="25">
        <v>0</v>
      </c>
      <c r="D40" s="24">
        <f t="shared" si="1"/>
        <v>-17268682</v>
      </c>
      <c r="E40" s="22">
        <v>-464246</v>
      </c>
      <c r="G40" s="21">
        <f>E40*$A$53</f>
        <v>-139273.79999999999</v>
      </c>
    </row>
    <row r="41" spans="1:7" x14ac:dyDescent="0.25">
      <c r="A41" s="38">
        <v>43770</v>
      </c>
      <c r="B41" s="20"/>
      <c r="C41" s="25">
        <v>0</v>
      </c>
      <c r="D41" s="24">
        <f t="shared" si="1"/>
        <v>-16804436</v>
      </c>
      <c r="E41" s="22">
        <v>-464246</v>
      </c>
      <c r="G41" s="21">
        <f>E41*$A$53</f>
        <v>-139273.79999999999</v>
      </c>
    </row>
    <row r="42" spans="1:7" x14ac:dyDescent="0.25">
      <c r="A42" s="38">
        <v>43800</v>
      </c>
      <c r="B42" s="20"/>
      <c r="C42" s="25">
        <v>0</v>
      </c>
      <c r="D42" s="24">
        <f t="shared" si="1"/>
        <v>-16340190</v>
      </c>
      <c r="E42" s="22">
        <v>-464246</v>
      </c>
      <c r="G42" s="21">
        <f>E42*$A$53</f>
        <v>-139273.79999999999</v>
      </c>
    </row>
    <row r="43" spans="1:7" x14ac:dyDescent="0.25">
      <c r="A43" s="38">
        <v>43831</v>
      </c>
      <c r="B43" s="20"/>
      <c r="C43" s="25">
        <v>0</v>
      </c>
      <c r="D43" s="24">
        <f t="shared" si="1"/>
        <v>-15875944</v>
      </c>
      <c r="E43" s="22">
        <v>-464246</v>
      </c>
      <c r="G43" s="21">
        <f>E43*$A$53</f>
        <v>-139273.79999999999</v>
      </c>
    </row>
    <row r="44" spans="1:7" x14ac:dyDescent="0.25">
      <c r="A44" s="38">
        <v>43862</v>
      </c>
      <c r="B44" s="20"/>
      <c r="C44" s="25">
        <v>0</v>
      </c>
      <c r="D44" s="24">
        <f t="shared" si="1"/>
        <v>-15411698</v>
      </c>
      <c r="E44" s="22">
        <v>-464246</v>
      </c>
      <c r="G44" s="21">
        <f>E44*$A$53</f>
        <v>-139273.79999999999</v>
      </c>
    </row>
    <row r="45" spans="1:7" x14ac:dyDescent="0.25">
      <c r="A45" s="38">
        <v>43891</v>
      </c>
      <c r="B45" s="20"/>
      <c r="C45" s="25">
        <v>0</v>
      </c>
      <c r="D45" s="24">
        <f t="shared" si="1"/>
        <v>-14947452</v>
      </c>
      <c r="E45" s="22">
        <v>-464246</v>
      </c>
      <c r="G45" s="21">
        <f>E45*$A$53</f>
        <v>-139273.79999999999</v>
      </c>
    </row>
    <row r="46" spans="1:7" x14ac:dyDescent="0.25">
      <c r="A46" s="38">
        <v>43922</v>
      </c>
      <c r="B46" s="20"/>
      <c r="C46" s="25">
        <v>0</v>
      </c>
      <c r="D46" s="24">
        <f t="shared" si="1"/>
        <v>-14483206</v>
      </c>
      <c r="E46" s="22">
        <v>-464246</v>
      </c>
      <c r="G46" s="21">
        <f>E46*$A$53</f>
        <v>-139273.79999999999</v>
      </c>
    </row>
    <row r="47" spans="1:7" x14ac:dyDescent="0.25">
      <c r="A47" s="38">
        <v>43952</v>
      </c>
      <c r="B47" s="20"/>
      <c r="C47" s="25">
        <v>0</v>
      </c>
      <c r="D47" s="24">
        <f t="shared" si="1"/>
        <v>-14018960</v>
      </c>
      <c r="E47" s="22">
        <v>-464246</v>
      </c>
      <c r="G47" s="21">
        <f>E47*$A$53</f>
        <v>-139273.79999999999</v>
      </c>
    </row>
    <row r="48" spans="1:7" x14ac:dyDescent="0.25">
      <c r="A48" s="38">
        <v>43983</v>
      </c>
      <c r="B48" s="20"/>
      <c r="C48" s="25">
        <v>0</v>
      </c>
      <c r="D48" s="24">
        <f t="shared" si="1"/>
        <v>-13554714</v>
      </c>
      <c r="E48" s="22">
        <v>-464246</v>
      </c>
      <c r="G48" s="21">
        <f>E48*$A$53</f>
        <v>-139273.79999999999</v>
      </c>
    </row>
    <row r="49" spans="1:7" x14ac:dyDescent="0.25">
      <c r="A49" s="38">
        <v>44013</v>
      </c>
      <c r="B49" s="20"/>
      <c r="C49" s="25">
        <v>0</v>
      </c>
      <c r="D49" s="24">
        <f t="shared" si="1"/>
        <v>-13090468</v>
      </c>
      <c r="E49" s="22">
        <v>-464246</v>
      </c>
      <c r="G49" s="21">
        <f>E49*$A$53</f>
        <v>-139273.79999999999</v>
      </c>
    </row>
    <row r="50" spans="1:7" ht="15.75" thickBot="1" x14ac:dyDescent="0.3">
      <c r="A50" s="39">
        <v>44044</v>
      </c>
      <c r="B50" s="26"/>
      <c r="C50" s="27">
        <v>0</v>
      </c>
      <c r="D50" s="28">
        <f t="shared" si="1"/>
        <v>-12626222</v>
      </c>
      <c r="E50" s="29">
        <v>-464246</v>
      </c>
      <c r="G50" s="30">
        <f>E50*$A$53</f>
        <v>-139273.79999999999</v>
      </c>
    </row>
    <row r="51" spans="1:7" x14ac:dyDescent="0.25">
      <c r="A51" s="31"/>
      <c r="B51" s="31"/>
    </row>
    <row r="52" spans="1:7" x14ac:dyDescent="0.25">
      <c r="A52" s="32" t="s">
        <v>9</v>
      </c>
      <c r="C52" s="33" t="s">
        <v>12</v>
      </c>
    </row>
    <row r="53" spans="1:7" x14ac:dyDescent="0.25">
      <c r="A53" s="34">
        <v>0.3</v>
      </c>
      <c r="C53" s="35" t="s">
        <v>10</v>
      </c>
    </row>
  </sheetData>
  <mergeCells count="2">
    <mergeCell ref="C3:E3"/>
    <mergeCell ref="C4:D4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741AF7BA-ABC0-4FE0-BB5F-1912B135B10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KIUC_AG_2_20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cp:lastPrinted>2020-09-23T20:06:09Z</cp:lastPrinted>
  <dcterms:created xsi:type="dcterms:W3CDTF">2020-09-23T20:03:42Z</dcterms:created>
  <dcterms:modified xsi:type="dcterms:W3CDTF">2020-09-23T20:13:16Z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0e5df240-ccf9-4f16-93b9-d6ffd06db234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