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AG\"/>
    </mc:Choice>
  </mc:AlternateContent>
  <bookViews>
    <workbookView xWindow="0" yWindow="0" windowWidth="28800" windowHeight="14100"/>
  </bookViews>
  <sheets>
    <sheet name="Pivot w_BU" sheetId="2" r:id="rId1"/>
  </sheets>
  <definedNames>
    <definedName name="KPCO_408">#REF!</definedName>
    <definedName name="_xlnm.Print_Area" localSheetId="0">'Pivot w_BU'!$A$1:$G$63</definedName>
    <definedName name="Query1">#REF!</definedName>
  </definedNames>
  <calcPr calcId="162913" iterate="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D62" i="2"/>
  <c r="D60" i="2"/>
  <c r="F60" i="2"/>
  <c r="F58" i="2"/>
  <c r="F61" i="2" l="1"/>
  <c r="D61" i="2"/>
  <c r="G60" i="2" l="1"/>
  <c r="G61" i="2" l="1"/>
  <c r="G62" i="2" s="1"/>
  <c r="F63" i="2"/>
</calcChain>
</file>

<file path=xl/sharedStrings.xml><?xml version="1.0" encoding="utf-8"?>
<sst xmlns="http://schemas.openxmlformats.org/spreadsheetml/2006/main" count="32" uniqueCount="23">
  <si>
    <t>BU Numer</t>
  </si>
  <si>
    <t>JE Date</t>
  </si>
  <si>
    <t>JOURNAL_ID</t>
  </si>
  <si>
    <t>ACCOUNT</t>
  </si>
  <si>
    <t>TXAMTJAS</t>
  </si>
  <si>
    <t>TXACCJAS</t>
  </si>
  <si>
    <t>Grand Total</t>
  </si>
  <si>
    <t>Sum of MONETARY_AMOUNT</t>
  </si>
  <si>
    <t>408100518 Total</t>
  </si>
  <si>
    <t>408100519 Total</t>
  </si>
  <si>
    <t>408102919 Total</t>
  </si>
  <si>
    <t>408102920 Total</t>
  </si>
  <si>
    <t>408103619 Total</t>
  </si>
  <si>
    <t>408103620 Total</t>
  </si>
  <si>
    <t>TXACCJAS Total</t>
  </si>
  <si>
    <t>TXAMTJAS Total</t>
  </si>
  <si>
    <t>Prior Year Adjusts made in 2019</t>
  </si>
  <si>
    <t>Portion of prior year adjs-9/12-in period (Apr-Dec 2019)</t>
  </si>
  <si>
    <t>Kentucky Power Company</t>
  </si>
  <si>
    <t>Total adjusting out prior period portion of full-year adjustment</t>
  </si>
  <si>
    <t xml:space="preserve">Total D &amp; T </t>
  </si>
  <si>
    <t>Monthly Expense</t>
  </si>
  <si>
    <t>12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</si>
</sst>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14" fontId="0" fillId="0" borderId="1" xfId="0" applyNumberFormat="1" applyBorder="1"/>
    <xf numFmtId="40" fontId="0" fillId="0" borderId="1" xfId="0" applyNumberFormat="1" applyBorder="1"/>
    <xf numFmtId="40" fontId="0" fillId="0" borderId="9" xfId="0" applyNumberFormat="1" applyBorder="1"/>
    <xf numFmtId="40" fontId="0" fillId="0" borderId="5" xfId="0" applyNumberFormat="1" applyBorder="1"/>
    <xf numFmtId="14" fontId="0" fillId="0" borderId="10" xfId="0" applyNumberFormat="1" applyBorder="1"/>
    <xf numFmtId="40" fontId="0" fillId="0" borderId="10" xfId="0" applyNumberFormat="1" applyBorder="1"/>
    <xf numFmtId="40" fontId="0" fillId="0" borderId="0" xfId="0" applyNumberFormat="1"/>
    <xf numFmtId="40" fontId="0" fillId="0" borderId="11" xfId="0" applyNumberFormat="1" applyBorder="1"/>
    <xf numFmtId="40" fontId="0" fillId="0" borderId="6" xfId="0" applyNumberFormat="1" applyBorder="1"/>
    <xf numFmtId="40" fontId="0" fillId="0" borderId="12" xfId="0" applyNumberFormat="1" applyBorder="1"/>
    <xf numFmtId="40" fontId="0" fillId="0" borderId="8" xfId="0" applyNumberFormat="1" applyBorder="1"/>
    <xf numFmtId="0" fontId="2" fillId="0" borderId="0" xfId="0" applyFont="1" applyAlignment="1">
      <alignment horizontal="right"/>
    </xf>
    <xf numFmtId="164" fontId="0" fillId="0" borderId="0" xfId="0" applyNumberFormat="1"/>
    <xf numFmtId="164" fontId="0" fillId="0" borderId="13" xfId="0" applyNumberFormat="1" applyBorder="1"/>
    <xf numFmtId="40" fontId="0" fillId="0" borderId="0" xfId="0" applyNumberFormat="1" applyFill="1"/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452550" refreshedDate="43955.622665162038" missingItemsLimit="0" createdVersion="6" refreshedVersion="6" minRefreshableVersion="3" recordCount="168">
  <cacheSource type="worksheet">
    <worksheetSource ref="A1:AB169" sheet="PS Query"/>
  </cacheSource>
  <cacheFields count="28">
    <cacheField name="BU Numer" numFmtId="0">
      <sharedItems containsSemiMixedTypes="0" containsString="0" containsNumber="1" containsInteger="1" minValue="110" maxValue="180" count="3">
        <n v="180"/>
        <n v="117"/>
        <n v="110"/>
      </sharedItems>
    </cacheField>
    <cacheField name="BU Description" numFmtId="0">
      <sharedItems count="3">
        <s v="Kentucky Power Co - Trans"/>
        <s v="Kentucky Power Co - Gene"/>
        <s v="Kentucky Power Co - Dist"/>
      </sharedItems>
    </cacheField>
    <cacheField name="FISCAL_YEAR" numFmtId="0">
      <sharedItems containsSemiMixedTypes="0" containsString="0" containsNumber="1" containsInteger="1" minValue="2019" maxValue="2020" count="2">
        <n v="2019"/>
        <n v="2020"/>
      </sharedItems>
    </cacheField>
    <cacheField name="ACCOUNTING_PERIOD" numFmtId="0">
      <sharedItems containsSemiMixedTypes="0" containsString="0" containsNumber="1" containsInteger="1" minValue="1" maxValue="999" count="13">
        <n v="1"/>
        <n v="2"/>
        <n v="3"/>
        <n v="4"/>
        <n v="5"/>
        <n v="6"/>
        <n v="7"/>
        <n v="8"/>
        <n v="9"/>
        <n v="10"/>
        <n v="11"/>
        <n v="12"/>
        <n v="999"/>
      </sharedItems>
    </cacheField>
    <cacheField name="JE Date" numFmtId="14">
      <sharedItems containsSemiMixedTypes="0" containsNonDate="0" containsDate="1" containsString="0" minDate="2019-01-31T00:00:00" maxDate="2020-04-01T00:00:00" count="23">
        <d v="2019-01-31T00:00:00"/>
        <d v="2020-01-31T00:00:00"/>
        <d v="2019-02-28T00:00:00"/>
        <d v="2020-02-28T00:00:00"/>
        <d v="2019-03-31T00:00:00"/>
        <d v="2020-03-31T00:00:00"/>
        <d v="2019-04-29T00:00:00"/>
        <d v="2019-04-30T00:00:00"/>
        <d v="2019-05-31T00:00:00"/>
        <d v="2019-06-30T00:00:00"/>
        <d v="2019-07-26T00:00:00"/>
        <d v="2019-07-31T00:00:00"/>
        <d v="2019-08-31T00:00:00"/>
        <d v="2019-09-30T00:00:00"/>
        <d v="2019-09-29T00:00:00"/>
        <d v="2019-10-31T00:00:00"/>
        <d v="2019-11-29T00:00:00"/>
        <d v="2019-11-30T00:00:00"/>
        <d v="2019-12-31T00:00:00"/>
        <d v="2020-02-29T00:00:00"/>
        <d v="2019-03-30T00:00:00"/>
        <d v="2019-05-29T00:00:00"/>
        <d v="2019-10-30T00:00:00"/>
      </sharedItems>
    </cacheField>
    <cacheField name="JE Time Stamp" numFmtId="0">
      <sharedItems count="111">
        <s v="2019-01-31-14.23.32.439669"/>
        <s v="2020-01-31-07.38.23.270459"/>
        <s v="2019-01-31-14.23.30.481843"/>
        <s v="2020-01-31-07.38.22.795339"/>
        <s v="2020-01-31-07.38.25.581690"/>
        <s v="2019-01-31-14.23.30.176882"/>
        <s v="2019-02-27-20.45.26.664466"/>
        <s v="2020-02-26-09.02.52.650490"/>
        <s v="2019-03-29-09.23.54.975699"/>
        <s v="2020-03-29-07.40.00.882535"/>
        <s v="2019-05-01-11.07.21.106774"/>
        <s v="2019-04-29-09.36.15.958627"/>
        <s v="2019-05-29-13.59.36.393432"/>
        <s v="2019-06-28-09.31.16.387436"/>
        <s v="2019-07-29-22.51.13.698505"/>
        <s v="2019-07-30-08.32.06.302594"/>
        <s v="2019-08-29-14.52.36.490110"/>
        <s v="2019-09-30-09.11.01.605886"/>
        <s v="2019-09-25-07.58.56.714635"/>
        <s v="2019-10-31-09.12.06.601634"/>
        <s v="2019-11-27-08.41.26.331369"/>
        <s v="2019-11-27-08.41.25.144772"/>
        <s v="2019-11-27-08.22.01.099568"/>
        <s v="2019-11-27-08.41.27.009533"/>
        <s v="2019-12-27-07.21.08.972428"/>
        <s v="2020-02-02-19.23.36.340000"/>
        <s v="2020-01-31-04.21.50.738462"/>
        <s v="2019-01-30-09.28.12.431208"/>
        <s v="2019-02-27-20.45.29.571074"/>
        <s v="2020-02-26-09.02.54.436625"/>
        <s v="2019-02-27-15.42.51.115610"/>
        <s v="2019-02-27-20.45.27.188909"/>
        <s v="2020-02-24-09.54.46.385977"/>
        <s v="2020-02-26-09.02.52.950843"/>
        <s v="2020-03-29-07.40.01.163048"/>
        <s v="2020-03-29-11.36.33.872871"/>
        <s v="2019-03-29-09.23.55.563578"/>
        <s v="2019-03-27-11.32.13.896408"/>
        <s v="2020-03-29-07.40.03.685050"/>
        <s v="2019-03-29-09.23.58.498870"/>
        <s v="2019-04-29-09.36.18.050057"/>
        <s v="2019-04-29-09.36.16.259448"/>
        <s v="2019-04-22-17.07.11.175506"/>
        <s v="2019-05-29-13.59.36.747651"/>
        <s v="2019-05-20-11.01.27.312256"/>
        <s v="2019-05-29-13.59.39.101380"/>
        <s v="2019-07-01-04.52.29.084975"/>
        <s v="2019-06-28-09.31.16.965117"/>
        <s v="2019-06-28-09.31.19.729256"/>
        <s v="2019-07-29-22.32.46.937480"/>
        <s v="2019-07-30-08.32.08.970988"/>
        <s v="2019-07-30-08.32.06.789632"/>
        <s v="2019-08-29-14.52.40.070708"/>
        <s v="2019-08-29-14.52.37.058673"/>
        <s v="2019-08-30-22.11.28.548323"/>
        <s v="2019-09-25-06.20.23.667690"/>
        <s v="2019-09-30-09.11.05.783738"/>
        <s v="2019-09-30-09.11.02.190544"/>
        <s v="2019-10-31-08.47.53.225244"/>
        <s v="2019-10-31-09.12.07.239621"/>
        <s v="2019-10-31-09.12.11.649258"/>
        <s v="2019-11-27-09.11.31.751344"/>
        <s v="2019-11-27-08.22.01.644731"/>
        <s v="2019-11-27-08.22.05.944843"/>
        <s v="2019-12-27-07.21.09.499497"/>
        <s v="2019-12-27-07.21.12.268048"/>
        <s v="2019-12-26-05.41.11.317546"/>
        <s v="2020-02-05-13.23.27.027539"/>
        <s v="2019-02-05-12.03.43.629412"/>
        <s v="2019-03-05-13.24.26.363605"/>
        <s v="2020-03-04-13.08.49.287741"/>
        <s v="2020-04-03-12.01.33.241643"/>
        <s v="2019-04-03-14.51.07.031276"/>
        <s v="2019-03-29-11.26.07.108715"/>
        <s v="2019-03-29-11.26.06.663181"/>
        <s v="2019-03-29-11.26.07.466686"/>
        <s v="2019-05-01-11.07.21.975995"/>
        <s v="2019-05-03-13.25.19.983756"/>
        <s v="2019-05-01-11.07.21.569612"/>
        <s v="2019-05-29-14.20.48.681519"/>
        <s v="2019-06-05-13.14.46.223661"/>
        <s v="2019-05-29-14.20.48.390627"/>
        <s v="2019-05-29-14.20.47.945773"/>
        <s v="2019-07-03-14.07.19.558627"/>
        <s v="2019-08-05-12.57.45.283978"/>
        <s v="2019-09-05-13.17.54.692901"/>
        <s v="2019-09-30-09.16.44.062561"/>
        <s v="2019-10-03-13.02.57.966055"/>
        <s v="2019-09-30-09.16.44.463350"/>
        <s v="2019-09-30-09.16.43.462896"/>
        <s v="2019-11-04-09.34.06.077557"/>
        <s v="2019-11-04-09.33.59.091275"/>
        <s v="2019-11-04-09.34.05.365548"/>
        <s v="2019-11-04-13.57.01.585755"/>
        <s v="2019-12-04-12.45.37.233325"/>
        <s v="2020-01-04-14.23.42.353231"/>
        <s v="2020-01-31-07.45.26.918072"/>
        <s v="2019-01-31-14.19.14.462183"/>
        <s v="2020-02-26-07.06.30.763388"/>
        <s v="2019-02-27-20.37.56.041574"/>
        <s v="2019-03-29-09.37.09.697842"/>
        <s v="2020-03-29-06.57.34.146840"/>
        <s v="2019-04-29-09.10.07.097459"/>
        <s v="2019-05-29-14.14.43.936964"/>
        <s v="2019-06-28-09.20.07.655834"/>
        <s v="2019-07-30-08.26.35.850481"/>
        <s v="2019-08-29-12.59.28.409826"/>
        <s v="2019-09-30-09.06.59.135728"/>
        <s v="2019-10-31-08.58.56.540699"/>
        <s v="2019-11-27-08.12.09.564409"/>
        <s v="2019-12-27-07.25.28.973052"/>
      </sharedItems>
    </cacheField>
    <cacheField name="JOURNAL_ID" numFmtId="0">
      <sharedItems count="24">
        <s v="TXAMTJAS"/>
        <s v="TXACCJAS"/>
        <s v="TXACCJKN"/>
        <s v="TXOUAJKN"/>
        <s v="CLOSE23881"/>
        <s v="CLOSE23953"/>
        <s v="CLOSE23889"/>
        <s v="TXAMTJKN"/>
        <s v="MITC027436"/>
        <s v="MITC813117"/>
        <s v="MITC830822"/>
        <s v="MITC044123"/>
        <s v="MITC061680"/>
        <s v="MITC847666"/>
        <s v="TXOUAJAS"/>
        <s v="MITC865288"/>
        <s v="MITC883405"/>
        <s v="MITC902260"/>
        <s v="MITC920443"/>
        <s v="MITC937711"/>
        <s v="MITC954352"/>
        <s v="MITC972006"/>
        <s v="MITC988839"/>
        <s v="MITC006759"/>
      </sharedItems>
    </cacheField>
    <cacheField name="JE Status" numFmtId="0">
      <sharedItems count="1">
        <s v="P"/>
      </sharedItems>
    </cacheField>
    <cacheField name="JRNL_BALANCE_STAT" numFmtId="0">
      <sharedItems count="1">
        <s v="V"/>
      </sharedItems>
    </cacheField>
    <cacheField name="LINE_DESCR" numFmtId="0">
      <sharedItems count="22">
        <s v="AMT KYPCO-KY LEASED PP"/>
        <s v="KYPCO KY 2020 LPP"/>
        <s v="KYPCO KY 2019 LPP"/>
        <s v="LETCHER CO SUPPL PAYMENT"/>
        <s v="ACC-KYPCO WV 2020 LPP"/>
        <s v="OUA - OUA ENTRY FOR LSD PP"/>
        <s v="KPCO-KY TY2019 AMORTIZATION AD"/>
        <s v=""/>
        <s v="KYPCO KY 2020 OWNED"/>
        <s v="AMT KYPCO-KY OWNED"/>
        <s v="AMT-KYPCO WV 2019 OWNED"/>
        <s v="AMT-KYPCO WV 2018 OWNED"/>
        <s v="AMT-WPCO WV 2018 OWNED"/>
        <s v="AMT-WPCO WV 2019 OWNED"/>
        <s v="KYPCO KY 2019 OWNED"/>
        <s v="Mitchell Joint Facility"/>
        <s v="TY2017 KPCO-KY OWNED TRUEUP"/>
        <s v="TY2017 BREATHITT CO PMT"/>
        <s v="TY2018 KPCO-KY OWNED TRUEUP"/>
        <s v="KYPCO KY 2020 LRE"/>
        <s v="KY LEASED RE ACCRUAL"/>
        <s v="KYPCO KY 2019 LRE"/>
      </sharedItems>
    </cacheField>
    <cacheField name="JE Description" numFmtId="0">
      <sharedItems count="12">
        <s v="Normal Monthly Amortizations"/>
        <s v="Expense TY2017 Letcher County"/>
        <s v="Annual Entry for WV taxes wher"/>
        <s v="KPCo-OUA entry for leased PP"/>
        <s v="KPCO-KY TY2019 Amort Adj based"/>
        <s v="Journals from closing"/>
        <s v="Mitchell Joint Facility"/>
        <s v="TY2017 KYPCO-KY Final Trueup"/>
        <s v="Expense TY2017 Breathitt Count"/>
        <s v="TY2018 KYPCO-KY Final Trueup"/>
        <s v="TY2018 KYPCO-KY - expense City"/>
        <s v="Normal Monthly Accruals"/>
      </sharedItems>
    </cacheField>
    <cacheField name="ACCOUNT" numFmtId="0">
      <sharedItems containsSemiMixedTypes="0" containsString="0" containsNumber="1" containsInteger="1" minValue="408100516" maxValue="408103620" count="10">
        <n v="408102919"/>
        <n v="408102920"/>
        <n v="408102917"/>
        <n v="408102918"/>
        <n v="408100519"/>
        <n v="408100518"/>
        <n v="408100517"/>
        <n v="408100516"/>
        <n v="408103620"/>
        <n v="408103619"/>
      </sharedItems>
    </cacheField>
    <cacheField name="Account Description" numFmtId="0">
      <sharedItems count="3">
        <s v="Real-Pers Prop Tax-Cap Leases"/>
        <s v="Real Personal Property Taxes"/>
        <s v="Real Prop Tax-Cap Leases"/>
      </sharedItems>
    </cacheField>
    <cacheField name="MONETARY_AMOUNT" numFmtId="0">
      <sharedItems containsSemiMixedTypes="0" containsString="0" containsNumber="1" minValue="-8332499.9500000002" maxValue="1697018.09" count="75">
        <n v="2305.2199999999998"/>
        <n v="6318"/>
        <n v="7820.24"/>
        <n v="32675"/>
        <n v="1480"/>
        <n v="23473"/>
        <n v="2.25"/>
        <n v="1600"/>
        <n v="-504.64"/>
        <n v="2570.12"/>
        <n v="77143.56"/>
        <n v="31187"/>
        <n v="757.61"/>
        <n v="31186.25"/>
        <n v="-2.25"/>
        <n v="-3062.83"/>
        <n v="-374246.81"/>
        <n v="504.64"/>
        <n v="-10390.36"/>
        <n v="-1600"/>
        <n v="407010"/>
        <n v="51983"/>
        <n v="805820"/>
        <n v="31207"/>
        <n v="409822"/>
        <n v="245847"/>
        <n v="253749"/>
        <n v="311925"/>
        <n v="302295"/>
        <n v="798591"/>
        <n v="253750.79"/>
        <n v="311915.38"/>
        <n v="694375"/>
        <n v="44859"/>
        <n v="349392"/>
        <n v="44852.67"/>
        <n v="349392.22"/>
        <n v="694379.12"/>
        <n v="-274071"/>
        <n v="-282837"/>
        <n v="-3131.44"/>
        <n v="-65905.81"/>
        <n v="-38043.760000000002"/>
        <n v="20.010000000000002"/>
        <n v="145.22999999999999"/>
        <n v="0.36"/>
        <n v="11999.49"/>
        <n v="29.31"/>
        <n v="199213.2"/>
        <n v="-282833.09000000003"/>
        <n v="29293.759999999998"/>
        <n v="247434.71"/>
        <n v="447472.96"/>
        <n v="9.18"/>
        <n v="141.85"/>
        <n v="0.11"/>
        <n v="-1114454.17"/>
        <n v="-604304.17000000004"/>
        <n v="-71241.67"/>
        <n v="1644426"/>
        <n v="-3288852"/>
        <n v="-538300"/>
        <n v="1697018.09"/>
        <n v="-3394036.17"/>
        <n v="-29293.87"/>
        <n v="26024.26"/>
        <n v="-8332499.9500000002"/>
        <n v="-447614.81"/>
        <n v="-133452.62"/>
        <n v="-4192700.05"/>
        <n v="-247443.89"/>
        <n v="3101.77"/>
        <n v="1083"/>
        <n v="1406.37"/>
        <n v="-13319.37"/>
      </sharedItems>
    </cacheField>
    <cacheField name="DEPTID" numFmtId="0">
      <sharedItems containsSemiMixedTypes="0" containsString="0" containsNumber="1" containsInteger="1" minValue="12139" maxValue="13403" count="2">
        <n v="12139"/>
        <n v="13403"/>
      </sharedItems>
    </cacheField>
    <cacheField name="OPERATING_UNIT" numFmtId="0">
      <sharedItems count="2">
        <s v="KY"/>
        <s v="WV"/>
      </sharedItems>
    </cacheField>
    <cacheField name="PRODUCT" numFmtId="0">
      <sharedItems count="1">
        <s v=""/>
      </sharedItems>
    </cacheField>
    <cacheField name="AFFILIATE" numFmtId="0">
      <sharedItems count="1">
        <s v=""/>
      </sharedItems>
    </cacheField>
    <cacheField name="BUSINESS_UNIT_PC" numFmtId="0">
      <sharedItems count="2">
        <s v="FINAN"/>
        <s v=""/>
      </sharedItems>
    </cacheField>
    <cacheField name="ACTIVITY_ID" numFmtId="0">
      <sharedItems count="6">
        <s v="G0000180"/>
        <s v="G0001096"/>
        <s v="G0000117"/>
        <s v="G0000110"/>
        <s v=""/>
        <s v="G0001267"/>
      </sharedItems>
    </cacheField>
    <cacheField name="RESOURCE_TYPE" numFmtId="0">
      <sharedItems count="5">
        <s v="920"/>
        <s v="999"/>
        <s v=""/>
        <s v="971"/>
        <s v="910"/>
      </sharedItems>
    </cacheField>
    <cacheField name="PROJECT_ID" numFmtId="0">
      <sharedItems count="1">
        <s v="FANANDA"/>
      </sharedItems>
    </cacheField>
    <cacheField name="RESOURCE_CATEGORY" numFmtId="0">
      <sharedItems count="2">
        <s v="656"/>
        <s v=""/>
      </sharedItems>
    </cacheField>
    <cacheField name="Sub Category" numFmtId="0">
      <sharedItems count="1">
        <s v=""/>
      </sharedItems>
    </cacheField>
    <cacheField name="SOURCE" numFmtId="0">
      <sharedItems count="3">
        <s v="UPL"/>
        <s v="CLO"/>
        <s v="GLA"/>
      </sharedItems>
    </cacheField>
    <cacheField name="User ID" numFmtId="0">
      <sharedItems count="10">
        <s v="S240488"/>
        <s v="S297197"/>
        <s v="S294428"/>
        <s v="S295327"/>
        <s v="S294042"/>
        <s v="S294989"/>
        <s v="S231357"/>
        <s v="S131108"/>
        <s v="S296216"/>
        <s v="GLBATCH"/>
      </sharedItems>
    </cacheField>
    <cacheField name="JRNL_LN_REF" numFmtId="0">
      <sharedItems count="1">
        <s v=""/>
      </sharedItems>
    </cacheField>
    <cacheField name="REC vs NONREC" numFmtId="0">
      <sharedItems count="3">
        <s v="REC"/>
        <s v="NONREC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0"/>
    <x v="1"/>
    <x v="1"/>
    <x v="0"/>
    <x v="0"/>
    <x v="0"/>
    <x v="1"/>
    <x v="0"/>
    <x v="1"/>
    <x v="0"/>
    <x v="1"/>
    <x v="0"/>
    <x v="0"/>
    <x v="0"/>
    <x v="0"/>
    <x v="0"/>
    <x v="1"/>
    <x v="0"/>
    <x v="0"/>
    <x v="0"/>
    <x v="0"/>
    <x v="0"/>
    <x v="1"/>
    <x v="0"/>
    <x v="0"/>
  </r>
  <r>
    <x v="1"/>
    <x v="1"/>
    <x v="0"/>
    <x v="0"/>
    <x v="0"/>
    <x v="2"/>
    <x v="0"/>
    <x v="0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</r>
  <r>
    <x v="2"/>
    <x v="2"/>
    <x v="1"/>
    <x v="0"/>
    <x v="1"/>
    <x v="3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1"/>
    <x v="0"/>
    <x v="0"/>
  </r>
  <r>
    <x v="0"/>
    <x v="0"/>
    <x v="1"/>
    <x v="0"/>
    <x v="1"/>
    <x v="4"/>
    <x v="0"/>
    <x v="0"/>
    <x v="0"/>
    <x v="1"/>
    <x v="0"/>
    <x v="1"/>
    <x v="0"/>
    <x v="4"/>
    <x v="0"/>
    <x v="0"/>
    <x v="0"/>
    <x v="0"/>
    <x v="0"/>
    <x v="0"/>
    <x v="0"/>
    <x v="0"/>
    <x v="0"/>
    <x v="0"/>
    <x v="0"/>
    <x v="1"/>
    <x v="0"/>
    <x v="0"/>
  </r>
  <r>
    <x v="2"/>
    <x v="2"/>
    <x v="0"/>
    <x v="0"/>
    <x v="0"/>
    <x v="5"/>
    <x v="0"/>
    <x v="0"/>
    <x v="0"/>
    <x v="0"/>
    <x v="0"/>
    <x v="0"/>
    <x v="0"/>
    <x v="5"/>
    <x v="0"/>
    <x v="0"/>
    <x v="0"/>
    <x v="0"/>
    <x v="0"/>
    <x v="3"/>
    <x v="0"/>
    <x v="0"/>
    <x v="0"/>
    <x v="0"/>
    <x v="0"/>
    <x v="0"/>
    <x v="0"/>
    <x v="0"/>
  </r>
  <r>
    <x v="2"/>
    <x v="2"/>
    <x v="0"/>
    <x v="1"/>
    <x v="2"/>
    <x v="6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1"/>
    <x v="1"/>
    <x v="3"/>
    <x v="7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2"/>
    <x v="4"/>
    <x v="8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1"/>
    <x v="2"/>
    <x v="5"/>
    <x v="9"/>
    <x v="0"/>
    <x v="0"/>
    <x v="0"/>
    <x v="1"/>
    <x v="0"/>
    <x v="1"/>
    <x v="0"/>
    <x v="3"/>
    <x v="0"/>
    <x v="0"/>
    <x v="0"/>
    <x v="0"/>
    <x v="0"/>
    <x v="3"/>
    <x v="0"/>
    <x v="0"/>
    <x v="0"/>
    <x v="0"/>
    <x v="0"/>
    <x v="3"/>
    <x v="0"/>
    <x v="0"/>
  </r>
  <r>
    <x v="2"/>
    <x v="2"/>
    <x v="0"/>
    <x v="3"/>
    <x v="6"/>
    <x v="10"/>
    <x v="1"/>
    <x v="0"/>
    <x v="0"/>
    <x v="3"/>
    <x v="1"/>
    <x v="2"/>
    <x v="0"/>
    <x v="6"/>
    <x v="0"/>
    <x v="0"/>
    <x v="0"/>
    <x v="0"/>
    <x v="0"/>
    <x v="3"/>
    <x v="0"/>
    <x v="0"/>
    <x v="0"/>
    <x v="0"/>
    <x v="0"/>
    <x v="0"/>
    <x v="0"/>
    <x v="1"/>
  </r>
  <r>
    <x v="2"/>
    <x v="2"/>
    <x v="0"/>
    <x v="3"/>
    <x v="7"/>
    <x v="11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4"/>
    <x v="0"/>
    <x v="0"/>
  </r>
  <r>
    <x v="2"/>
    <x v="2"/>
    <x v="0"/>
    <x v="4"/>
    <x v="8"/>
    <x v="12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5"/>
    <x v="9"/>
    <x v="13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1"/>
    <x v="1"/>
    <x v="0"/>
    <x v="6"/>
    <x v="10"/>
    <x v="14"/>
    <x v="2"/>
    <x v="0"/>
    <x v="0"/>
    <x v="4"/>
    <x v="2"/>
    <x v="0"/>
    <x v="0"/>
    <x v="7"/>
    <x v="0"/>
    <x v="1"/>
    <x v="0"/>
    <x v="0"/>
    <x v="0"/>
    <x v="2"/>
    <x v="0"/>
    <x v="0"/>
    <x v="0"/>
    <x v="0"/>
    <x v="0"/>
    <x v="2"/>
    <x v="0"/>
    <x v="0"/>
  </r>
  <r>
    <x v="2"/>
    <x v="2"/>
    <x v="0"/>
    <x v="6"/>
    <x v="11"/>
    <x v="15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7"/>
    <x v="12"/>
    <x v="16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2"/>
    <x v="0"/>
    <x v="0"/>
  </r>
  <r>
    <x v="2"/>
    <x v="2"/>
    <x v="0"/>
    <x v="8"/>
    <x v="13"/>
    <x v="17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1"/>
    <x v="0"/>
    <x v="0"/>
  </r>
  <r>
    <x v="1"/>
    <x v="1"/>
    <x v="0"/>
    <x v="8"/>
    <x v="14"/>
    <x v="18"/>
    <x v="3"/>
    <x v="0"/>
    <x v="0"/>
    <x v="5"/>
    <x v="3"/>
    <x v="3"/>
    <x v="0"/>
    <x v="8"/>
    <x v="0"/>
    <x v="1"/>
    <x v="0"/>
    <x v="0"/>
    <x v="0"/>
    <x v="2"/>
    <x v="0"/>
    <x v="0"/>
    <x v="0"/>
    <x v="0"/>
    <x v="0"/>
    <x v="2"/>
    <x v="0"/>
    <x v="1"/>
  </r>
  <r>
    <x v="2"/>
    <x v="2"/>
    <x v="0"/>
    <x v="9"/>
    <x v="15"/>
    <x v="19"/>
    <x v="0"/>
    <x v="0"/>
    <x v="0"/>
    <x v="2"/>
    <x v="0"/>
    <x v="0"/>
    <x v="0"/>
    <x v="5"/>
    <x v="0"/>
    <x v="0"/>
    <x v="0"/>
    <x v="0"/>
    <x v="0"/>
    <x v="3"/>
    <x v="0"/>
    <x v="0"/>
    <x v="0"/>
    <x v="0"/>
    <x v="0"/>
    <x v="5"/>
    <x v="0"/>
    <x v="0"/>
  </r>
  <r>
    <x v="1"/>
    <x v="1"/>
    <x v="0"/>
    <x v="10"/>
    <x v="16"/>
    <x v="20"/>
    <x v="0"/>
    <x v="0"/>
    <x v="0"/>
    <x v="6"/>
    <x v="4"/>
    <x v="0"/>
    <x v="0"/>
    <x v="9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10"/>
    <x v="16"/>
    <x v="21"/>
    <x v="0"/>
    <x v="0"/>
    <x v="0"/>
    <x v="6"/>
    <x v="4"/>
    <x v="0"/>
    <x v="0"/>
    <x v="10"/>
    <x v="0"/>
    <x v="0"/>
    <x v="0"/>
    <x v="0"/>
    <x v="0"/>
    <x v="3"/>
    <x v="1"/>
    <x v="0"/>
    <x v="0"/>
    <x v="0"/>
    <x v="0"/>
    <x v="2"/>
    <x v="0"/>
    <x v="1"/>
  </r>
  <r>
    <x v="2"/>
    <x v="2"/>
    <x v="0"/>
    <x v="10"/>
    <x v="17"/>
    <x v="22"/>
    <x v="0"/>
    <x v="0"/>
    <x v="0"/>
    <x v="2"/>
    <x v="0"/>
    <x v="0"/>
    <x v="0"/>
    <x v="11"/>
    <x v="0"/>
    <x v="0"/>
    <x v="0"/>
    <x v="0"/>
    <x v="0"/>
    <x v="3"/>
    <x v="0"/>
    <x v="0"/>
    <x v="0"/>
    <x v="0"/>
    <x v="0"/>
    <x v="2"/>
    <x v="0"/>
    <x v="0"/>
  </r>
  <r>
    <x v="0"/>
    <x v="0"/>
    <x v="0"/>
    <x v="10"/>
    <x v="16"/>
    <x v="23"/>
    <x v="0"/>
    <x v="0"/>
    <x v="0"/>
    <x v="6"/>
    <x v="4"/>
    <x v="0"/>
    <x v="0"/>
    <x v="12"/>
    <x v="0"/>
    <x v="0"/>
    <x v="0"/>
    <x v="0"/>
    <x v="0"/>
    <x v="0"/>
    <x v="1"/>
    <x v="0"/>
    <x v="0"/>
    <x v="0"/>
    <x v="0"/>
    <x v="2"/>
    <x v="0"/>
    <x v="1"/>
  </r>
  <r>
    <x v="2"/>
    <x v="2"/>
    <x v="0"/>
    <x v="11"/>
    <x v="18"/>
    <x v="24"/>
    <x v="0"/>
    <x v="0"/>
    <x v="0"/>
    <x v="2"/>
    <x v="0"/>
    <x v="0"/>
    <x v="0"/>
    <x v="13"/>
    <x v="0"/>
    <x v="0"/>
    <x v="0"/>
    <x v="0"/>
    <x v="0"/>
    <x v="3"/>
    <x v="0"/>
    <x v="0"/>
    <x v="0"/>
    <x v="0"/>
    <x v="0"/>
    <x v="5"/>
    <x v="0"/>
    <x v="0"/>
  </r>
  <r>
    <x v="2"/>
    <x v="2"/>
    <x v="0"/>
    <x v="12"/>
    <x v="18"/>
    <x v="25"/>
    <x v="4"/>
    <x v="0"/>
    <x v="0"/>
    <x v="7"/>
    <x v="5"/>
    <x v="2"/>
    <x v="0"/>
    <x v="14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0"/>
    <x v="0"/>
    <x v="15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0"/>
    <x v="0"/>
    <x v="16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3"/>
    <x v="0"/>
    <x v="17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0"/>
    <x v="0"/>
    <x v="18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0"/>
    <x v="0"/>
    <x v="19"/>
    <x v="0"/>
    <x v="1"/>
    <x v="0"/>
    <x v="0"/>
    <x v="1"/>
    <x v="4"/>
    <x v="2"/>
    <x v="0"/>
    <x v="1"/>
    <x v="0"/>
    <x v="1"/>
    <x v="6"/>
    <x v="0"/>
    <x v="2"/>
  </r>
  <r>
    <x v="0"/>
    <x v="0"/>
    <x v="1"/>
    <x v="0"/>
    <x v="1"/>
    <x v="4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1"/>
    <x v="0"/>
    <x v="0"/>
  </r>
  <r>
    <x v="1"/>
    <x v="1"/>
    <x v="0"/>
    <x v="0"/>
    <x v="0"/>
    <x v="2"/>
    <x v="0"/>
    <x v="0"/>
    <x v="0"/>
    <x v="9"/>
    <x v="0"/>
    <x v="5"/>
    <x v="1"/>
    <x v="21"/>
    <x v="0"/>
    <x v="0"/>
    <x v="0"/>
    <x v="0"/>
    <x v="0"/>
    <x v="1"/>
    <x v="1"/>
    <x v="0"/>
    <x v="0"/>
    <x v="0"/>
    <x v="0"/>
    <x v="0"/>
    <x v="0"/>
    <x v="0"/>
  </r>
  <r>
    <x v="2"/>
    <x v="2"/>
    <x v="0"/>
    <x v="0"/>
    <x v="0"/>
    <x v="5"/>
    <x v="0"/>
    <x v="0"/>
    <x v="0"/>
    <x v="9"/>
    <x v="0"/>
    <x v="5"/>
    <x v="1"/>
    <x v="22"/>
    <x v="0"/>
    <x v="0"/>
    <x v="0"/>
    <x v="0"/>
    <x v="0"/>
    <x v="3"/>
    <x v="1"/>
    <x v="0"/>
    <x v="0"/>
    <x v="0"/>
    <x v="0"/>
    <x v="0"/>
    <x v="0"/>
    <x v="0"/>
  </r>
  <r>
    <x v="1"/>
    <x v="1"/>
    <x v="1"/>
    <x v="0"/>
    <x v="1"/>
    <x v="1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1"/>
    <x v="0"/>
    <x v="0"/>
  </r>
  <r>
    <x v="0"/>
    <x v="0"/>
    <x v="0"/>
    <x v="0"/>
    <x v="0"/>
    <x v="0"/>
    <x v="0"/>
    <x v="0"/>
    <x v="0"/>
    <x v="9"/>
    <x v="0"/>
    <x v="5"/>
    <x v="1"/>
    <x v="24"/>
    <x v="0"/>
    <x v="0"/>
    <x v="0"/>
    <x v="0"/>
    <x v="0"/>
    <x v="0"/>
    <x v="1"/>
    <x v="0"/>
    <x v="0"/>
    <x v="0"/>
    <x v="0"/>
    <x v="0"/>
    <x v="0"/>
    <x v="0"/>
  </r>
  <r>
    <x v="1"/>
    <x v="1"/>
    <x v="1"/>
    <x v="0"/>
    <x v="1"/>
    <x v="26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3"/>
    <x v="0"/>
    <x v="0"/>
  </r>
  <r>
    <x v="1"/>
    <x v="1"/>
    <x v="0"/>
    <x v="0"/>
    <x v="0"/>
    <x v="27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7"/>
    <x v="0"/>
    <x v="0"/>
  </r>
  <r>
    <x v="1"/>
    <x v="1"/>
    <x v="0"/>
    <x v="0"/>
    <x v="0"/>
    <x v="27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7"/>
    <x v="0"/>
    <x v="0"/>
  </r>
  <r>
    <x v="1"/>
    <x v="1"/>
    <x v="1"/>
    <x v="0"/>
    <x v="1"/>
    <x v="26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3"/>
    <x v="0"/>
    <x v="0"/>
  </r>
  <r>
    <x v="2"/>
    <x v="2"/>
    <x v="1"/>
    <x v="0"/>
    <x v="1"/>
    <x v="3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1"/>
    <x v="0"/>
    <x v="0"/>
  </r>
  <r>
    <x v="0"/>
    <x v="0"/>
    <x v="0"/>
    <x v="1"/>
    <x v="2"/>
    <x v="28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0"/>
    <x v="0"/>
    <x v="1"/>
    <x v="1"/>
    <x v="3"/>
    <x v="29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1"/>
    <x v="2"/>
    <x v="6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2"/>
    <x v="2"/>
    <x v="1"/>
    <x v="1"/>
    <x v="3"/>
    <x v="7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1"/>
    <x v="2"/>
    <x v="30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1"/>
    <x v="2"/>
    <x v="3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1"/>
    <x v="1"/>
    <x v="19"/>
    <x v="32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3"/>
    <x v="0"/>
    <x v="0"/>
  </r>
  <r>
    <x v="1"/>
    <x v="1"/>
    <x v="1"/>
    <x v="1"/>
    <x v="19"/>
    <x v="32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3"/>
    <x v="0"/>
    <x v="0"/>
  </r>
  <r>
    <x v="1"/>
    <x v="1"/>
    <x v="1"/>
    <x v="1"/>
    <x v="3"/>
    <x v="33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1"/>
    <x v="2"/>
    <x v="30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2"/>
    <x v="0"/>
    <x v="0"/>
  </r>
  <r>
    <x v="1"/>
    <x v="1"/>
    <x v="1"/>
    <x v="2"/>
    <x v="5"/>
    <x v="34"/>
    <x v="0"/>
    <x v="0"/>
    <x v="0"/>
    <x v="8"/>
    <x v="0"/>
    <x v="4"/>
    <x v="1"/>
    <x v="23"/>
    <x v="0"/>
    <x v="0"/>
    <x v="0"/>
    <x v="0"/>
    <x v="0"/>
    <x v="1"/>
    <x v="1"/>
    <x v="0"/>
    <x v="0"/>
    <x v="0"/>
    <x v="0"/>
    <x v="3"/>
    <x v="0"/>
    <x v="0"/>
  </r>
  <r>
    <x v="1"/>
    <x v="1"/>
    <x v="1"/>
    <x v="2"/>
    <x v="5"/>
    <x v="35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1"/>
    <x v="0"/>
    <x v="0"/>
  </r>
  <r>
    <x v="1"/>
    <x v="1"/>
    <x v="1"/>
    <x v="2"/>
    <x v="5"/>
    <x v="35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1"/>
    <x v="0"/>
    <x v="0"/>
  </r>
  <r>
    <x v="1"/>
    <x v="1"/>
    <x v="0"/>
    <x v="2"/>
    <x v="4"/>
    <x v="36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2"/>
    <x v="4"/>
    <x v="37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4"/>
    <x v="0"/>
    <x v="0"/>
  </r>
  <r>
    <x v="1"/>
    <x v="1"/>
    <x v="0"/>
    <x v="2"/>
    <x v="4"/>
    <x v="37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4"/>
    <x v="0"/>
    <x v="0"/>
  </r>
  <r>
    <x v="2"/>
    <x v="2"/>
    <x v="1"/>
    <x v="2"/>
    <x v="5"/>
    <x v="9"/>
    <x v="0"/>
    <x v="0"/>
    <x v="0"/>
    <x v="8"/>
    <x v="0"/>
    <x v="4"/>
    <x v="1"/>
    <x v="29"/>
    <x v="0"/>
    <x v="0"/>
    <x v="0"/>
    <x v="0"/>
    <x v="0"/>
    <x v="3"/>
    <x v="1"/>
    <x v="0"/>
    <x v="0"/>
    <x v="0"/>
    <x v="0"/>
    <x v="3"/>
    <x v="0"/>
    <x v="0"/>
  </r>
  <r>
    <x v="2"/>
    <x v="2"/>
    <x v="0"/>
    <x v="2"/>
    <x v="4"/>
    <x v="8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0"/>
    <x v="0"/>
    <x v="1"/>
    <x v="2"/>
    <x v="5"/>
    <x v="38"/>
    <x v="0"/>
    <x v="0"/>
    <x v="0"/>
    <x v="8"/>
    <x v="0"/>
    <x v="4"/>
    <x v="1"/>
    <x v="20"/>
    <x v="0"/>
    <x v="0"/>
    <x v="0"/>
    <x v="0"/>
    <x v="0"/>
    <x v="0"/>
    <x v="1"/>
    <x v="0"/>
    <x v="0"/>
    <x v="0"/>
    <x v="0"/>
    <x v="3"/>
    <x v="0"/>
    <x v="0"/>
  </r>
  <r>
    <x v="0"/>
    <x v="0"/>
    <x v="0"/>
    <x v="2"/>
    <x v="4"/>
    <x v="39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0"/>
    <x v="0"/>
    <x v="0"/>
    <x v="3"/>
    <x v="7"/>
    <x v="4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4"/>
    <x v="0"/>
    <x v="0"/>
  </r>
  <r>
    <x v="1"/>
    <x v="1"/>
    <x v="0"/>
    <x v="3"/>
    <x v="7"/>
    <x v="4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4"/>
    <x v="0"/>
    <x v="0"/>
  </r>
  <r>
    <x v="1"/>
    <x v="1"/>
    <x v="0"/>
    <x v="3"/>
    <x v="7"/>
    <x v="42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4"/>
    <x v="0"/>
    <x v="0"/>
  </r>
  <r>
    <x v="2"/>
    <x v="2"/>
    <x v="0"/>
    <x v="3"/>
    <x v="7"/>
    <x v="11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4"/>
    <x v="0"/>
    <x v="0"/>
  </r>
  <r>
    <x v="1"/>
    <x v="1"/>
    <x v="0"/>
    <x v="3"/>
    <x v="7"/>
    <x v="42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4"/>
    <x v="0"/>
    <x v="0"/>
  </r>
  <r>
    <x v="1"/>
    <x v="1"/>
    <x v="0"/>
    <x v="4"/>
    <x v="8"/>
    <x v="43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4"/>
    <x v="8"/>
    <x v="44"/>
    <x v="7"/>
    <x v="0"/>
    <x v="0"/>
    <x v="12"/>
    <x v="0"/>
    <x v="6"/>
    <x v="1"/>
    <x v="27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4"/>
    <x v="8"/>
    <x v="44"/>
    <x v="7"/>
    <x v="0"/>
    <x v="0"/>
    <x v="11"/>
    <x v="0"/>
    <x v="6"/>
    <x v="1"/>
    <x v="26"/>
    <x v="0"/>
    <x v="1"/>
    <x v="0"/>
    <x v="0"/>
    <x v="0"/>
    <x v="5"/>
    <x v="3"/>
    <x v="0"/>
    <x v="0"/>
    <x v="0"/>
    <x v="0"/>
    <x v="2"/>
    <x v="0"/>
    <x v="0"/>
  </r>
  <r>
    <x v="2"/>
    <x v="2"/>
    <x v="0"/>
    <x v="4"/>
    <x v="8"/>
    <x v="12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0"/>
    <x v="0"/>
    <x v="0"/>
    <x v="4"/>
    <x v="8"/>
    <x v="45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5"/>
    <x v="9"/>
    <x v="13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5"/>
    <x v="9"/>
    <x v="46"/>
    <x v="7"/>
    <x v="0"/>
    <x v="0"/>
    <x v="11"/>
    <x v="0"/>
    <x v="6"/>
    <x v="1"/>
    <x v="30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5"/>
    <x v="9"/>
    <x v="46"/>
    <x v="7"/>
    <x v="0"/>
    <x v="0"/>
    <x v="12"/>
    <x v="0"/>
    <x v="6"/>
    <x v="1"/>
    <x v="31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5"/>
    <x v="9"/>
    <x v="47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0"/>
    <x v="0"/>
    <x v="0"/>
    <x v="5"/>
    <x v="9"/>
    <x v="48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1"/>
    <x v="1"/>
    <x v="0"/>
    <x v="6"/>
    <x v="11"/>
    <x v="49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4"/>
    <x v="0"/>
    <x v="0"/>
  </r>
  <r>
    <x v="0"/>
    <x v="0"/>
    <x v="0"/>
    <x v="6"/>
    <x v="11"/>
    <x v="5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6"/>
    <x v="11"/>
    <x v="15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6"/>
    <x v="11"/>
    <x v="51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6"/>
    <x v="11"/>
    <x v="49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4"/>
    <x v="0"/>
    <x v="0"/>
  </r>
  <r>
    <x v="0"/>
    <x v="0"/>
    <x v="0"/>
    <x v="7"/>
    <x v="12"/>
    <x v="52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2"/>
    <x v="0"/>
    <x v="0"/>
  </r>
  <r>
    <x v="2"/>
    <x v="2"/>
    <x v="0"/>
    <x v="7"/>
    <x v="12"/>
    <x v="16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7"/>
    <x v="12"/>
    <x v="53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7"/>
    <x v="12"/>
    <x v="54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1"/>
    <x v="0"/>
    <x v="0"/>
  </r>
  <r>
    <x v="1"/>
    <x v="1"/>
    <x v="0"/>
    <x v="7"/>
    <x v="12"/>
    <x v="54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1"/>
    <x v="0"/>
    <x v="0"/>
  </r>
  <r>
    <x v="2"/>
    <x v="2"/>
    <x v="0"/>
    <x v="8"/>
    <x v="13"/>
    <x v="17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1"/>
    <x v="0"/>
    <x v="0"/>
  </r>
  <r>
    <x v="1"/>
    <x v="1"/>
    <x v="0"/>
    <x v="8"/>
    <x v="13"/>
    <x v="55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2"/>
    <x v="0"/>
    <x v="0"/>
  </r>
  <r>
    <x v="0"/>
    <x v="0"/>
    <x v="0"/>
    <x v="8"/>
    <x v="13"/>
    <x v="56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1"/>
    <x v="0"/>
    <x v="0"/>
  </r>
  <r>
    <x v="1"/>
    <x v="1"/>
    <x v="0"/>
    <x v="8"/>
    <x v="13"/>
    <x v="55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8"/>
    <x v="13"/>
    <x v="57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1"/>
    <x v="0"/>
    <x v="0"/>
  </r>
  <r>
    <x v="1"/>
    <x v="1"/>
    <x v="0"/>
    <x v="9"/>
    <x v="15"/>
    <x v="58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8"/>
    <x v="0"/>
    <x v="0"/>
  </r>
  <r>
    <x v="1"/>
    <x v="1"/>
    <x v="0"/>
    <x v="9"/>
    <x v="15"/>
    <x v="59"/>
    <x v="0"/>
    <x v="0"/>
    <x v="0"/>
    <x v="14"/>
    <x v="0"/>
    <x v="5"/>
    <x v="1"/>
    <x v="21"/>
    <x v="0"/>
    <x v="0"/>
    <x v="0"/>
    <x v="0"/>
    <x v="0"/>
    <x v="1"/>
    <x v="1"/>
    <x v="0"/>
    <x v="0"/>
    <x v="0"/>
    <x v="0"/>
    <x v="5"/>
    <x v="0"/>
    <x v="0"/>
  </r>
  <r>
    <x v="0"/>
    <x v="0"/>
    <x v="0"/>
    <x v="9"/>
    <x v="15"/>
    <x v="60"/>
    <x v="0"/>
    <x v="0"/>
    <x v="0"/>
    <x v="14"/>
    <x v="0"/>
    <x v="5"/>
    <x v="1"/>
    <x v="24"/>
    <x v="0"/>
    <x v="0"/>
    <x v="0"/>
    <x v="0"/>
    <x v="0"/>
    <x v="0"/>
    <x v="1"/>
    <x v="0"/>
    <x v="0"/>
    <x v="0"/>
    <x v="0"/>
    <x v="5"/>
    <x v="0"/>
    <x v="0"/>
  </r>
  <r>
    <x v="2"/>
    <x v="2"/>
    <x v="0"/>
    <x v="9"/>
    <x v="15"/>
    <x v="19"/>
    <x v="0"/>
    <x v="0"/>
    <x v="0"/>
    <x v="14"/>
    <x v="0"/>
    <x v="5"/>
    <x v="1"/>
    <x v="22"/>
    <x v="0"/>
    <x v="0"/>
    <x v="0"/>
    <x v="0"/>
    <x v="0"/>
    <x v="3"/>
    <x v="1"/>
    <x v="0"/>
    <x v="0"/>
    <x v="0"/>
    <x v="0"/>
    <x v="5"/>
    <x v="0"/>
    <x v="0"/>
  </r>
  <r>
    <x v="1"/>
    <x v="1"/>
    <x v="0"/>
    <x v="9"/>
    <x v="15"/>
    <x v="58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8"/>
    <x v="0"/>
    <x v="0"/>
  </r>
  <r>
    <x v="2"/>
    <x v="2"/>
    <x v="0"/>
    <x v="10"/>
    <x v="17"/>
    <x v="22"/>
    <x v="0"/>
    <x v="0"/>
    <x v="0"/>
    <x v="14"/>
    <x v="0"/>
    <x v="5"/>
    <x v="1"/>
    <x v="32"/>
    <x v="0"/>
    <x v="0"/>
    <x v="0"/>
    <x v="0"/>
    <x v="0"/>
    <x v="3"/>
    <x v="1"/>
    <x v="0"/>
    <x v="0"/>
    <x v="0"/>
    <x v="0"/>
    <x v="2"/>
    <x v="0"/>
    <x v="0"/>
  </r>
  <r>
    <x v="1"/>
    <x v="1"/>
    <x v="0"/>
    <x v="10"/>
    <x v="17"/>
    <x v="61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8"/>
    <x v="0"/>
    <x v="0"/>
  </r>
  <r>
    <x v="1"/>
    <x v="1"/>
    <x v="0"/>
    <x v="10"/>
    <x v="17"/>
    <x v="62"/>
    <x v="0"/>
    <x v="0"/>
    <x v="0"/>
    <x v="14"/>
    <x v="0"/>
    <x v="5"/>
    <x v="1"/>
    <x v="33"/>
    <x v="0"/>
    <x v="0"/>
    <x v="0"/>
    <x v="0"/>
    <x v="0"/>
    <x v="1"/>
    <x v="1"/>
    <x v="0"/>
    <x v="0"/>
    <x v="0"/>
    <x v="0"/>
    <x v="2"/>
    <x v="0"/>
    <x v="0"/>
  </r>
  <r>
    <x v="1"/>
    <x v="1"/>
    <x v="0"/>
    <x v="10"/>
    <x v="17"/>
    <x v="61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8"/>
    <x v="0"/>
    <x v="0"/>
  </r>
  <r>
    <x v="0"/>
    <x v="0"/>
    <x v="0"/>
    <x v="10"/>
    <x v="17"/>
    <x v="63"/>
    <x v="0"/>
    <x v="0"/>
    <x v="0"/>
    <x v="14"/>
    <x v="0"/>
    <x v="5"/>
    <x v="1"/>
    <x v="34"/>
    <x v="0"/>
    <x v="0"/>
    <x v="0"/>
    <x v="0"/>
    <x v="0"/>
    <x v="0"/>
    <x v="1"/>
    <x v="0"/>
    <x v="0"/>
    <x v="0"/>
    <x v="0"/>
    <x v="2"/>
    <x v="0"/>
    <x v="0"/>
  </r>
  <r>
    <x v="1"/>
    <x v="1"/>
    <x v="0"/>
    <x v="11"/>
    <x v="18"/>
    <x v="64"/>
    <x v="0"/>
    <x v="0"/>
    <x v="0"/>
    <x v="14"/>
    <x v="0"/>
    <x v="5"/>
    <x v="1"/>
    <x v="35"/>
    <x v="0"/>
    <x v="0"/>
    <x v="0"/>
    <x v="0"/>
    <x v="0"/>
    <x v="1"/>
    <x v="1"/>
    <x v="0"/>
    <x v="0"/>
    <x v="0"/>
    <x v="0"/>
    <x v="5"/>
    <x v="0"/>
    <x v="0"/>
  </r>
  <r>
    <x v="0"/>
    <x v="0"/>
    <x v="0"/>
    <x v="11"/>
    <x v="18"/>
    <x v="65"/>
    <x v="0"/>
    <x v="0"/>
    <x v="0"/>
    <x v="14"/>
    <x v="0"/>
    <x v="5"/>
    <x v="1"/>
    <x v="36"/>
    <x v="0"/>
    <x v="0"/>
    <x v="0"/>
    <x v="0"/>
    <x v="0"/>
    <x v="0"/>
    <x v="1"/>
    <x v="0"/>
    <x v="0"/>
    <x v="0"/>
    <x v="0"/>
    <x v="5"/>
    <x v="0"/>
    <x v="0"/>
  </r>
  <r>
    <x v="1"/>
    <x v="1"/>
    <x v="0"/>
    <x v="11"/>
    <x v="18"/>
    <x v="66"/>
    <x v="7"/>
    <x v="0"/>
    <x v="0"/>
    <x v="10"/>
    <x v="0"/>
    <x v="5"/>
    <x v="1"/>
    <x v="25"/>
    <x v="0"/>
    <x v="1"/>
    <x v="0"/>
    <x v="0"/>
    <x v="0"/>
    <x v="5"/>
    <x v="3"/>
    <x v="0"/>
    <x v="0"/>
    <x v="0"/>
    <x v="0"/>
    <x v="2"/>
    <x v="0"/>
    <x v="0"/>
  </r>
  <r>
    <x v="1"/>
    <x v="1"/>
    <x v="0"/>
    <x v="11"/>
    <x v="18"/>
    <x v="66"/>
    <x v="7"/>
    <x v="0"/>
    <x v="0"/>
    <x v="13"/>
    <x v="0"/>
    <x v="5"/>
    <x v="1"/>
    <x v="28"/>
    <x v="0"/>
    <x v="1"/>
    <x v="0"/>
    <x v="0"/>
    <x v="0"/>
    <x v="5"/>
    <x v="3"/>
    <x v="0"/>
    <x v="0"/>
    <x v="0"/>
    <x v="0"/>
    <x v="2"/>
    <x v="0"/>
    <x v="0"/>
  </r>
  <r>
    <x v="2"/>
    <x v="2"/>
    <x v="0"/>
    <x v="11"/>
    <x v="18"/>
    <x v="24"/>
    <x v="0"/>
    <x v="0"/>
    <x v="0"/>
    <x v="14"/>
    <x v="0"/>
    <x v="5"/>
    <x v="1"/>
    <x v="37"/>
    <x v="0"/>
    <x v="0"/>
    <x v="0"/>
    <x v="0"/>
    <x v="0"/>
    <x v="3"/>
    <x v="1"/>
    <x v="0"/>
    <x v="0"/>
    <x v="0"/>
    <x v="0"/>
    <x v="5"/>
    <x v="0"/>
    <x v="0"/>
  </r>
  <r>
    <x v="1"/>
    <x v="1"/>
    <x v="1"/>
    <x v="0"/>
    <x v="1"/>
    <x v="67"/>
    <x v="8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0"/>
    <x v="0"/>
    <x v="68"/>
    <x v="9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"/>
    <x v="2"/>
    <x v="69"/>
    <x v="10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1"/>
    <x v="1"/>
    <x v="19"/>
    <x v="70"/>
    <x v="11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1"/>
    <x v="2"/>
    <x v="5"/>
    <x v="71"/>
    <x v="12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2"/>
    <x v="4"/>
    <x v="72"/>
    <x v="13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2"/>
    <x v="20"/>
    <x v="73"/>
    <x v="14"/>
    <x v="0"/>
    <x v="0"/>
    <x v="16"/>
    <x v="7"/>
    <x v="7"/>
    <x v="1"/>
    <x v="40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2"/>
    <x v="20"/>
    <x v="74"/>
    <x v="14"/>
    <x v="0"/>
    <x v="0"/>
    <x v="16"/>
    <x v="7"/>
    <x v="7"/>
    <x v="1"/>
    <x v="41"/>
    <x v="0"/>
    <x v="0"/>
    <x v="0"/>
    <x v="0"/>
    <x v="0"/>
    <x v="3"/>
    <x v="1"/>
    <x v="0"/>
    <x v="0"/>
    <x v="0"/>
    <x v="0"/>
    <x v="2"/>
    <x v="0"/>
    <x v="1"/>
  </r>
  <r>
    <x v="0"/>
    <x v="0"/>
    <x v="0"/>
    <x v="2"/>
    <x v="20"/>
    <x v="75"/>
    <x v="14"/>
    <x v="0"/>
    <x v="0"/>
    <x v="16"/>
    <x v="7"/>
    <x v="7"/>
    <x v="1"/>
    <x v="42"/>
    <x v="0"/>
    <x v="0"/>
    <x v="0"/>
    <x v="0"/>
    <x v="0"/>
    <x v="0"/>
    <x v="1"/>
    <x v="0"/>
    <x v="0"/>
    <x v="0"/>
    <x v="0"/>
    <x v="2"/>
    <x v="0"/>
    <x v="1"/>
  </r>
  <r>
    <x v="0"/>
    <x v="0"/>
    <x v="0"/>
    <x v="3"/>
    <x v="6"/>
    <x v="76"/>
    <x v="1"/>
    <x v="0"/>
    <x v="0"/>
    <x v="3"/>
    <x v="1"/>
    <x v="7"/>
    <x v="1"/>
    <x v="43"/>
    <x v="0"/>
    <x v="0"/>
    <x v="0"/>
    <x v="0"/>
    <x v="0"/>
    <x v="0"/>
    <x v="1"/>
    <x v="0"/>
    <x v="0"/>
    <x v="0"/>
    <x v="0"/>
    <x v="0"/>
    <x v="0"/>
    <x v="1"/>
  </r>
  <r>
    <x v="2"/>
    <x v="2"/>
    <x v="0"/>
    <x v="3"/>
    <x v="6"/>
    <x v="10"/>
    <x v="1"/>
    <x v="0"/>
    <x v="0"/>
    <x v="3"/>
    <x v="1"/>
    <x v="7"/>
    <x v="1"/>
    <x v="44"/>
    <x v="0"/>
    <x v="0"/>
    <x v="0"/>
    <x v="0"/>
    <x v="0"/>
    <x v="3"/>
    <x v="1"/>
    <x v="0"/>
    <x v="0"/>
    <x v="0"/>
    <x v="0"/>
    <x v="0"/>
    <x v="0"/>
    <x v="1"/>
  </r>
  <r>
    <x v="1"/>
    <x v="1"/>
    <x v="0"/>
    <x v="3"/>
    <x v="7"/>
    <x v="77"/>
    <x v="15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3"/>
    <x v="6"/>
    <x v="78"/>
    <x v="1"/>
    <x v="0"/>
    <x v="0"/>
    <x v="3"/>
    <x v="1"/>
    <x v="7"/>
    <x v="1"/>
    <x v="45"/>
    <x v="0"/>
    <x v="0"/>
    <x v="0"/>
    <x v="0"/>
    <x v="0"/>
    <x v="1"/>
    <x v="1"/>
    <x v="0"/>
    <x v="0"/>
    <x v="0"/>
    <x v="0"/>
    <x v="0"/>
    <x v="0"/>
    <x v="1"/>
  </r>
  <r>
    <x v="0"/>
    <x v="0"/>
    <x v="0"/>
    <x v="4"/>
    <x v="21"/>
    <x v="79"/>
    <x v="1"/>
    <x v="0"/>
    <x v="0"/>
    <x v="17"/>
    <x v="8"/>
    <x v="7"/>
    <x v="1"/>
    <x v="46"/>
    <x v="0"/>
    <x v="0"/>
    <x v="0"/>
    <x v="0"/>
    <x v="0"/>
    <x v="0"/>
    <x v="1"/>
    <x v="0"/>
    <x v="0"/>
    <x v="0"/>
    <x v="0"/>
    <x v="2"/>
    <x v="0"/>
    <x v="1"/>
  </r>
  <r>
    <x v="1"/>
    <x v="1"/>
    <x v="0"/>
    <x v="4"/>
    <x v="8"/>
    <x v="80"/>
    <x v="16"/>
    <x v="0"/>
    <x v="0"/>
    <x v="15"/>
    <x v="6"/>
    <x v="6"/>
    <x v="1"/>
    <x v="3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4"/>
    <x v="21"/>
    <x v="81"/>
    <x v="1"/>
    <x v="0"/>
    <x v="0"/>
    <x v="17"/>
    <x v="8"/>
    <x v="7"/>
    <x v="1"/>
    <x v="47"/>
    <x v="0"/>
    <x v="0"/>
    <x v="0"/>
    <x v="0"/>
    <x v="0"/>
    <x v="1"/>
    <x v="1"/>
    <x v="0"/>
    <x v="0"/>
    <x v="0"/>
    <x v="0"/>
    <x v="2"/>
    <x v="0"/>
    <x v="1"/>
  </r>
  <r>
    <x v="2"/>
    <x v="2"/>
    <x v="0"/>
    <x v="4"/>
    <x v="21"/>
    <x v="82"/>
    <x v="1"/>
    <x v="0"/>
    <x v="0"/>
    <x v="17"/>
    <x v="8"/>
    <x v="7"/>
    <x v="1"/>
    <x v="48"/>
    <x v="0"/>
    <x v="0"/>
    <x v="0"/>
    <x v="0"/>
    <x v="0"/>
    <x v="3"/>
    <x v="1"/>
    <x v="0"/>
    <x v="0"/>
    <x v="0"/>
    <x v="0"/>
    <x v="2"/>
    <x v="0"/>
    <x v="1"/>
  </r>
  <r>
    <x v="1"/>
    <x v="1"/>
    <x v="0"/>
    <x v="5"/>
    <x v="9"/>
    <x v="83"/>
    <x v="17"/>
    <x v="0"/>
    <x v="0"/>
    <x v="15"/>
    <x v="6"/>
    <x v="6"/>
    <x v="1"/>
    <x v="49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6"/>
    <x v="11"/>
    <x v="84"/>
    <x v="18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7"/>
    <x v="12"/>
    <x v="85"/>
    <x v="19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8"/>
    <x v="14"/>
    <x v="86"/>
    <x v="14"/>
    <x v="0"/>
    <x v="0"/>
    <x v="18"/>
    <x v="9"/>
    <x v="6"/>
    <x v="1"/>
    <x v="50"/>
    <x v="0"/>
    <x v="0"/>
    <x v="0"/>
    <x v="0"/>
    <x v="0"/>
    <x v="1"/>
    <x v="1"/>
    <x v="0"/>
    <x v="0"/>
    <x v="0"/>
    <x v="0"/>
    <x v="1"/>
    <x v="0"/>
    <x v="1"/>
  </r>
  <r>
    <x v="1"/>
    <x v="1"/>
    <x v="0"/>
    <x v="8"/>
    <x v="13"/>
    <x v="87"/>
    <x v="20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0"/>
    <x v="0"/>
    <x v="0"/>
    <x v="8"/>
    <x v="14"/>
    <x v="88"/>
    <x v="14"/>
    <x v="0"/>
    <x v="0"/>
    <x v="18"/>
    <x v="9"/>
    <x v="6"/>
    <x v="1"/>
    <x v="51"/>
    <x v="0"/>
    <x v="0"/>
    <x v="0"/>
    <x v="0"/>
    <x v="0"/>
    <x v="0"/>
    <x v="1"/>
    <x v="0"/>
    <x v="0"/>
    <x v="0"/>
    <x v="0"/>
    <x v="1"/>
    <x v="0"/>
    <x v="1"/>
  </r>
  <r>
    <x v="2"/>
    <x v="2"/>
    <x v="0"/>
    <x v="8"/>
    <x v="14"/>
    <x v="89"/>
    <x v="14"/>
    <x v="0"/>
    <x v="0"/>
    <x v="18"/>
    <x v="9"/>
    <x v="6"/>
    <x v="1"/>
    <x v="52"/>
    <x v="0"/>
    <x v="0"/>
    <x v="0"/>
    <x v="0"/>
    <x v="0"/>
    <x v="3"/>
    <x v="1"/>
    <x v="0"/>
    <x v="0"/>
    <x v="0"/>
    <x v="0"/>
    <x v="1"/>
    <x v="0"/>
    <x v="1"/>
  </r>
  <r>
    <x v="0"/>
    <x v="0"/>
    <x v="0"/>
    <x v="9"/>
    <x v="22"/>
    <x v="90"/>
    <x v="1"/>
    <x v="0"/>
    <x v="0"/>
    <x v="18"/>
    <x v="10"/>
    <x v="6"/>
    <x v="1"/>
    <x v="53"/>
    <x v="0"/>
    <x v="0"/>
    <x v="0"/>
    <x v="0"/>
    <x v="0"/>
    <x v="0"/>
    <x v="1"/>
    <x v="0"/>
    <x v="0"/>
    <x v="0"/>
    <x v="0"/>
    <x v="0"/>
    <x v="0"/>
    <x v="1"/>
  </r>
  <r>
    <x v="2"/>
    <x v="2"/>
    <x v="0"/>
    <x v="9"/>
    <x v="22"/>
    <x v="91"/>
    <x v="1"/>
    <x v="0"/>
    <x v="0"/>
    <x v="18"/>
    <x v="10"/>
    <x v="6"/>
    <x v="1"/>
    <x v="54"/>
    <x v="0"/>
    <x v="0"/>
    <x v="0"/>
    <x v="0"/>
    <x v="0"/>
    <x v="3"/>
    <x v="1"/>
    <x v="0"/>
    <x v="0"/>
    <x v="0"/>
    <x v="0"/>
    <x v="0"/>
    <x v="0"/>
    <x v="1"/>
  </r>
  <r>
    <x v="1"/>
    <x v="1"/>
    <x v="0"/>
    <x v="9"/>
    <x v="22"/>
    <x v="92"/>
    <x v="1"/>
    <x v="0"/>
    <x v="0"/>
    <x v="18"/>
    <x v="10"/>
    <x v="6"/>
    <x v="1"/>
    <x v="55"/>
    <x v="0"/>
    <x v="0"/>
    <x v="0"/>
    <x v="0"/>
    <x v="0"/>
    <x v="1"/>
    <x v="1"/>
    <x v="0"/>
    <x v="0"/>
    <x v="0"/>
    <x v="0"/>
    <x v="0"/>
    <x v="0"/>
    <x v="1"/>
  </r>
  <r>
    <x v="1"/>
    <x v="1"/>
    <x v="0"/>
    <x v="9"/>
    <x v="15"/>
    <x v="93"/>
    <x v="21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2"/>
    <x v="2"/>
    <x v="0"/>
    <x v="10"/>
    <x v="16"/>
    <x v="21"/>
    <x v="0"/>
    <x v="0"/>
    <x v="0"/>
    <x v="6"/>
    <x v="4"/>
    <x v="5"/>
    <x v="1"/>
    <x v="56"/>
    <x v="0"/>
    <x v="0"/>
    <x v="0"/>
    <x v="0"/>
    <x v="0"/>
    <x v="3"/>
    <x v="1"/>
    <x v="0"/>
    <x v="0"/>
    <x v="0"/>
    <x v="0"/>
    <x v="2"/>
    <x v="0"/>
    <x v="1"/>
  </r>
  <r>
    <x v="0"/>
    <x v="0"/>
    <x v="0"/>
    <x v="10"/>
    <x v="16"/>
    <x v="23"/>
    <x v="0"/>
    <x v="0"/>
    <x v="0"/>
    <x v="6"/>
    <x v="4"/>
    <x v="5"/>
    <x v="1"/>
    <x v="57"/>
    <x v="0"/>
    <x v="0"/>
    <x v="0"/>
    <x v="0"/>
    <x v="0"/>
    <x v="0"/>
    <x v="1"/>
    <x v="0"/>
    <x v="0"/>
    <x v="0"/>
    <x v="0"/>
    <x v="2"/>
    <x v="0"/>
    <x v="1"/>
  </r>
  <r>
    <x v="1"/>
    <x v="1"/>
    <x v="0"/>
    <x v="10"/>
    <x v="17"/>
    <x v="94"/>
    <x v="22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0"/>
    <x v="16"/>
    <x v="20"/>
    <x v="0"/>
    <x v="0"/>
    <x v="0"/>
    <x v="6"/>
    <x v="4"/>
    <x v="5"/>
    <x v="1"/>
    <x v="58"/>
    <x v="0"/>
    <x v="0"/>
    <x v="0"/>
    <x v="0"/>
    <x v="0"/>
    <x v="1"/>
    <x v="1"/>
    <x v="0"/>
    <x v="0"/>
    <x v="0"/>
    <x v="0"/>
    <x v="2"/>
    <x v="0"/>
    <x v="1"/>
  </r>
  <r>
    <x v="1"/>
    <x v="1"/>
    <x v="0"/>
    <x v="11"/>
    <x v="18"/>
    <x v="95"/>
    <x v="23"/>
    <x v="0"/>
    <x v="0"/>
    <x v="15"/>
    <x v="6"/>
    <x v="5"/>
    <x v="1"/>
    <x v="38"/>
    <x v="1"/>
    <x v="1"/>
    <x v="0"/>
    <x v="0"/>
    <x v="0"/>
    <x v="5"/>
    <x v="3"/>
    <x v="0"/>
    <x v="0"/>
    <x v="0"/>
    <x v="2"/>
    <x v="9"/>
    <x v="0"/>
    <x v="2"/>
  </r>
  <r>
    <x v="1"/>
    <x v="1"/>
    <x v="0"/>
    <x v="12"/>
    <x v="18"/>
    <x v="25"/>
    <x v="6"/>
    <x v="0"/>
    <x v="0"/>
    <x v="7"/>
    <x v="5"/>
    <x v="5"/>
    <x v="1"/>
    <x v="59"/>
    <x v="1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5"/>
    <x v="1"/>
    <x v="60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5"/>
    <x v="1"/>
    <x v="61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2"/>
    <x v="1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3"/>
    <x v="0"/>
    <x v="1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6"/>
    <x v="1"/>
    <x v="64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7"/>
    <x v="1"/>
    <x v="65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5"/>
    <x v="1"/>
    <x v="66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6"/>
    <x v="1"/>
    <x v="67"/>
    <x v="0"/>
    <x v="0"/>
    <x v="0"/>
    <x v="0"/>
    <x v="1"/>
    <x v="4"/>
    <x v="2"/>
    <x v="0"/>
    <x v="1"/>
    <x v="0"/>
    <x v="1"/>
    <x v="6"/>
    <x v="0"/>
    <x v="2"/>
  </r>
  <r>
    <x v="2"/>
    <x v="2"/>
    <x v="0"/>
    <x v="12"/>
    <x v="18"/>
    <x v="25"/>
    <x v="4"/>
    <x v="0"/>
    <x v="0"/>
    <x v="7"/>
    <x v="5"/>
    <x v="7"/>
    <x v="1"/>
    <x v="68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5"/>
    <x v="1"/>
    <x v="69"/>
    <x v="0"/>
    <x v="0"/>
    <x v="0"/>
    <x v="0"/>
    <x v="1"/>
    <x v="4"/>
    <x v="2"/>
    <x v="0"/>
    <x v="1"/>
    <x v="0"/>
    <x v="1"/>
    <x v="6"/>
    <x v="0"/>
    <x v="2"/>
  </r>
  <r>
    <x v="0"/>
    <x v="0"/>
    <x v="0"/>
    <x v="12"/>
    <x v="18"/>
    <x v="25"/>
    <x v="5"/>
    <x v="0"/>
    <x v="0"/>
    <x v="7"/>
    <x v="5"/>
    <x v="6"/>
    <x v="1"/>
    <x v="70"/>
    <x v="0"/>
    <x v="0"/>
    <x v="0"/>
    <x v="0"/>
    <x v="1"/>
    <x v="4"/>
    <x v="2"/>
    <x v="0"/>
    <x v="1"/>
    <x v="0"/>
    <x v="1"/>
    <x v="6"/>
    <x v="0"/>
    <x v="2"/>
  </r>
  <r>
    <x v="1"/>
    <x v="1"/>
    <x v="0"/>
    <x v="12"/>
    <x v="18"/>
    <x v="25"/>
    <x v="6"/>
    <x v="0"/>
    <x v="0"/>
    <x v="7"/>
    <x v="5"/>
    <x v="7"/>
    <x v="1"/>
    <x v="71"/>
    <x v="0"/>
    <x v="0"/>
    <x v="0"/>
    <x v="0"/>
    <x v="1"/>
    <x v="4"/>
    <x v="2"/>
    <x v="0"/>
    <x v="1"/>
    <x v="0"/>
    <x v="1"/>
    <x v="6"/>
    <x v="0"/>
    <x v="2"/>
  </r>
  <r>
    <x v="2"/>
    <x v="2"/>
    <x v="1"/>
    <x v="0"/>
    <x v="1"/>
    <x v="96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1"/>
    <x v="0"/>
    <x v="0"/>
  </r>
  <r>
    <x v="2"/>
    <x v="2"/>
    <x v="0"/>
    <x v="0"/>
    <x v="0"/>
    <x v="97"/>
    <x v="1"/>
    <x v="0"/>
    <x v="0"/>
    <x v="20"/>
    <x v="11"/>
    <x v="9"/>
    <x v="2"/>
    <x v="72"/>
    <x v="0"/>
    <x v="0"/>
    <x v="0"/>
    <x v="0"/>
    <x v="0"/>
    <x v="3"/>
    <x v="4"/>
    <x v="0"/>
    <x v="0"/>
    <x v="0"/>
    <x v="0"/>
    <x v="0"/>
    <x v="0"/>
    <x v="0"/>
  </r>
  <r>
    <x v="2"/>
    <x v="2"/>
    <x v="1"/>
    <x v="1"/>
    <x v="3"/>
    <x v="98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1"/>
    <x v="2"/>
    <x v="99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4"/>
    <x v="0"/>
    <x v="0"/>
  </r>
  <r>
    <x v="2"/>
    <x v="2"/>
    <x v="0"/>
    <x v="2"/>
    <x v="4"/>
    <x v="100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1"/>
    <x v="2"/>
    <x v="5"/>
    <x v="101"/>
    <x v="1"/>
    <x v="0"/>
    <x v="0"/>
    <x v="19"/>
    <x v="11"/>
    <x v="8"/>
    <x v="2"/>
    <x v="72"/>
    <x v="0"/>
    <x v="0"/>
    <x v="0"/>
    <x v="0"/>
    <x v="0"/>
    <x v="3"/>
    <x v="4"/>
    <x v="0"/>
    <x v="0"/>
    <x v="0"/>
    <x v="0"/>
    <x v="3"/>
    <x v="0"/>
    <x v="0"/>
  </r>
  <r>
    <x v="2"/>
    <x v="2"/>
    <x v="0"/>
    <x v="3"/>
    <x v="7"/>
    <x v="102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4"/>
    <x v="0"/>
    <x v="0"/>
  </r>
  <r>
    <x v="2"/>
    <x v="2"/>
    <x v="0"/>
    <x v="4"/>
    <x v="8"/>
    <x v="103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5"/>
    <x v="9"/>
    <x v="104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6"/>
    <x v="11"/>
    <x v="105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7"/>
    <x v="12"/>
    <x v="106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8"/>
    <x v="13"/>
    <x v="107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1"/>
    <x v="0"/>
    <x v="0"/>
  </r>
  <r>
    <x v="2"/>
    <x v="2"/>
    <x v="0"/>
    <x v="9"/>
    <x v="15"/>
    <x v="108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5"/>
    <x v="0"/>
    <x v="0"/>
  </r>
  <r>
    <x v="2"/>
    <x v="2"/>
    <x v="0"/>
    <x v="10"/>
    <x v="17"/>
    <x v="109"/>
    <x v="1"/>
    <x v="0"/>
    <x v="0"/>
    <x v="21"/>
    <x v="11"/>
    <x v="9"/>
    <x v="2"/>
    <x v="72"/>
    <x v="0"/>
    <x v="0"/>
    <x v="0"/>
    <x v="0"/>
    <x v="0"/>
    <x v="3"/>
    <x v="4"/>
    <x v="0"/>
    <x v="0"/>
    <x v="0"/>
    <x v="0"/>
    <x v="2"/>
    <x v="0"/>
    <x v="0"/>
  </r>
  <r>
    <x v="2"/>
    <x v="2"/>
    <x v="0"/>
    <x v="11"/>
    <x v="18"/>
    <x v="110"/>
    <x v="1"/>
    <x v="0"/>
    <x v="0"/>
    <x v="21"/>
    <x v="11"/>
    <x v="9"/>
    <x v="2"/>
    <x v="73"/>
    <x v="0"/>
    <x v="0"/>
    <x v="0"/>
    <x v="0"/>
    <x v="0"/>
    <x v="3"/>
    <x v="4"/>
    <x v="0"/>
    <x v="0"/>
    <x v="0"/>
    <x v="0"/>
    <x v="5"/>
    <x v="0"/>
    <x v="0"/>
  </r>
  <r>
    <x v="2"/>
    <x v="2"/>
    <x v="0"/>
    <x v="12"/>
    <x v="18"/>
    <x v="25"/>
    <x v="4"/>
    <x v="0"/>
    <x v="0"/>
    <x v="7"/>
    <x v="5"/>
    <x v="9"/>
    <x v="2"/>
    <x v="74"/>
    <x v="0"/>
    <x v="0"/>
    <x v="0"/>
    <x v="0"/>
    <x v="1"/>
    <x v="4"/>
    <x v="2"/>
    <x v="0"/>
    <x v="1"/>
    <x v="0"/>
    <x v="1"/>
    <x v="6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showDrill="0" showDataTips="0" useAutoFormatting="1" itemPrintTitles="1" createdVersion="6" indent="0" compact="0" compactData="0" gridDropZones="1" multipleFieldFilters="0">
  <location ref="A5:G57" firstHeaderRow="1" firstDataRow="2" firstDataCol="3"/>
  <pivotFields count="28">
    <pivotField axis="axisCol" compact="0" outline="0" showAll="0" sortType="ascending" defaultSubtotal="0">
      <items count="3">
        <item x="2"/>
        <item x="1"/>
        <item x="0"/>
      </items>
    </pivotField>
    <pivotField compact="0" outline="0" showAll="0" sortType="ascending" defaultSubtotal="0">
      <items count="3">
        <item x="2"/>
        <item x="1"/>
        <item x="0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numFmtId="14" outline="0" showAll="0" sortType="ascending" defaultSubtotal="0">
      <items count="23">
        <item h="1" x="0"/>
        <item h="1" x="2"/>
        <item h="1" x="20"/>
        <item h="1" x="4"/>
        <item x="6"/>
        <item x="7"/>
        <item x="21"/>
        <item x="8"/>
        <item x="9"/>
        <item x="10"/>
        <item x="11"/>
        <item x="12"/>
        <item x="14"/>
        <item x="13"/>
        <item x="22"/>
        <item x="15"/>
        <item x="16"/>
        <item x="17"/>
        <item x="18"/>
        <item x="1"/>
        <item x="3"/>
        <item x="19"/>
        <item x="5"/>
      </items>
    </pivotField>
    <pivotField compact="0" outline="0" showAll="0" sortType="ascending" defaultSubtotal="0">
      <items count="111">
        <item x="27"/>
        <item x="97"/>
        <item x="5"/>
        <item x="2"/>
        <item x="0"/>
        <item x="68"/>
        <item x="30"/>
        <item x="99"/>
        <item x="6"/>
        <item x="31"/>
        <item x="28"/>
        <item x="69"/>
        <item x="37"/>
        <item x="8"/>
        <item x="36"/>
        <item x="39"/>
        <item x="100"/>
        <item x="74"/>
        <item x="73"/>
        <item x="75"/>
        <item x="72"/>
        <item x="42"/>
        <item x="102"/>
        <item x="11"/>
        <item x="41"/>
        <item x="40"/>
        <item x="10"/>
        <item x="78"/>
        <item x="76"/>
        <item x="77"/>
        <item x="44"/>
        <item x="12"/>
        <item x="43"/>
        <item x="45"/>
        <item x="103"/>
        <item x="82"/>
        <item x="81"/>
        <item x="79"/>
        <item x="80"/>
        <item x="104"/>
        <item x="13"/>
        <item x="47"/>
        <item x="48"/>
        <item x="46"/>
        <item x="83"/>
        <item x="49"/>
        <item x="14"/>
        <item x="105"/>
        <item x="15"/>
        <item x="51"/>
        <item x="50"/>
        <item x="84"/>
        <item x="106"/>
        <item x="16"/>
        <item x="53"/>
        <item x="52"/>
        <item x="54"/>
        <item x="85"/>
        <item x="55"/>
        <item x="18"/>
        <item x="107"/>
        <item x="17"/>
        <item x="57"/>
        <item x="56"/>
        <item x="89"/>
        <item x="86"/>
        <item x="88"/>
        <item x="87"/>
        <item x="58"/>
        <item x="108"/>
        <item x="19"/>
        <item x="59"/>
        <item x="60"/>
        <item x="91"/>
        <item x="92"/>
        <item x="90"/>
        <item x="93"/>
        <item x="109"/>
        <item x="22"/>
        <item x="62"/>
        <item x="63"/>
        <item x="21"/>
        <item x="20"/>
        <item x="23"/>
        <item x="61"/>
        <item x="94"/>
        <item x="66"/>
        <item x="24"/>
        <item x="64"/>
        <item x="65"/>
        <item x="110"/>
        <item x="95"/>
        <item x="26"/>
        <item x="3"/>
        <item x="1"/>
        <item x="4"/>
        <item x="96"/>
        <item x="25"/>
        <item x="67"/>
        <item x="32"/>
        <item x="98"/>
        <item x="7"/>
        <item x="33"/>
        <item x="29"/>
        <item x="70"/>
        <item x="101"/>
        <item x="9"/>
        <item x="34"/>
        <item x="38"/>
        <item x="35"/>
        <item x="71"/>
      </items>
    </pivotField>
    <pivotField axis="axisRow" compact="0" outline="0" showAll="0" sortType="ascending">
      <items count="25">
        <item h="1" x="4"/>
        <item h="1" x="6"/>
        <item h="1" x="5"/>
        <item h="1" x="23"/>
        <item h="1" x="8"/>
        <item h="1" x="11"/>
        <item h="1" x="12"/>
        <item h="1" x="9"/>
        <item h="1" x="10"/>
        <item h="1" x="13"/>
        <item h="1" x="15"/>
        <item h="1" x="16"/>
        <item h="1" x="17"/>
        <item h="1" x="18"/>
        <item h="1" x="19"/>
        <item h="1" x="20"/>
        <item h="1" x="21"/>
        <item h="1" x="22"/>
        <item x="1"/>
        <item h="1" x="2"/>
        <item x="0"/>
        <item h="1" x="7"/>
        <item x="14"/>
        <item h="1" x="3"/>
        <item t="default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2">
        <item x="7"/>
        <item x="4"/>
        <item x="0"/>
        <item x="9"/>
        <item x="11"/>
        <item x="10"/>
        <item x="12"/>
        <item x="13"/>
        <item x="6"/>
        <item x="20"/>
        <item x="2"/>
        <item x="21"/>
        <item x="14"/>
        <item x="1"/>
        <item x="19"/>
        <item x="8"/>
        <item x="3"/>
        <item x="15"/>
        <item x="5"/>
        <item x="17"/>
        <item x="16"/>
        <item x="18"/>
      </items>
    </pivotField>
    <pivotField compact="0" outline="0" showAll="0" sortType="ascending" defaultSubtotal="0">
      <items count="12">
        <item x="2"/>
        <item x="8"/>
        <item x="1"/>
        <item x="5"/>
        <item x="4"/>
        <item x="3"/>
        <item x="6"/>
        <item x="11"/>
        <item x="0"/>
        <item x="7"/>
        <item x="10"/>
        <item x="9"/>
      </items>
    </pivotField>
    <pivotField axis="axisRow" compact="0" outline="0" showAll="0" sortType="ascending">
      <items count="11">
        <item h="1" x="7"/>
        <item h="1" x="6"/>
        <item x="5"/>
        <item x="4"/>
        <item h="1" x="2"/>
        <item x="3"/>
        <item x="0"/>
        <item x="1"/>
        <item x="9"/>
        <item x="8"/>
        <item t="default"/>
      </items>
    </pivotField>
    <pivotField compact="0" outline="0" showAll="0" sortType="ascending" defaultSubtotal="0">
      <items count="3">
        <item x="1"/>
        <item x="2"/>
        <item x="0"/>
      </items>
    </pivotField>
    <pivotField dataField="1" compact="0" outline="0" showAll="0" sortType="ascending" defaultSubtotal="0">
      <items count="75">
        <item x="66"/>
        <item x="69"/>
        <item x="63"/>
        <item x="60"/>
        <item x="56"/>
        <item x="57"/>
        <item x="61"/>
        <item x="67"/>
        <item x="16"/>
        <item x="39"/>
        <item x="49"/>
        <item x="38"/>
        <item x="70"/>
        <item x="68"/>
        <item x="58"/>
        <item x="41"/>
        <item x="42"/>
        <item x="64"/>
        <item x="74"/>
        <item x="18"/>
        <item x="40"/>
        <item x="15"/>
        <item x="19"/>
        <item x="8"/>
        <item x="14"/>
        <item x="55"/>
        <item x="45"/>
        <item x="6"/>
        <item x="53"/>
        <item x="43"/>
        <item x="47"/>
        <item x="54"/>
        <item x="44"/>
        <item x="17"/>
        <item x="12"/>
        <item x="72"/>
        <item x="73"/>
        <item x="4"/>
        <item x="7"/>
        <item x="0"/>
        <item x="9"/>
        <item x="71"/>
        <item x="1"/>
        <item x="2"/>
        <item x="46"/>
        <item x="5"/>
        <item x="65"/>
        <item x="50"/>
        <item x="13"/>
        <item x="11"/>
        <item x="23"/>
        <item x="3"/>
        <item x="35"/>
        <item x="33"/>
        <item x="21"/>
        <item x="10"/>
        <item x="48"/>
        <item x="25"/>
        <item x="51"/>
        <item x="26"/>
        <item x="30"/>
        <item x="28"/>
        <item x="31"/>
        <item x="27"/>
        <item x="34"/>
        <item x="36"/>
        <item x="20"/>
        <item x="24"/>
        <item x="52"/>
        <item x="32"/>
        <item x="37"/>
        <item x="29"/>
        <item x="22"/>
        <item x="59"/>
        <item x="62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2">
        <item x="0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">
        <item x="1"/>
        <item x="0"/>
      </items>
    </pivotField>
    <pivotField compact="0" outline="0" showAll="0" sortType="ascending" defaultSubtotal="0">
      <items count="6">
        <item x="4"/>
        <item x="3"/>
        <item x="2"/>
        <item x="0"/>
        <item x="1"/>
        <item x="5"/>
      </items>
    </pivotField>
    <pivotField compact="0" outline="0" showAll="0" sortType="ascending" defaultSubtotal="0">
      <items count="5">
        <item x="2"/>
        <item x="4"/>
        <item x="0"/>
        <item x="3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2">
        <item x="1"/>
        <item x="0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3">
        <item x="1"/>
        <item x="2"/>
        <item x="0"/>
      </items>
    </pivotField>
    <pivotField compact="0" outline="0" showAll="0" sortType="ascending" defaultSubtotal="0">
      <items count="10">
        <item x="9"/>
        <item x="7"/>
        <item x="6"/>
        <item x="0"/>
        <item x="4"/>
        <item x="2"/>
        <item x="5"/>
        <item x="3"/>
        <item x="8"/>
        <item x="1"/>
      </items>
    </pivotField>
    <pivotField compact="0" outline="0" showAll="0" sortType="ascending" defaultSubtotal="0">
      <items count="1">
        <item x="0"/>
      </items>
    </pivotField>
    <pivotField compact="0" outline="0" showAll="0" sortType="ascending" defaultSubtotal="0">
      <items count="3">
        <item x="2"/>
        <item x="1"/>
        <item x="0"/>
      </items>
    </pivotField>
  </pivotFields>
  <rowFields count="3">
    <field x="11"/>
    <field x="6"/>
    <field x="4"/>
  </rowFields>
  <rowItems count="51">
    <i>
      <x v="2"/>
      <x v="20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6"/>
    </i>
    <i r="2">
      <x v="17"/>
    </i>
    <i r="2">
      <x v="18"/>
    </i>
    <i t="default" r="1">
      <x v="20"/>
    </i>
    <i t="default">
      <x v="2"/>
    </i>
    <i>
      <x v="3"/>
      <x v="20"/>
      <x v="19"/>
    </i>
    <i r="2">
      <x v="20"/>
    </i>
    <i r="2">
      <x v="22"/>
    </i>
    <i t="default" r="1">
      <x v="20"/>
    </i>
    <i t="default">
      <x v="3"/>
    </i>
    <i>
      <x v="6"/>
      <x v="20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6"/>
    </i>
    <i r="2">
      <x v="17"/>
    </i>
    <i r="2">
      <x v="18"/>
    </i>
    <i t="default" r="1">
      <x v="20"/>
    </i>
    <i t="default">
      <x v="6"/>
    </i>
    <i>
      <x v="7"/>
      <x v="20"/>
      <x v="19"/>
    </i>
    <i r="2">
      <x v="20"/>
    </i>
    <i r="2">
      <x v="22"/>
    </i>
    <i t="default" r="1">
      <x v="20"/>
    </i>
    <i t="default">
      <x v="7"/>
    </i>
    <i>
      <x v="8"/>
      <x v="18"/>
      <x v="5"/>
    </i>
    <i r="2">
      <x v="7"/>
    </i>
    <i r="2">
      <x v="8"/>
    </i>
    <i r="2">
      <x v="10"/>
    </i>
    <i r="2">
      <x v="11"/>
    </i>
    <i r="2">
      <x v="13"/>
    </i>
    <i r="2">
      <x v="15"/>
    </i>
    <i r="2">
      <x v="17"/>
    </i>
    <i r="2">
      <x v="18"/>
    </i>
    <i t="default" r="1">
      <x v="18"/>
    </i>
    <i t="default">
      <x v="8"/>
    </i>
    <i>
      <x v="9"/>
      <x v="18"/>
      <x v="19"/>
    </i>
    <i r="2">
      <x v="20"/>
    </i>
    <i r="2">
      <x v="22"/>
    </i>
    <i t="default" r="1">
      <x v="18"/>
    </i>
    <i t="default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MONETARY_AMOUNT" fld="13" baseField="0" baseItem="0" numFmtId="4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B2" sqref="B2"/>
    </sheetView>
  </sheetViews>
  <sheetFormatPr defaultRowHeight="14.5"/>
  <cols>
    <col min="1" max="1" width="27.81640625" bestFit="1" customWidth="1"/>
    <col min="2" max="2" width="16.453125" bestFit="1" customWidth="1"/>
    <col min="3" max="3" width="10.7265625" customWidth="1"/>
    <col min="4" max="4" width="13.26953125" customWidth="1"/>
    <col min="5" max="5" width="13.26953125" bestFit="1" customWidth="1"/>
    <col min="6" max="6" width="13.81640625" bestFit="1" customWidth="1"/>
    <col min="7" max="7" width="13.54296875" customWidth="1"/>
    <col min="8" max="8" width="12.453125" bestFit="1" customWidth="1"/>
  </cols>
  <sheetData>
    <row r="1" spans="1:7">
      <c r="A1" t="s">
        <v>18</v>
      </c>
    </row>
    <row r="2" spans="1:7">
      <c r="A2" t="s">
        <v>21</v>
      </c>
    </row>
    <row r="3" spans="1:7">
      <c r="A3" t="s">
        <v>22</v>
      </c>
    </row>
    <row r="5" spans="1:7">
      <c r="A5" s="5" t="s">
        <v>7</v>
      </c>
      <c r="B5" s="2"/>
      <c r="C5" s="2"/>
      <c r="D5" s="5" t="s">
        <v>0</v>
      </c>
      <c r="E5" s="2"/>
      <c r="F5" s="2"/>
      <c r="G5" s="3"/>
    </row>
    <row r="6" spans="1:7">
      <c r="A6" s="5" t="s">
        <v>3</v>
      </c>
      <c r="B6" s="5" t="s">
        <v>2</v>
      </c>
      <c r="C6" s="5" t="s">
        <v>1</v>
      </c>
      <c r="D6" s="1">
        <v>110</v>
      </c>
      <c r="E6" s="8">
        <v>117</v>
      </c>
      <c r="F6" s="8">
        <v>180</v>
      </c>
      <c r="G6" s="9" t="s">
        <v>6</v>
      </c>
    </row>
    <row r="7" spans="1:7">
      <c r="A7" s="1">
        <v>408100518</v>
      </c>
      <c r="B7" s="1" t="s">
        <v>4</v>
      </c>
      <c r="C7" s="10">
        <v>43585</v>
      </c>
      <c r="D7" s="11">
        <v>805820</v>
      </c>
      <c r="E7" s="12">
        <v>51983</v>
      </c>
      <c r="F7" s="12">
        <v>409822</v>
      </c>
      <c r="G7" s="13">
        <v>1267625</v>
      </c>
    </row>
    <row r="8" spans="1:7">
      <c r="A8" s="4"/>
      <c r="B8" s="4"/>
      <c r="C8" s="14">
        <v>43616</v>
      </c>
      <c r="D8" s="15">
        <v>805820</v>
      </c>
      <c r="E8" s="16">
        <v>51983</v>
      </c>
      <c r="F8" s="16">
        <v>409822</v>
      </c>
      <c r="G8" s="17">
        <v>1267625</v>
      </c>
    </row>
    <row r="9" spans="1:7">
      <c r="A9" s="4"/>
      <c r="B9" s="4"/>
      <c r="C9" s="14">
        <v>43646</v>
      </c>
      <c r="D9" s="15">
        <v>805820</v>
      </c>
      <c r="E9" s="16">
        <v>51983</v>
      </c>
      <c r="F9" s="16">
        <v>409822</v>
      </c>
      <c r="G9" s="17">
        <v>1267625</v>
      </c>
    </row>
    <row r="10" spans="1:7">
      <c r="A10" s="4"/>
      <c r="B10" s="4"/>
      <c r="C10" s="14">
        <v>43677</v>
      </c>
      <c r="D10" s="15">
        <v>805820</v>
      </c>
      <c r="E10" s="16">
        <v>51983</v>
      </c>
      <c r="F10" s="16">
        <v>409822</v>
      </c>
      <c r="G10" s="17">
        <v>1267625</v>
      </c>
    </row>
    <row r="11" spans="1:7">
      <c r="A11" s="4"/>
      <c r="B11" s="4"/>
      <c r="C11" s="14">
        <v>43708</v>
      </c>
      <c r="D11" s="15">
        <v>805820</v>
      </c>
      <c r="E11" s="16">
        <v>51983</v>
      </c>
      <c r="F11" s="16">
        <v>409822</v>
      </c>
      <c r="G11" s="17">
        <v>1267625</v>
      </c>
    </row>
    <row r="12" spans="1:7">
      <c r="A12" s="4"/>
      <c r="B12" s="4"/>
      <c r="C12" s="14">
        <v>43738</v>
      </c>
      <c r="D12" s="15">
        <v>805820</v>
      </c>
      <c r="E12" s="16">
        <v>51983</v>
      </c>
      <c r="F12" s="16">
        <v>409822</v>
      </c>
      <c r="G12" s="17">
        <v>1267625</v>
      </c>
    </row>
    <row r="13" spans="1:7">
      <c r="A13" s="4"/>
      <c r="B13" s="4"/>
      <c r="C13" s="14">
        <v>43769</v>
      </c>
      <c r="D13" s="15">
        <v>805820</v>
      </c>
      <c r="E13" s="16">
        <v>51983</v>
      </c>
      <c r="F13" s="16">
        <v>409822</v>
      </c>
      <c r="G13" s="17">
        <v>1267625</v>
      </c>
    </row>
    <row r="14" spans="1:7">
      <c r="A14" s="4"/>
      <c r="B14" s="4"/>
      <c r="C14" s="14">
        <v>43798</v>
      </c>
      <c r="D14" s="15">
        <v>-1114454.17</v>
      </c>
      <c r="E14" s="16">
        <v>-71241.67</v>
      </c>
      <c r="F14" s="16">
        <v>-604304.17000000004</v>
      </c>
      <c r="G14" s="17">
        <v>-1790000.0099999998</v>
      </c>
    </row>
    <row r="15" spans="1:7">
      <c r="A15" s="4"/>
      <c r="B15" s="4"/>
      <c r="C15" s="14">
        <v>43799</v>
      </c>
      <c r="D15" s="15">
        <v>694375</v>
      </c>
      <c r="E15" s="16">
        <v>44859</v>
      </c>
      <c r="F15" s="16">
        <v>349392</v>
      </c>
      <c r="G15" s="17">
        <v>1088626</v>
      </c>
    </row>
    <row r="16" spans="1:7">
      <c r="A16" s="4"/>
      <c r="B16" s="4"/>
      <c r="C16" s="14">
        <v>43830</v>
      </c>
      <c r="D16" s="15">
        <v>694379.12</v>
      </c>
      <c r="E16" s="16">
        <v>44852.67</v>
      </c>
      <c r="F16" s="16">
        <v>349392.22</v>
      </c>
      <c r="G16" s="17">
        <v>1088624.01</v>
      </c>
    </row>
    <row r="17" spans="1:8">
      <c r="A17" s="4"/>
      <c r="B17" s="1" t="s">
        <v>15</v>
      </c>
      <c r="C17" s="2"/>
      <c r="D17" s="11">
        <v>5915039.9500000002</v>
      </c>
      <c r="E17" s="12">
        <v>382351</v>
      </c>
      <c r="F17" s="12">
        <v>2963234.05</v>
      </c>
      <c r="G17" s="13">
        <v>9260625</v>
      </c>
    </row>
    <row r="18" spans="1:8">
      <c r="A18" s="1" t="s">
        <v>8</v>
      </c>
      <c r="B18" s="2"/>
      <c r="C18" s="2"/>
      <c r="D18" s="11">
        <v>5915039.9500000002</v>
      </c>
      <c r="E18" s="12">
        <v>382351</v>
      </c>
      <c r="F18" s="12">
        <v>2963234.05</v>
      </c>
      <c r="G18" s="13">
        <v>9260625</v>
      </c>
    </row>
    <row r="19" spans="1:8">
      <c r="A19" s="1">
        <v>408100519</v>
      </c>
      <c r="B19" s="1" t="s">
        <v>4</v>
      </c>
      <c r="C19" s="10">
        <v>43861</v>
      </c>
      <c r="D19" s="11">
        <v>798591</v>
      </c>
      <c r="E19" s="12">
        <v>31207</v>
      </c>
      <c r="F19" s="12">
        <v>407010</v>
      </c>
      <c r="G19" s="13">
        <v>1236808</v>
      </c>
    </row>
    <row r="20" spans="1:8">
      <c r="A20" s="4"/>
      <c r="B20" s="4"/>
      <c r="C20" s="14">
        <v>43889</v>
      </c>
      <c r="D20" s="15">
        <v>798591</v>
      </c>
      <c r="E20" s="16">
        <v>31207</v>
      </c>
      <c r="F20" s="16">
        <v>407010</v>
      </c>
      <c r="G20" s="17">
        <v>1236808</v>
      </c>
    </row>
    <row r="21" spans="1:8">
      <c r="A21" s="4"/>
      <c r="B21" s="4"/>
      <c r="C21" s="14">
        <v>43921</v>
      </c>
      <c r="D21" s="15">
        <v>798591</v>
      </c>
      <c r="E21" s="16">
        <v>31207</v>
      </c>
      <c r="F21" s="16">
        <v>407010</v>
      </c>
      <c r="G21" s="17">
        <v>1236808</v>
      </c>
    </row>
    <row r="22" spans="1:8">
      <c r="A22" s="4"/>
      <c r="B22" s="1" t="s">
        <v>15</v>
      </c>
      <c r="C22" s="2"/>
      <c r="D22" s="11">
        <v>2395773</v>
      </c>
      <c r="E22" s="12">
        <v>93621</v>
      </c>
      <c r="F22" s="12">
        <v>1221030</v>
      </c>
      <c r="G22" s="13">
        <v>3710424</v>
      </c>
    </row>
    <row r="23" spans="1:8">
      <c r="A23" s="1" t="s">
        <v>9</v>
      </c>
      <c r="B23" s="2"/>
      <c r="C23" s="2"/>
      <c r="D23" s="11">
        <v>2395773</v>
      </c>
      <c r="E23" s="12">
        <v>93621</v>
      </c>
      <c r="F23" s="12">
        <v>1221030</v>
      </c>
      <c r="G23" s="13">
        <v>3710424</v>
      </c>
    </row>
    <row r="24" spans="1:8">
      <c r="A24" s="1">
        <v>408102919</v>
      </c>
      <c r="B24" s="1" t="s">
        <v>4</v>
      </c>
      <c r="C24" s="10">
        <v>43585</v>
      </c>
      <c r="D24" s="11">
        <v>23473</v>
      </c>
      <c r="E24" s="12"/>
      <c r="F24" s="12"/>
      <c r="G24" s="13">
        <v>23473</v>
      </c>
      <c r="H24" s="16"/>
    </row>
    <row r="25" spans="1:8">
      <c r="A25" s="4"/>
      <c r="B25" s="4"/>
      <c r="C25" s="14">
        <v>43616</v>
      </c>
      <c r="D25" s="15">
        <v>23473</v>
      </c>
      <c r="E25" s="16"/>
      <c r="F25" s="16"/>
      <c r="G25" s="17">
        <v>23473</v>
      </c>
    </row>
    <row r="26" spans="1:8">
      <c r="A26" s="4"/>
      <c r="B26" s="4"/>
      <c r="C26" s="14">
        <v>43646</v>
      </c>
      <c r="D26" s="15">
        <v>23473</v>
      </c>
      <c r="E26" s="16"/>
      <c r="F26" s="16"/>
      <c r="G26" s="17">
        <v>23473</v>
      </c>
    </row>
    <row r="27" spans="1:8">
      <c r="A27" s="4"/>
      <c r="B27" s="4"/>
      <c r="C27" s="14">
        <v>43677</v>
      </c>
      <c r="D27" s="15">
        <v>23473</v>
      </c>
      <c r="E27" s="16"/>
      <c r="F27" s="16"/>
      <c r="G27" s="17">
        <v>23473</v>
      </c>
    </row>
    <row r="28" spans="1:8">
      <c r="A28" s="4"/>
      <c r="B28" s="4"/>
      <c r="C28" s="14">
        <v>43708</v>
      </c>
      <c r="D28" s="15">
        <v>23473</v>
      </c>
      <c r="E28" s="16"/>
      <c r="F28" s="16"/>
      <c r="G28" s="17">
        <v>23473</v>
      </c>
    </row>
    <row r="29" spans="1:8">
      <c r="A29" s="4"/>
      <c r="B29" s="4"/>
      <c r="C29" s="14">
        <v>43738</v>
      </c>
      <c r="D29" s="15">
        <v>23473</v>
      </c>
      <c r="E29" s="16"/>
      <c r="F29" s="16"/>
      <c r="G29" s="17">
        <v>23473</v>
      </c>
    </row>
    <row r="30" spans="1:8">
      <c r="A30" s="4"/>
      <c r="B30" s="4"/>
      <c r="C30" s="14">
        <v>43769</v>
      </c>
      <c r="D30" s="15">
        <v>23473</v>
      </c>
      <c r="E30" s="16"/>
      <c r="F30" s="16"/>
      <c r="G30" s="17">
        <v>23473</v>
      </c>
    </row>
    <row r="31" spans="1:8">
      <c r="A31" s="4"/>
      <c r="B31" s="4"/>
      <c r="C31" s="14">
        <v>43798</v>
      </c>
      <c r="D31" s="15">
        <v>77143.56</v>
      </c>
      <c r="E31" s="16">
        <v>2570.12</v>
      </c>
      <c r="F31" s="16">
        <v>757.61</v>
      </c>
      <c r="G31" s="17">
        <v>80471.289999999994</v>
      </c>
    </row>
    <row r="32" spans="1:8">
      <c r="A32" s="4"/>
      <c r="B32" s="4"/>
      <c r="C32" s="14">
        <v>43799</v>
      </c>
      <c r="D32" s="15">
        <v>31187</v>
      </c>
      <c r="E32" s="16"/>
      <c r="F32" s="16"/>
      <c r="G32" s="17">
        <v>31187</v>
      </c>
    </row>
    <row r="33" spans="1:7">
      <c r="A33" s="4"/>
      <c r="B33" s="4"/>
      <c r="C33" s="14">
        <v>43830</v>
      </c>
      <c r="D33" s="15">
        <v>31186.25</v>
      </c>
      <c r="E33" s="16"/>
      <c r="F33" s="16"/>
      <c r="G33" s="17">
        <v>31186.25</v>
      </c>
    </row>
    <row r="34" spans="1:7">
      <c r="A34" s="4"/>
      <c r="B34" s="1" t="s">
        <v>15</v>
      </c>
      <c r="C34" s="2"/>
      <c r="D34" s="11">
        <v>303827.81</v>
      </c>
      <c r="E34" s="12">
        <v>2570.12</v>
      </c>
      <c r="F34" s="12">
        <v>757.61</v>
      </c>
      <c r="G34" s="13">
        <v>307155.53999999998</v>
      </c>
    </row>
    <row r="35" spans="1:7">
      <c r="A35" s="1" t="s">
        <v>10</v>
      </c>
      <c r="B35" s="2"/>
      <c r="C35" s="2"/>
      <c r="D35" s="11">
        <v>303827.81</v>
      </c>
      <c r="E35" s="12">
        <v>2570.12</v>
      </c>
      <c r="F35" s="12">
        <v>757.61</v>
      </c>
      <c r="G35" s="13">
        <v>307155.53999999998</v>
      </c>
    </row>
    <row r="36" spans="1:7">
      <c r="A36" s="1">
        <v>408102920</v>
      </c>
      <c r="B36" s="1" t="s">
        <v>4</v>
      </c>
      <c r="C36" s="10">
        <v>43861</v>
      </c>
      <c r="D36" s="11">
        <v>32675</v>
      </c>
      <c r="E36" s="12">
        <v>6318</v>
      </c>
      <c r="F36" s="12">
        <v>1480</v>
      </c>
      <c r="G36" s="13">
        <v>40473</v>
      </c>
    </row>
    <row r="37" spans="1:7">
      <c r="A37" s="4"/>
      <c r="B37" s="4"/>
      <c r="C37" s="14">
        <v>43889</v>
      </c>
      <c r="D37" s="15">
        <v>32675</v>
      </c>
      <c r="E37" s="16"/>
      <c r="F37" s="16"/>
      <c r="G37" s="17">
        <v>32675</v>
      </c>
    </row>
    <row r="38" spans="1:7">
      <c r="A38" s="4"/>
      <c r="B38" s="4"/>
      <c r="C38" s="14">
        <v>43921</v>
      </c>
      <c r="D38" s="15">
        <v>32675</v>
      </c>
      <c r="E38" s="16"/>
      <c r="F38" s="16"/>
      <c r="G38" s="17">
        <v>32675</v>
      </c>
    </row>
    <row r="39" spans="1:7">
      <c r="A39" s="4"/>
      <c r="B39" s="1" t="s">
        <v>15</v>
      </c>
      <c r="C39" s="2"/>
      <c r="D39" s="11">
        <v>98025</v>
      </c>
      <c r="E39" s="12">
        <v>6318</v>
      </c>
      <c r="F39" s="12">
        <v>1480</v>
      </c>
      <c r="G39" s="13">
        <v>105823</v>
      </c>
    </row>
    <row r="40" spans="1:7">
      <c r="A40" s="1" t="s">
        <v>11</v>
      </c>
      <c r="B40" s="2"/>
      <c r="C40" s="2"/>
      <c r="D40" s="11">
        <v>98025</v>
      </c>
      <c r="E40" s="12">
        <v>6318</v>
      </c>
      <c r="F40" s="12">
        <v>1480</v>
      </c>
      <c r="G40" s="13">
        <v>105823</v>
      </c>
    </row>
    <row r="41" spans="1:7">
      <c r="A41" s="1">
        <v>408103619</v>
      </c>
      <c r="B41" s="1" t="s">
        <v>5</v>
      </c>
      <c r="C41" s="10">
        <v>43585</v>
      </c>
      <c r="D41" s="11">
        <v>1083</v>
      </c>
      <c r="E41" s="12"/>
      <c r="F41" s="12"/>
      <c r="G41" s="13">
        <v>1083</v>
      </c>
    </row>
    <row r="42" spans="1:7">
      <c r="A42" s="4"/>
      <c r="B42" s="4"/>
      <c r="C42" s="14">
        <v>43616</v>
      </c>
      <c r="D42" s="15">
        <v>1083</v>
      </c>
      <c r="E42" s="16"/>
      <c r="F42" s="16"/>
      <c r="G42" s="17">
        <v>1083</v>
      </c>
    </row>
    <row r="43" spans="1:7">
      <c r="A43" s="4"/>
      <c r="B43" s="4"/>
      <c r="C43" s="14">
        <v>43646</v>
      </c>
      <c r="D43" s="15">
        <v>1083</v>
      </c>
      <c r="E43" s="16"/>
      <c r="F43" s="16"/>
      <c r="G43" s="17">
        <v>1083</v>
      </c>
    </row>
    <row r="44" spans="1:7">
      <c r="A44" s="4"/>
      <c r="B44" s="4"/>
      <c r="C44" s="14">
        <v>43677</v>
      </c>
      <c r="D44" s="15">
        <v>1083</v>
      </c>
      <c r="E44" s="16"/>
      <c r="F44" s="16"/>
      <c r="G44" s="17">
        <v>1083</v>
      </c>
    </row>
    <row r="45" spans="1:7">
      <c r="A45" s="4"/>
      <c r="B45" s="4"/>
      <c r="C45" s="14">
        <v>43708</v>
      </c>
      <c r="D45" s="15">
        <v>1083</v>
      </c>
      <c r="E45" s="16"/>
      <c r="F45" s="16"/>
      <c r="G45" s="17">
        <v>1083</v>
      </c>
    </row>
    <row r="46" spans="1:7">
      <c r="A46" s="4"/>
      <c r="B46" s="4"/>
      <c r="C46" s="14">
        <v>43738</v>
      </c>
      <c r="D46" s="15">
        <v>1083</v>
      </c>
      <c r="E46" s="16"/>
      <c r="F46" s="16"/>
      <c r="G46" s="17">
        <v>1083</v>
      </c>
    </row>
    <row r="47" spans="1:7">
      <c r="A47" s="4"/>
      <c r="B47" s="4"/>
      <c r="C47" s="14">
        <v>43769</v>
      </c>
      <c r="D47" s="15">
        <v>1083</v>
      </c>
      <c r="E47" s="16"/>
      <c r="F47" s="16"/>
      <c r="G47" s="17">
        <v>1083</v>
      </c>
    </row>
    <row r="48" spans="1:7">
      <c r="A48" s="4"/>
      <c r="B48" s="4"/>
      <c r="C48" s="14">
        <v>43799</v>
      </c>
      <c r="D48" s="15">
        <v>1083</v>
      </c>
      <c r="E48" s="16"/>
      <c r="F48" s="16"/>
      <c r="G48" s="17">
        <v>1083</v>
      </c>
    </row>
    <row r="49" spans="1:7">
      <c r="A49" s="4"/>
      <c r="B49" s="4"/>
      <c r="C49" s="14">
        <v>43830</v>
      </c>
      <c r="D49" s="15">
        <v>1406.37</v>
      </c>
      <c r="E49" s="16"/>
      <c r="F49" s="16"/>
      <c r="G49" s="17">
        <v>1406.37</v>
      </c>
    </row>
    <row r="50" spans="1:7">
      <c r="A50" s="4"/>
      <c r="B50" s="1" t="s">
        <v>14</v>
      </c>
      <c r="C50" s="2"/>
      <c r="D50" s="11">
        <v>10070.369999999999</v>
      </c>
      <c r="E50" s="12"/>
      <c r="F50" s="12"/>
      <c r="G50" s="13">
        <v>10070.369999999999</v>
      </c>
    </row>
    <row r="51" spans="1:7">
      <c r="A51" s="1" t="s">
        <v>12</v>
      </c>
      <c r="B51" s="2"/>
      <c r="C51" s="2"/>
      <c r="D51" s="11">
        <v>10070.369999999999</v>
      </c>
      <c r="E51" s="12"/>
      <c r="F51" s="12"/>
      <c r="G51" s="13">
        <v>10070.369999999999</v>
      </c>
    </row>
    <row r="52" spans="1:7">
      <c r="A52" s="1">
        <v>408103620</v>
      </c>
      <c r="B52" s="1" t="s">
        <v>5</v>
      </c>
      <c r="C52" s="10">
        <v>43861</v>
      </c>
      <c r="D52" s="11">
        <v>1083</v>
      </c>
      <c r="E52" s="12"/>
      <c r="F52" s="12"/>
      <c r="G52" s="13">
        <v>1083</v>
      </c>
    </row>
    <row r="53" spans="1:7">
      <c r="A53" s="4"/>
      <c r="B53" s="4"/>
      <c r="C53" s="14">
        <v>43889</v>
      </c>
      <c r="D53" s="15">
        <v>1083</v>
      </c>
      <c r="E53" s="16"/>
      <c r="F53" s="16"/>
      <c r="G53" s="17">
        <v>1083</v>
      </c>
    </row>
    <row r="54" spans="1:7">
      <c r="A54" s="4"/>
      <c r="B54" s="4"/>
      <c r="C54" s="14">
        <v>43921</v>
      </c>
      <c r="D54" s="15">
        <v>1083</v>
      </c>
      <c r="E54" s="16"/>
      <c r="F54" s="16"/>
      <c r="G54" s="17">
        <v>1083</v>
      </c>
    </row>
    <row r="55" spans="1:7">
      <c r="A55" s="4"/>
      <c r="B55" s="1" t="s">
        <v>14</v>
      </c>
      <c r="C55" s="2"/>
      <c r="D55" s="11">
        <v>3249</v>
      </c>
      <c r="E55" s="12"/>
      <c r="F55" s="12"/>
      <c r="G55" s="13">
        <v>3249</v>
      </c>
    </row>
    <row r="56" spans="1:7">
      <c r="A56" s="1" t="s">
        <v>13</v>
      </c>
      <c r="B56" s="2"/>
      <c r="C56" s="2"/>
      <c r="D56" s="11">
        <v>3249</v>
      </c>
      <c r="E56" s="12"/>
      <c r="F56" s="12"/>
      <c r="G56" s="13">
        <v>3249</v>
      </c>
    </row>
    <row r="57" spans="1:7">
      <c r="A57" s="6" t="s">
        <v>6</v>
      </c>
      <c r="B57" s="7"/>
      <c r="C57" s="7"/>
      <c r="D57" s="18">
        <v>8725985.129999999</v>
      </c>
      <c r="E57" s="19">
        <v>484860.12</v>
      </c>
      <c r="F57" s="19">
        <v>4186501.6599999997</v>
      </c>
      <c r="G57" s="20">
        <v>13397346.909999998</v>
      </c>
    </row>
    <row r="58" spans="1:7">
      <c r="D58" s="16"/>
      <c r="E58" t="s">
        <v>20</v>
      </c>
      <c r="F58" s="24">
        <f>F57+D57</f>
        <v>12912486.789999999</v>
      </c>
    </row>
    <row r="59" spans="1:7">
      <c r="D59" s="16"/>
    </row>
    <row r="60" spans="1:7">
      <c r="C60" s="21" t="s">
        <v>16</v>
      </c>
      <c r="D60" s="16">
        <f>-(D14+D31)</f>
        <v>1037310.6099999999</v>
      </c>
      <c r="F60" s="16">
        <f>-(F14+F31)</f>
        <v>603546.56000000006</v>
      </c>
      <c r="G60" s="22">
        <f>SUM(D60:F60)</f>
        <v>1640857.17</v>
      </c>
    </row>
    <row r="61" spans="1:7">
      <c r="C61" s="21" t="s">
        <v>17</v>
      </c>
      <c r="D61" s="22">
        <f>-D60*9/12</f>
        <v>-777982.9574999999</v>
      </c>
      <c r="F61" s="22">
        <f>-F60*9/12</f>
        <v>-452659.9200000001</v>
      </c>
      <c r="G61" s="22">
        <f>SUM(D61:F61)</f>
        <v>-1230642.8774999999</v>
      </c>
    </row>
    <row r="62" spans="1:7">
      <c r="C62" s="21" t="s">
        <v>19</v>
      </c>
      <c r="D62" s="22">
        <f>D57+D60+D61</f>
        <v>8985312.7824999988</v>
      </c>
      <c r="F62" s="22">
        <f>F57+F60+F61</f>
        <v>4337388.3</v>
      </c>
      <c r="G62" s="22">
        <f>G60+G61</f>
        <v>410214.29249999998</v>
      </c>
    </row>
    <row r="63" spans="1:7" ht="15" thickBot="1">
      <c r="F63" s="23">
        <f>F62+D62</f>
        <v>13322701.0825</v>
      </c>
    </row>
    <row r="64" spans="1:7" ht="15" thickTop="1">
      <c r="F64" s="22"/>
    </row>
    <row r="65" spans="6:6">
      <c r="F65" s="22"/>
    </row>
  </sheetData>
  <pageMargins left="0.7" right="0.7" top="0.75" bottom="0.75" header="0.3" footer="0.3"/>
  <pageSetup scale="75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7D60A8BD-82E0-4C8E-90BF-00733772011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7054034-6D82-457E-B305-2D7BBEBA56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Pivot w_BU</vt:lpstr>
      <vt:lpstr>'Pivot w_BU'!Print_Area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o452550</dc:creator>
  <cp:keywords/>
  <cp:lastModifiedBy>s175747</cp:lastModifiedBy>
  <cp:lastPrinted>2020-08-14T20:45:57Z</cp:lastPrinted>
  <dcterms:created xsi:type="dcterms:W3CDTF">2020-05-04T18:49:54Z</dcterms:created>
  <dcterms:modified xsi:type="dcterms:W3CDTF">2020-08-14T20:46:06Z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ef70c524-9b64-476d-bee2-102507439c8e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/8cP/ysyoqN+An8dQI7oUSH42KsIxMNs</vt:lpwstr>
  </property>
</Properties>
</file>