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KIUC-AG\Set 01\Public Version\02_Public Excel Attachments\"/>
    </mc:Choice>
  </mc:AlternateContent>
  <bookViews>
    <workbookView xWindow="0" yWindow="0" windowWidth="28800" windowHeight="14100" activeTab="1"/>
  </bookViews>
  <sheets>
    <sheet name="Annualization of PropTax" sheetId="4" r:id="rId1"/>
    <sheet name="Est. Tax Calc" sheetId="3" r:id="rId2"/>
    <sheet name="Pivot w_BU" sheetId="2" r:id="rId3"/>
    <sheet name="PS Query" sheetId="1" r:id="rId4"/>
  </sheets>
  <definedNames>
    <definedName name="KPCO_408" localSheetId="0">#REF!</definedName>
    <definedName name="KPCO_408">#REF!</definedName>
    <definedName name="_xlnm.Print_Area" localSheetId="1">'Est. Tax Calc'!$A$1:$D$31</definedName>
    <definedName name="Query1" localSheetId="0">#REF!</definedName>
    <definedName name="Query1">#REF!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9" i="4"/>
  <c r="D7" i="4"/>
  <c r="C28" i="3" l="1"/>
  <c r="C26" i="3"/>
  <c r="C25" i="3"/>
  <c r="C24" i="3" l="1"/>
  <c r="B24" i="3"/>
  <c r="C17" i="3"/>
  <c r="B17" i="3"/>
  <c r="C8" i="3"/>
  <c r="B8" i="3"/>
  <c r="F60" i="2"/>
  <c r="D60" i="2"/>
  <c r="D58" i="2"/>
  <c r="F58" i="2"/>
  <c r="F56" i="2"/>
  <c r="F59" i="2" l="1"/>
  <c r="D59" i="2"/>
  <c r="A15" i="3" l="1"/>
  <c r="D15" i="3"/>
  <c r="A13" i="3" l="1"/>
  <c r="C23" i="3" l="1"/>
  <c r="A24" i="3"/>
  <c r="A17" i="3"/>
  <c r="D24" i="3"/>
  <c r="D17" i="3"/>
  <c r="C21" i="3"/>
  <c r="B21" i="3"/>
  <c r="C15" i="3"/>
  <c r="C16" i="3" s="1"/>
  <c r="C12" i="3"/>
  <c r="B12" i="3"/>
  <c r="C6" i="3"/>
  <c r="G58" i="2"/>
  <c r="C9" i="3" l="1"/>
  <c r="C31" i="3"/>
  <c r="C18" i="3"/>
  <c r="G59" i="2"/>
  <c r="G60" i="2" s="1"/>
  <c r="F61" i="2"/>
  <c r="C7" i="3"/>
  <c r="D11" i="4" l="1"/>
</calcChain>
</file>

<file path=xl/sharedStrings.xml><?xml version="1.0" encoding="utf-8"?>
<sst xmlns="http://schemas.openxmlformats.org/spreadsheetml/2006/main" count="3628" uniqueCount="280">
  <si>
    <t>BU Numer</t>
  </si>
  <si>
    <t>BU Description</t>
  </si>
  <si>
    <t>FISCAL_YEAR</t>
  </si>
  <si>
    <t>ACCOUNTING_PERIOD</t>
  </si>
  <si>
    <t>JE Date</t>
  </si>
  <si>
    <t>JE Time Stamp</t>
  </si>
  <si>
    <t>JOURNAL_ID</t>
  </si>
  <si>
    <t>JE Status</t>
  </si>
  <si>
    <t>JRNL_BALANCE_STAT</t>
  </si>
  <si>
    <t>LINE_DESCR</t>
  </si>
  <si>
    <t>JE Description</t>
  </si>
  <si>
    <t>ACCOUNT</t>
  </si>
  <si>
    <t>Account Description</t>
  </si>
  <si>
    <t>MONETARY_AMOUNT</t>
  </si>
  <si>
    <t>DEPTID</t>
  </si>
  <si>
    <t>OPERATING_UNIT</t>
  </si>
  <si>
    <t>PRODUCT</t>
  </si>
  <si>
    <t>AFFILIATE</t>
  </si>
  <si>
    <t>BUSINESS_UNIT_PC</t>
  </si>
  <si>
    <t>ACTIVITY_ID</t>
  </si>
  <si>
    <t>RESOURCE_TYPE</t>
  </si>
  <si>
    <t>PROJECT_ID</t>
  </si>
  <si>
    <t>RESOURCE_CATEGORY</t>
  </si>
  <si>
    <t>Sub Category</t>
  </si>
  <si>
    <t>SOURCE</t>
  </si>
  <si>
    <t>User ID</t>
  </si>
  <si>
    <t>JRNL_LN_REF</t>
  </si>
  <si>
    <t>REC vs NONREC</t>
  </si>
  <si>
    <t>Kentucky Power Co - Trans</t>
  </si>
  <si>
    <t>2019-01-31-14.23.32.439669</t>
  </si>
  <si>
    <t>TXAMTJAS</t>
  </si>
  <si>
    <t>P</t>
  </si>
  <si>
    <t>V</t>
  </si>
  <si>
    <t>AMT KYPCO-KY LEASED PP</t>
  </si>
  <si>
    <t>Normal Monthly Amortizations</t>
  </si>
  <si>
    <t>Real-Pers Prop Tax-Cap Leases</t>
  </si>
  <si>
    <t>KY</t>
  </si>
  <si>
    <t/>
  </si>
  <si>
    <t>FINAN</t>
  </si>
  <si>
    <t>G0000180</t>
  </si>
  <si>
    <t>920</t>
  </si>
  <si>
    <t>FANANDA</t>
  </si>
  <si>
    <t>656</t>
  </si>
  <si>
    <t>UPL</t>
  </si>
  <si>
    <t>S240488</t>
  </si>
  <si>
    <t>REC</t>
  </si>
  <si>
    <t>Kentucky Power Co - Gene</t>
  </si>
  <si>
    <t>2020-01-31-07.38.23.270459</t>
  </si>
  <si>
    <t>KYPCO KY 2020 LPP</t>
  </si>
  <si>
    <t>G0001096</t>
  </si>
  <si>
    <t>S297197</t>
  </si>
  <si>
    <t>2019-01-31-14.23.30.481843</t>
  </si>
  <si>
    <t>G0000117</t>
  </si>
  <si>
    <t>Kentucky Power Co - Dist</t>
  </si>
  <si>
    <t>2020-01-31-07.38.22.795339</t>
  </si>
  <si>
    <t>G0000110</t>
  </si>
  <si>
    <t>2020-01-31-07.38.25.581690</t>
  </si>
  <si>
    <t>2019-01-31-14.23.30.176882</t>
  </si>
  <si>
    <t>2019-02-27-20.45.26.664466</t>
  </si>
  <si>
    <t>KYPCO KY 2019 LPP</t>
  </si>
  <si>
    <t>S294428</t>
  </si>
  <si>
    <t>2020-02-26-09.02.52.650490</t>
  </si>
  <si>
    <t>2019-03-29-09.23.54.975699</t>
  </si>
  <si>
    <t>2020-03-29-07.40.00.882535</t>
  </si>
  <si>
    <t>S295327</t>
  </si>
  <si>
    <t>2019-05-01-11.07.21.106774</t>
  </si>
  <si>
    <t>TXACCJAS</t>
  </si>
  <si>
    <t>LETCHER CO SUPPL PAYMENT</t>
  </si>
  <si>
    <t>Expense TY2017 Letcher County</t>
  </si>
  <si>
    <t>NONREC</t>
  </si>
  <si>
    <t>2019-04-29-09.36.15.958627</t>
  </si>
  <si>
    <t>S294042</t>
  </si>
  <si>
    <t>2019-05-29-13.59.36.393432</t>
  </si>
  <si>
    <t>2019-06-28-09.31.16.387436</t>
  </si>
  <si>
    <t>2019-07-29-22.51.13.698505</t>
  </si>
  <si>
    <t>TXACCJKN</t>
  </si>
  <si>
    <t>ACC-KYPCO WV 2020 LPP</t>
  </si>
  <si>
    <t>Annual Entry for WV taxes wher</t>
  </si>
  <si>
    <t>WV</t>
  </si>
  <si>
    <t>2019-07-30-08.32.06.302594</t>
  </si>
  <si>
    <t>2019-08-29-14.52.36.490110</t>
  </si>
  <si>
    <t>2019-09-30-09.11.01.605886</t>
  </si>
  <si>
    <t>2019-09-25-07.58.56.714635</t>
  </si>
  <si>
    <t>TXOUAJKN</t>
  </si>
  <si>
    <t>OUA - OUA ENTRY FOR LSD PP</t>
  </si>
  <si>
    <t>KPCo-OUA entry for leased PP</t>
  </si>
  <si>
    <t>2019-10-31-09.12.06.601634</t>
  </si>
  <si>
    <t>S294989</t>
  </si>
  <si>
    <t>2019-11-27-08.41.26.331369</t>
  </si>
  <si>
    <t>KPCO-KY TY2019 AMORTIZATION AD</t>
  </si>
  <si>
    <t>KPCO-KY TY2019 Amort Adj based</t>
  </si>
  <si>
    <t>999</t>
  </si>
  <si>
    <t>2019-11-27-08.41.25.144772</t>
  </si>
  <si>
    <t>2019-11-27-08.22.01.099568</t>
  </si>
  <si>
    <t>2019-11-27-08.41.27.009533</t>
  </si>
  <si>
    <t>2019-12-27-07.21.08.972428</t>
  </si>
  <si>
    <t>2020-02-02-19.23.36.340000</t>
  </si>
  <si>
    <t>CLOSE23881</t>
  </si>
  <si>
    <t>Journals from closing</t>
  </si>
  <si>
    <t>CLO</t>
  </si>
  <si>
    <t>S231357</t>
  </si>
  <si>
    <t>CLOSE23953</t>
  </si>
  <si>
    <t>CLOSE23889</t>
  </si>
  <si>
    <t>KYPCO KY 2020 OWNED</t>
  </si>
  <si>
    <t>Real Personal Property Taxes</t>
  </si>
  <si>
    <t>AMT KYPCO-KY OWNED</t>
  </si>
  <si>
    <t>2020-01-31-04.21.50.738462</t>
  </si>
  <si>
    <t>TXAMTJKN</t>
  </si>
  <si>
    <t>AMT-KYPCO WV 2019 OWNED</t>
  </si>
  <si>
    <t>G0001267</t>
  </si>
  <si>
    <t>971</t>
  </si>
  <si>
    <t>2019-01-30-09.28.12.431208</t>
  </si>
  <si>
    <t>AMT-KYPCO WV 2018 OWNED</t>
  </si>
  <si>
    <t>S131108</t>
  </si>
  <si>
    <t>AMT-WPCO WV 2018 OWNED</t>
  </si>
  <si>
    <t>AMT-WPCO WV 2019 OWNED</t>
  </si>
  <si>
    <t>2019-02-27-20.45.29.571074</t>
  </si>
  <si>
    <t>KYPCO KY 2019 OWNED</t>
  </si>
  <si>
    <t>2020-02-26-09.02.54.436625</t>
  </si>
  <si>
    <t>2019-02-27-15.42.51.115610</t>
  </si>
  <si>
    <t>2019-02-27-20.45.27.188909</t>
  </si>
  <si>
    <t>2020-02-24-09.54.46.385977</t>
  </si>
  <si>
    <t>2020-02-26-09.02.52.950843</t>
  </si>
  <si>
    <t>2020-03-29-07.40.01.163048</t>
  </si>
  <si>
    <t>2020-03-29-11.36.33.872871</t>
  </si>
  <si>
    <t>2019-03-29-09.23.55.563578</t>
  </si>
  <si>
    <t>2019-03-27-11.32.13.896408</t>
  </si>
  <si>
    <t>2020-03-29-07.40.03.685050</t>
  </si>
  <si>
    <t>2019-03-29-09.23.58.498870</t>
  </si>
  <si>
    <t>2019-04-29-09.36.18.050057</t>
  </si>
  <si>
    <t>2019-04-29-09.36.16.259448</t>
  </si>
  <si>
    <t>2019-04-22-17.07.11.175506</t>
  </si>
  <si>
    <t>2019-05-29-13.59.36.747651</t>
  </si>
  <si>
    <t>2019-05-20-11.01.27.312256</t>
  </si>
  <si>
    <t>2019-05-29-13.59.39.101380</t>
  </si>
  <si>
    <t>2019-07-01-04.52.29.084975</t>
  </si>
  <si>
    <t>2019-06-28-09.31.16.965117</t>
  </si>
  <si>
    <t>2019-06-28-09.31.19.729256</t>
  </si>
  <si>
    <t>2019-07-29-22.32.46.937480</t>
  </si>
  <si>
    <t>2019-07-30-08.32.08.970988</t>
  </si>
  <si>
    <t>2019-07-30-08.32.06.789632</t>
  </si>
  <si>
    <t>2019-08-29-14.52.40.070708</t>
  </si>
  <si>
    <t>2019-08-29-14.52.37.058673</t>
  </si>
  <si>
    <t>2019-08-30-22.11.28.548323</t>
  </si>
  <si>
    <t>2019-09-25-06.20.23.667690</t>
  </si>
  <si>
    <t>2019-09-30-09.11.05.783738</t>
  </si>
  <si>
    <t>2019-09-30-09.11.02.190544</t>
  </si>
  <si>
    <t>2019-10-31-08.47.53.225244</t>
  </si>
  <si>
    <t>S296216</t>
  </si>
  <si>
    <t>2019-10-31-09.12.07.239621</t>
  </si>
  <si>
    <t>2019-10-31-09.12.11.649258</t>
  </si>
  <si>
    <t>2019-11-27-09.11.31.751344</t>
  </si>
  <si>
    <t>2019-11-27-08.22.01.644731</t>
  </si>
  <si>
    <t>2019-11-27-08.22.05.944843</t>
  </si>
  <si>
    <t>2019-12-27-07.21.09.499497</t>
  </si>
  <si>
    <t>2019-12-27-07.21.12.268048</t>
  </si>
  <si>
    <t>2019-12-26-05.41.11.317546</t>
  </si>
  <si>
    <t>2020-02-05-13.23.27.027539</t>
  </si>
  <si>
    <t>MITC027436</t>
  </si>
  <si>
    <t>Mitchell Joint Facility</t>
  </si>
  <si>
    <t>GLA</t>
  </si>
  <si>
    <t>GLBATCH</t>
  </si>
  <si>
    <t>2019-02-05-12.03.43.629412</t>
  </si>
  <si>
    <t>MITC813117</t>
  </si>
  <si>
    <t>2019-03-05-13.24.26.363605</t>
  </si>
  <si>
    <t>MITC830822</t>
  </si>
  <si>
    <t>2020-03-04-13.08.49.287741</t>
  </si>
  <si>
    <t>MITC044123</t>
  </si>
  <si>
    <t>2020-04-03-12.01.33.241643</t>
  </si>
  <si>
    <t>MITC061680</t>
  </si>
  <si>
    <t>2019-04-03-14.51.07.031276</t>
  </si>
  <si>
    <t>MITC847666</t>
  </si>
  <si>
    <t>2019-03-29-11.26.07.108715</t>
  </si>
  <si>
    <t>TXOUAJAS</t>
  </si>
  <si>
    <t>TY2017 KPCO-KY OWNED TRUEUP</t>
  </si>
  <si>
    <t>TY2017 KYPCO-KY Final Trueup</t>
  </si>
  <si>
    <t>2019-03-29-11.26.06.663181</t>
  </si>
  <si>
    <t>2019-03-29-11.26.07.466686</t>
  </si>
  <si>
    <t>2019-05-01-11.07.21.975995</t>
  </si>
  <si>
    <t>2019-05-03-13.25.19.983756</t>
  </si>
  <si>
    <t>MITC865288</t>
  </si>
  <si>
    <t>2019-05-01-11.07.21.569612</t>
  </si>
  <si>
    <t>2019-05-29-14.20.48.681519</t>
  </si>
  <si>
    <t>TY2017 BREATHITT CO PMT</t>
  </si>
  <si>
    <t>Expense TY2017 Breathitt Count</t>
  </si>
  <si>
    <t>2019-06-05-13.14.46.223661</t>
  </si>
  <si>
    <t>MITC883405</t>
  </si>
  <si>
    <t>2019-05-29-14.20.48.390627</t>
  </si>
  <si>
    <t>2019-05-29-14.20.47.945773</t>
  </si>
  <si>
    <t>2019-07-03-14.07.19.558627</t>
  </si>
  <si>
    <t>MITC902260</t>
  </si>
  <si>
    <t>2019-08-05-12.57.45.283978</t>
  </si>
  <si>
    <t>MITC920443</t>
  </si>
  <si>
    <t>2019-09-05-13.17.54.692901</t>
  </si>
  <si>
    <t>MITC937711</t>
  </si>
  <si>
    <t>2019-09-30-09.16.44.062561</t>
  </si>
  <si>
    <t>TY2018 KPCO-KY OWNED TRUEUP</t>
  </si>
  <si>
    <t>TY2018 KYPCO-KY Final Trueup</t>
  </si>
  <si>
    <t>2019-10-03-13.02.57.966055</t>
  </si>
  <si>
    <t>MITC954352</t>
  </si>
  <si>
    <t>2019-09-30-09.16.44.463350</t>
  </si>
  <si>
    <t>2019-09-30-09.16.43.462896</t>
  </si>
  <si>
    <t>2019-11-04-09.34.06.077557</t>
  </si>
  <si>
    <t>TY2018 KYPCO-KY - expense City</t>
  </si>
  <si>
    <t>2019-11-04-09.33.59.091275</t>
  </si>
  <si>
    <t>2019-11-04-09.34.05.365548</t>
  </si>
  <si>
    <t>2019-11-04-13.57.01.585755</t>
  </si>
  <si>
    <t>MITC972006</t>
  </si>
  <si>
    <t>2019-12-04-12.45.37.233325</t>
  </si>
  <si>
    <t>MITC988839</t>
  </si>
  <si>
    <t>2020-01-04-14.23.42.353231</t>
  </si>
  <si>
    <t>MITC006759</t>
  </si>
  <si>
    <t>2020-01-31-07.45.26.918072</t>
  </si>
  <si>
    <t>KYPCO KY 2020 LRE</t>
  </si>
  <si>
    <t>Normal Monthly Accruals</t>
  </si>
  <si>
    <t>Real Prop Tax-Cap Leases</t>
  </si>
  <si>
    <t>910</t>
  </si>
  <si>
    <t>2019-01-31-14.19.14.462183</t>
  </si>
  <si>
    <t>KY LEASED RE ACCRUAL</t>
  </si>
  <si>
    <t>2020-02-26-07.06.30.763388</t>
  </si>
  <si>
    <t>2019-02-27-20.37.56.041574</t>
  </si>
  <si>
    <t>KYPCO KY 2019 LRE</t>
  </si>
  <si>
    <t>2019-03-29-09.37.09.697842</t>
  </si>
  <si>
    <t>2020-03-29-06.57.34.146840</t>
  </si>
  <si>
    <t>2019-04-29-09.10.07.097459</t>
  </si>
  <si>
    <t>2019-05-29-14.14.43.936964</t>
  </si>
  <si>
    <t>2019-06-28-09.20.07.655834</t>
  </si>
  <si>
    <t>2019-07-30-08.26.35.850481</t>
  </si>
  <si>
    <t>2019-08-29-12.59.28.409826</t>
  </si>
  <si>
    <t>2019-09-30-09.06.59.135728</t>
  </si>
  <si>
    <t>2019-10-31-08.58.56.540699</t>
  </si>
  <si>
    <t>2019-11-27-08.12.09.564409</t>
  </si>
  <si>
    <t>2019-12-27-07.25.28.973052</t>
  </si>
  <si>
    <t>Grand Total</t>
  </si>
  <si>
    <t>Sum of MONETARY_AMOUNT</t>
  </si>
  <si>
    <t>408100518 Total</t>
  </si>
  <si>
    <t>408100519 Total</t>
  </si>
  <si>
    <t>408102919 Total</t>
  </si>
  <si>
    <t>408102920 Total</t>
  </si>
  <si>
    <t>408103619 Total</t>
  </si>
  <si>
    <t>408103620 Total</t>
  </si>
  <si>
    <t>TXACCJAS Total</t>
  </si>
  <si>
    <t>TXAMTJAS Total</t>
  </si>
  <si>
    <t>Prior Year Adjusts made in 2019</t>
  </si>
  <si>
    <t>Portion of prior year adjs-9/12-in period (Apr-Dec 2019)</t>
  </si>
  <si>
    <t>Owned Property Calculation:</t>
  </si>
  <si>
    <t>Less KY Generation</t>
  </si>
  <si>
    <t>Less KY Generation, 408.1</t>
  </si>
  <si>
    <t>Per month Amt</t>
  </si>
  <si>
    <t>Total KY Def Amt for Period Ending 12/31/2019</t>
  </si>
  <si>
    <t>Leased PP Calculation:</t>
  </si>
  <si>
    <t>Leased RE Calculation:</t>
  </si>
  <si>
    <t>Annual Amount</t>
  </si>
  <si>
    <t>All KY, no generation, Leased RE</t>
  </si>
  <si>
    <t>Total Deferral Amt for Period Ending 12/31/2019</t>
  </si>
  <si>
    <t>Ties to Bus Obj Pivot w_BU T&amp;D only (12 months exp, ending 12/31/2019)</t>
  </si>
  <si>
    <t>Total Annual Amt.</t>
  </si>
  <si>
    <t>KY Overaccrual (T&amp;D only)</t>
  </si>
  <si>
    <t>Apr-Dec 2019 KY T&amp;D
(plus adjs)</t>
  </si>
  <si>
    <t>KY Total Expense Amount</t>
  </si>
  <si>
    <t>Utility Expense Amount KY, 408.1</t>
  </si>
  <si>
    <t>Expense Amount KY</t>
  </si>
  <si>
    <t>Jan-Mar 2020 KY T&amp;D</t>
  </si>
  <si>
    <t>TY2020 Full Year Expense, T&amp;D only</t>
  </si>
  <si>
    <t>2020 (none)</t>
  </si>
  <si>
    <t>Total 2020 T&amp;D Accrual revised</t>
  </si>
  <si>
    <t>TY2020 Expense Amt Total</t>
  </si>
  <si>
    <t>Kentucky Power Company</t>
  </si>
  <si>
    <t>Annualization of Property Taxes</t>
  </si>
  <si>
    <t>Adjustment to Property Tax Expense (Ln 3 - Ln 6)</t>
  </si>
  <si>
    <t>Twelve Months Ended 3/31/2020</t>
  </si>
  <si>
    <t>Net Property Tax Charged
4081005, 4081029 &amp; 4081036
12 Months Ended 03/31/2020</t>
  </si>
  <si>
    <t>Total adjusting out prior period portion of full-year adjustment</t>
  </si>
  <si>
    <t>TY2020 Revised Full Year Expense, T&amp;D only</t>
  </si>
  <si>
    <t xml:space="preserve">Net Estimated Property Tax Based on December 31, 2019 Assessible Property Value and Latest Actual Property Rates </t>
  </si>
  <si>
    <t xml:space="preserve">Line
No.
</t>
  </si>
  <si>
    <t>Description</t>
  </si>
  <si>
    <t xml:space="preserve">Amount
</t>
  </si>
  <si>
    <t>Witness: Allyson M. Keaton</t>
  </si>
  <si>
    <t>Allocation Factor - Gross Plant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</si>
</sst>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5" xfId="0" applyBorder="1"/>
    <xf numFmtId="14" fontId="0" fillId="0" borderId="1" xfId="0" applyNumberFormat="1" applyBorder="1"/>
    <xf numFmtId="40" fontId="0" fillId="0" borderId="1" xfId="0" applyNumberFormat="1" applyBorder="1"/>
    <xf numFmtId="40" fontId="0" fillId="0" borderId="9" xfId="0" applyNumberFormat="1" applyBorder="1"/>
    <xf numFmtId="40" fontId="0" fillId="0" borderId="5" xfId="0" applyNumberFormat="1" applyBorder="1"/>
    <xf numFmtId="14" fontId="0" fillId="0" borderId="10" xfId="0" applyNumberFormat="1" applyBorder="1"/>
    <xf numFmtId="40" fontId="0" fillId="0" borderId="10" xfId="0" applyNumberFormat="1" applyBorder="1"/>
    <xf numFmtId="40" fontId="0" fillId="0" borderId="0" xfId="0" applyNumberFormat="1"/>
    <xf numFmtId="40" fontId="0" fillId="0" borderId="11" xfId="0" applyNumberFormat="1" applyBorder="1"/>
    <xf numFmtId="40" fontId="0" fillId="0" borderId="6" xfId="0" applyNumberFormat="1" applyBorder="1"/>
    <xf numFmtId="40" fontId="0" fillId="0" borderId="12" xfId="0" applyNumberFormat="1" applyBorder="1"/>
    <xf numFmtId="40" fontId="0" fillId="0" borderId="8" xfId="0" applyNumberFormat="1" applyBorder="1"/>
    <xf numFmtId="0" fontId="3" fillId="0" borderId="0" xfId="0" applyFont="1" applyAlignment="1">
      <alignment horizontal="right"/>
    </xf>
    <xf numFmtId="164" fontId="0" fillId="0" borderId="0" xfId="0" applyNumberFormat="1"/>
    <xf numFmtId="164" fontId="0" fillId="0" borderId="13" xfId="0" applyNumberFormat="1" applyBorder="1"/>
    <xf numFmtId="0" fontId="4" fillId="0" borderId="0" xfId="1"/>
    <xf numFmtId="0" fontId="2" fillId="0" borderId="14" xfId="2" applyFont="1" applyBorder="1"/>
    <xf numFmtId="0" fontId="2" fillId="0" borderId="15" xfId="2" applyFont="1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14" fontId="2" fillId="0" borderId="18" xfId="2" applyNumberFormat="1" applyFont="1" applyBorder="1"/>
    <xf numFmtId="0" fontId="1" fillId="0" borderId="19" xfId="2" applyBorder="1"/>
    <xf numFmtId="0" fontId="1" fillId="0" borderId="17" xfId="2" applyBorder="1" applyAlignment="1">
      <alignment horizontal="right"/>
    </xf>
    <xf numFmtId="165" fontId="4" fillId="0" borderId="0" xfId="1" applyNumberFormat="1"/>
    <xf numFmtId="164" fontId="4" fillId="0" borderId="0" xfId="1" applyNumberFormat="1"/>
    <xf numFmtId="165" fontId="1" fillId="0" borderId="0" xfId="3" applyNumberFormat="1" applyFont="1" applyBorder="1"/>
    <xf numFmtId="165" fontId="1" fillId="0" borderId="0" xfId="2" applyNumberFormat="1" applyBorder="1"/>
    <xf numFmtId="0" fontId="1" fillId="0" borderId="19" xfId="2" applyBorder="1" applyAlignment="1">
      <alignment horizontal="left"/>
    </xf>
    <xf numFmtId="0" fontId="1" fillId="0" borderId="17" xfId="2" quotePrefix="1" applyFont="1" applyBorder="1" applyAlignment="1">
      <alignment horizontal="right" wrapText="1"/>
    </xf>
    <xf numFmtId="0" fontId="1" fillId="0" borderId="20" xfId="2" applyBorder="1"/>
    <xf numFmtId="165" fontId="2" fillId="0" borderId="18" xfId="2" applyNumberFormat="1" applyFont="1" applyFill="1" applyBorder="1"/>
    <xf numFmtId="0" fontId="1" fillId="0" borderId="0" xfId="2"/>
    <xf numFmtId="165" fontId="1" fillId="0" borderId="0" xfId="2" applyNumberFormat="1"/>
    <xf numFmtId="165" fontId="1" fillId="0" borderId="15" xfId="2" applyNumberFormat="1" applyBorder="1"/>
    <xf numFmtId="165" fontId="4" fillId="2" borderId="22" xfId="1" applyNumberFormat="1" applyFill="1" applyBorder="1"/>
    <xf numFmtId="0" fontId="3" fillId="0" borderId="0" xfId="1" applyFont="1"/>
    <xf numFmtId="165" fontId="4" fillId="0" borderId="0" xfId="1" applyNumberFormat="1" applyFill="1"/>
    <xf numFmtId="0" fontId="2" fillId="0" borderId="0" xfId="2" applyFont="1"/>
    <xf numFmtId="0" fontId="3" fillId="0" borderId="0" xfId="1" quotePrefix="1" applyFont="1"/>
    <xf numFmtId="165" fontId="4" fillId="0" borderId="13" xfId="1" applyNumberFormat="1" applyBorder="1"/>
    <xf numFmtId="0" fontId="0" fillId="0" borderId="17" xfId="2" quotePrefix="1" applyFont="1" applyBorder="1" applyAlignment="1">
      <alignment horizontal="right" wrapText="1"/>
    </xf>
    <xf numFmtId="0" fontId="0" fillId="0" borderId="17" xfId="2" applyFont="1" applyBorder="1" applyAlignment="1">
      <alignment horizontal="right"/>
    </xf>
    <xf numFmtId="0" fontId="0" fillId="0" borderId="19" xfId="2" quotePrefix="1" applyFont="1" applyBorder="1" applyAlignment="1">
      <alignment horizontal="left"/>
    </xf>
    <xf numFmtId="0" fontId="0" fillId="0" borderId="19" xfId="2" applyFont="1" applyBorder="1"/>
    <xf numFmtId="0" fontId="0" fillId="0" borderId="19" xfId="2" applyFont="1" applyBorder="1" applyAlignment="1">
      <alignment horizontal="left"/>
    </xf>
    <xf numFmtId="0" fontId="0" fillId="0" borderId="0" xfId="2" applyFont="1"/>
    <xf numFmtId="0" fontId="2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49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165" fontId="1" fillId="0" borderId="0" xfId="2" applyNumberFormat="1" applyFill="1"/>
    <xf numFmtId="0" fontId="1" fillId="0" borderId="0" xfId="2" quotePrefix="1" applyNumberFormat="1"/>
    <xf numFmtId="0" fontId="3" fillId="0" borderId="0" xfId="1" applyFont="1" applyAlignment="1">
      <alignment horizontal="right"/>
    </xf>
    <xf numFmtId="0" fontId="0" fillId="0" borderId="0" xfId="2" applyFont="1" applyAlignment="1">
      <alignment horizontal="left" wrapText="1"/>
    </xf>
    <xf numFmtId="0" fontId="0" fillId="0" borderId="0" xfId="2" applyFont="1" applyAlignment="1">
      <alignment wrapText="1"/>
    </xf>
    <xf numFmtId="40" fontId="0" fillId="2" borderId="0" xfId="0" applyNumberFormat="1" applyFill="1"/>
    <xf numFmtId="0" fontId="0" fillId="0" borderId="0" xfId="2" applyFont="1" applyAlignment="1">
      <alignment horizontal="center" wrapText="1"/>
    </xf>
    <xf numFmtId="49" fontId="0" fillId="0" borderId="0" xfId="2" applyNumberFormat="1" applyFont="1" applyAlignment="1">
      <alignment horizontal="center" wrapText="1"/>
    </xf>
    <xf numFmtId="165" fontId="1" fillId="0" borderId="23" xfId="2" applyNumberFormat="1" applyFill="1" applyBorder="1"/>
    <xf numFmtId="165" fontId="4" fillId="0" borderId="24" xfId="1" applyNumberFormat="1" applyBorder="1"/>
    <xf numFmtId="0" fontId="2" fillId="0" borderId="21" xfId="2" applyFont="1" applyFill="1" applyBorder="1" applyAlignment="1">
      <alignment horizontal="left"/>
    </xf>
    <xf numFmtId="0" fontId="1" fillId="0" borderId="0" xfId="2" applyFill="1"/>
    <xf numFmtId="165" fontId="1" fillId="0" borderId="15" xfId="2" applyNumberFormat="1" applyFill="1" applyBorder="1"/>
    <xf numFmtId="0" fontId="1" fillId="0" borderId="16" xfId="2" applyFill="1" applyBorder="1"/>
    <xf numFmtId="14" fontId="2" fillId="0" borderId="18" xfId="2" applyNumberFormat="1" applyFont="1" applyFill="1" applyBorder="1"/>
    <xf numFmtId="0" fontId="1" fillId="0" borderId="19" xfId="2" applyFill="1" applyBorder="1"/>
    <xf numFmtId="165" fontId="1" fillId="0" borderId="0" xfId="2" applyNumberFormat="1" applyFill="1" applyBorder="1"/>
    <xf numFmtId="0" fontId="0" fillId="0" borderId="19" xfId="2" applyFont="1" applyFill="1" applyBorder="1"/>
    <xf numFmtId="165" fontId="1" fillId="0" borderId="0" xfId="3" applyNumberFormat="1" applyFont="1" applyFill="1" applyBorder="1"/>
    <xf numFmtId="0" fontId="0" fillId="0" borderId="19" xfId="2" applyFont="1" applyFill="1" applyBorder="1" applyAlignment="1">
      <alignment horizontal="left"/>
    </xf>
    <xf numFmtId="0" fontId="1" fillId="0" borderId="19" xfId="2" applyFill="1" applyBorder="1" applyAlignment="1">
      <alignment horizontal="left"/>
    </xf>
    <xf numFmtId="0" fontId="1" fillId="0" borderId="19" xfId="2" quotePrefix="1" applyFont="1" applyFill="1" applyBorder="1" applyAlignment="1">
      <alignment horizontal="left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452550" refreshedDate="43955.622665162038" missingItemsLimit="0" createdVersion="6" refreshedVersion="6" minRefreshableVersion="3" recordCount="168">
  <cacheSource type="worksheet">
    <worksheetSource ref="A1:AB169" sheet="PS Query"/>
  </cacheSource>
  <cacheFields count="28">
    <cacheField name="BU Numer" numFmtId="0">
      <sharedItems containsSemiMixedTypes="0" containsString="0" containsNumber="1" containsInteger="1" minValue="110" maxValue="180" count="3">
        <n v="180"/>
        <n v="117"/>
        <n v="110"/>
      </sharedItems>
    </cacheField>
    <cacheField name="BU Description" numFmtId="0">
      <sharedItems count="3">
        <s v="Kentucky Power Co - Trans"/>
        <s v="Kentucky Power Co - Gene"/>
        <s v="Kentucky Power Co - Dist"/>
      </sharedItems>
    </cacheField>
    <cacheField name="FISCAL_YEAR" numFmtId="0">
      <sharedItems containsSemiMixedTypes="0" containsString="0" containsNumber="1" containsInteger="1" minValue="2019" maxValue="2020" count="2">
        <n v="2019"/>
        <n v="2020"/>
      </sharedItems>
    </cacheField>
    <cacheField name="ACCOUNTING_PERIOD" numFmtId="0">
      <sharedItems containsSemiMixedTypes="0" containsString="0" containsNumber="1" containsInteger="1" minValue="1" maxValue="999" count="13">
        <n v="1"/>
        <n v="2"/>
        <n v="3"/>
        <n v="4"/>
        <n v="5"/>
        <n v="6"/>
        <n v="7"/>
        <n v="8"/>
        <n v="9"/>
        <n v="10"/>
        <n v="11"/>
        <n v="12"/>
        <n v="999"/>
      </sharedItems>
    </cacheField>
    <cacheField name="JE Date" numFmtId="14">
      <sharedItems containsSemiMixedTypes="0" containsNonDate="0" containsDate="1" containsString="0" minDate="2019-01-31T00:00:00" maxDate="2020-04-01T00:00:00" count="23">
        <d v="2019-01-31T00:00:00"/>
        <d v="2020-01-31T00:00:00"/>
        <d v="2019-02-28T00:00:00"/>
        <d v="2020-02-28T00:00:00"/>
        <d v="2019-03-31T00:00:00"/>
        <d v="2020-03-31T00:00:00"/>
        <d v="2019-04-29T00:00:00"/>
        <d v="2019-04-30T00:00:00"/>
        <d v="2019-05-31T00:00:00"/>
        <d v="2019-06-30T00:00:00"/>
        <d v="2019-07-26T00:00:00"/>
        <d v="2019-07-31T00:00:00"/>
        <d v="2019-08-31T00:00:00"/>
        <d v="2019-09-30T00:00:00"/>
        <d v="2019-09-29T00:00:00"/>
        <d v="2019-10-31T00:00:00"/>
        <d v="2019-11-29T00:00:00"/>
        <d v="2019-11-30T00:00:00"/>
        <d v="2019-12-31T00:00:00"/>
        <d v="2020-02-29T00:00:00"/>
        <d v="2019-03-30T00:00:00"/>
        <d v="2019-05-29T00:00:00"/>
        <d v="2019-10-30T00:00:00"/>
      </sharedItems>
    </cacheField>
    <cacheField name="JE Time Stamp" numFmtId="0">
      <sharedItems count="111">
        <s v="2019-01-31-14.23.32.439669"/>
        <s v="2020-01-31-07.38.23.270459"/>
        <s v="2019-01-31-14.23.30.481843"/>
        <s v="2020-01-31-07.38.22.795339"/>
        <s v="2020-01-31-07.38.25.581690"/>
        <s v="2019-01-31-14.23.30.176882"/>
        <s v="2019-02-27-20.45.26.664466"/>
        <s v="2020-02-26-09.02.52.650490"/>
        <s v="2019-03-29-09.23.54.975699"/>
        <s v="2020-03-29-07.40.00.882535"/>
        <s v="2019-05-01-11.07.21.106774"/>
        <s v="2019-04-29-09.36.15.958627"/>
        <s v="2019-05-29-13.59.36.393432"/>
        <s v="2019-06-28-09.31.16.387436"/>
        <s v="2019-07-29-22.51.13.698505"/>
        <s v="2019-07-30-08.32.06.302594"/>
        <s v="2019-08-29-14.52.36.490110"/>
        <s v="2019-09-30-09.11.01.605886"/>
        <s v="2019-09-25-07.58.56.714635"/>
        <s v="2019-10-31-09.12.06.601634"/>
        <s v="2019-11-27-08.41.26.331369"/>
        <s v="2019-11-27-08.41.25.144772"/>
        <s v="2019-11-27-08.22.01.099568"/>
        <s v="2019-11-27-08.41.27.009533"/>
        <s v="2019-12-27-07.21.08.972428"/>
        <s v="2020-02-02-19.23.36.340000"/>
        <s v="2020-01-31-04.21.50.738462"/>
        <s v="2019-01-30-09.28.12.431208"/>
        <s v="2019-02-27-20.45.29.571074"/>
        <s v="2020-02-26-09.02.54.436625"/>
        <s v="2019-02-27-15.42.51.115610"/>
        <s v="2019-02-27-20.45.27.188909"/>
        <s v="2020-02-24-09.54.46.385977"/>
        <s v="2020-02-26-09.02.52.950843"/>
        <s v="2020-03-29-07.40.01.163048"/>
        <s v="2020-03-29-11.36.33.872871"/>
        <s v="2019-03-29-09.23.55.563578"/>
        <s v="2019-03-27-11.32.13.896408"/>
        <s v="2020-03-29-07.40.03.685050"/>
        <s v="2019-03-29-09.23.58.498870"/>
        <s v="2019-04-29-09.36.18.050057"/>
        <s v="2019-04-29-09.36.16.259448"/>
        <s v="2019-04-22-17.07.11.175506"/>
        <s v="2019-05-29-13.59.36.747651"/>
        <s v="2019-05-20-11.01.27.312256"/>
        <s v="2019-05-29-13.59.39.101380"/>
        <s v="2019-07-01-04.52.29.084975"/>
        <s v="2019-06-28-09.31.16.965117"/>
        <s v="2019-06-28-09.31.19.729256"/>
        <s v="2019-07-29-22.32.46.937480"/>
        <s v="2019-07-30-08.32.08.970988"/>
        <s v="2019-07-30-08.32.06.789632"/>
        <s v="2019-08-29-14.52.40.070708"/>
        <s v="2019-08-29-14.52.37.058673"/>
        <s v="2019-08-30-22.11.28.548323"/>
        <s v="2019-09-25-06.20.23.667690"/>
        <s v="2019-09-30-09.11.05.783738"/>
        <s v="2019-09-30-09.11.02.190544"/>
        <s v="2019-10-31-08.47.53.225244"/>
        <s v="2019-10-31-09.12.07.239621"/>
        <s v="2019-10-31-09.12.11.649258"/>
        <s v="2019-11-27-09.11.31.751344"/>
        <s v="2019-11-27-08.22.01.644731"/>
        <s v="2019-11-27-08.22.05.944843"/>
        <s v="2019-12-27-07.21.09.499497"/>
        <s v="2019-12-27-07.21.12.268048"/>
        <s v="2019-12-26-05.41.11.317546"/>
        <s v="2020-02-05-13.23.27.027539"/>
        <s v="2019-02-05-12.03.43.629412"/>
        <s v="2019-03-05-13.24.26.363605"/>
        <s v="2020-03-04-13.08.49.287741"/>
        <s v="2020-04-03-12.01.33.241643"/>
        <s v="2019-04-03-14.51.07.031276"/>
        <s v="2019-03-29-11.26.07.108715"/>
        <s v="2019-03-29-11.26.06.663181"/>
        <s v="2019-03-29-11.26.07.466686"/>
        <s v="2019-05-01-11.07.21.975995"/>
        <s v="2019-05-03-13.25.19.983756"/>
        <s v="2019-05-01-11.07.21.569612"/>
        <s v="2019-05-29-14.20.48.681519"/>
        <s v="2019-06-05-13.14.46.223661"/>
        <s v="2019-05-29-14.20.48.390627"/>
        <s v="2019-05-29-14.20.47.945773"/>
        <s v="2019-07-03-14.07.19.558627"/>
        <s v="2019-08-05-12.57.45.283978"/>
        <s v="2019-09-05-13.17.54.692901"/>
        <s v="2019-09-30-09.16.44.062561"/>
        <s v="2019-10-03-13.02.57.966055"/>
        <s v="2019-09-30-09.16.44.463350"/>
        <s v="2019-09-30-09.16.43.462896"/>
        <s v="2019-11-04-09.34.06.077557"/>
        <s v="2019-11-04-09.33.59.091275"/>
        <s v="2019-11-04-09.34.05.365548"/>
        <s v="2019-11-04-13.57.01.585755"/>
        <s v="2019-12-04-12.45.37.233325"/>
        <s v="2020-01-04-14.23.42.353231"/>
        <s v="2020-01-31-07.45.26.918072"/>
        <s v="2019-01-31-14.19.14.462183"/>
        <s v="2020-02-26-07.06.30.763388"/>
        <s v="2019-02-27-20.37.56.041574"/>
        <s v="2019-03-29-09.37.09.697842"/>
        <s v="2020-03-29-06.57.34.146840"/>
        <s v="2019-04-29-09.10.07.097459"/>
        <s v="2019-05-29-14.14.43.936964"/>
        <s v="2019-06-28-09.20.07.655834"/>
        <s v="2019-07-30-08.26.35.850481"/>
        <s v="2019-08-29-12.59.28.409826"/>
        <s v="2019-09-30-09.06.59.135728"/>
        <s v="2019-10-31-08.58.56.540699"/>
        <s v="2019-11-27-08.12.09.564409"/>
        <s v="2019-12-27-07.25.28.973052"/>
      </sharedItems>
    </cacheField>
    <cacheField name="JOURNAL_ID" numFmtId="0">
      <sharedItems count="24">
        <s v="TXAMTJAS"/>
        <s v="TXACCJAS"/>
        <s v="TXACCJKN"/>
        <s v="TXOUAJKN"/>
        <s v="CLOSE23881"/>
        <s v="CLOSE23953"/>
        <s v="CLOSE23889"/>
        <s v="TXAMTJKN"/>
        <s v="MITC027436"/>
        <s v="MITC813117"/>
        <s v="MITC830822"/>
        <s v="MITC044123"/>
        <s v="MITC061680"/>
        <s v="MITC847666"/>
        <s v="TXOUAJAS"/>
        <s v="MITC865288"/>
        <s v="MITC883405"/>
        <s v="MITC902260"/>
        <s v="MITC920443"/>
        <s v="MITC937711"/>
        <s v="MITC954352"/>
        <s v="MITC972006"/>
        <s v="MITC988839"/>
        <s v="MITC006759"/>
      </sharedItems>
    </cacheField>
    <cacheField name="JE Status" numFmtId="0">
      <sharedItems count="1">
        <s v="P"/>
      </sharedItems>
    </cacheField>
    <cacheField name="JRNL_BALANCE_STAT" numFmtId="0">
      <sharedItems count="1">
        <s v="V"/>
      </sharedItems>
    </cacheField>
    <cacheField name="LINE_DESCR" numFmtId="0">
      <sharedItems count="22">
        <s v="AMT KYPCO-KY LEASED PP"/>
        <s v="KYPCO KY 2020 LPP"/>
        <s v="KYPCO KY 2019 LPP"/>
        <s v="LETCHER CO SUPPL PAYMENT"/>
        <s v="ACC-KYPCO WV 2020 LPP"/>
        <s v="OUA - OUA ENTRY FOR LSD PP"/>
        <s v="KPCO-KY TY2019 AMORTIZATION AD"/>
        <s v=""/>
        <s v="KYPCO KY 2020 OWNED"/>
        <s v="AMT KYPCO-KY OWNED"/>
        <s v="AMT-KYPCO WV 2019 OWNED"/>
        <s v="AMT-KYPCO WV 2018 OWNED"/>
        <s v="AMT-WPCO WV 2018 OWNED"/>
        <s v="AMT-WPCO WV 2019 OWNED"/>
        <s v="KYPCO KY 2019 OWNED"/>
        <s v="Mitchell Joint Facility"/>
        <s v="TY2017 KPCO-KY OWNED TRUEUP"/>
        <s v="TY2017 BREATHITT CO PMT"/>
        <s v="TY2018 KPCO-KY OWNED TRUEUP"/>
        <s v="KYPCO KY 2020 LRE"/>
        <s v="KY LEASED RE ACCRUAL"/>
        <s v="KYPCO KY 2019 LRE"/>
      </sharedItems>
    </cacheField>
    <cacheField name="JE Description" numFmtId="0">
      <sharedItems count="12">
        <s v="Normal Monthly Amortizations"/>
        <s v="Expense TY2017 Letcher County"/>
        <s v="Annual Entry for WV taxes wher"/>
        <s v="KPCo-OUA entry for leased PP"/>
        <s v="KPCO-KY TY2019 Amort Adj based"/>
        <s v="Journals from closing"/>
        <s v="Mitchell Joint Facility"/>
        <s v="TY2017 KYPCO-KY Final Trueup"/>
        <s v="Expense TY2017 Breathitt Count"/>
        <s v="TY2018 KYPCO-KY Final Trueup"/>
        <s v="TY2018 KYPCO-KY - expense City"/>
        <s v="Normal Monthly Accruals"/>
      </sharedItems>
    </cacheField>
    <cacheField name="ACCOUNT" numFmtId="0">
      <sharedItems containsSemiMixedTypes="0" containsString="0" containsNumber="1" containsInteger="1" minValue="408100516" maxValue="408103620" count="10">
        <n v="408102919"/>
        <n v="408102920"/>
        <n v="408102917"/>
        <n v="408102918"/>
        <n v="408100519"/>
        <n v="408100518"/>
        <n v="408100517"/>
        <n v="408100516"/>
        <n v="408103620"/>
        <n v="408103619"/>
      </sharedItems>
    </cacheField>
    <cacheField name="Account Description" numFmtId="0">
      <sharedItems count="3">
        <s v="Real-Pers Prop Tax-Cap Leases"/>
        <s v="Real Personal Property Taxes"/>
        <s v="Real Prop Tax-Cap Leases"/>
      </sharedItems>
    </cacheField>
    <cacheField name="MONETARY_AMOUNT" numFmtId="0">
      <sharedItems containsSemiMixedTypes="0" containsString="0" containsNumber="1" minValue="-8332499.9500000002" maxValue="1697018.09" count="75">
        <n v="2305.2199999999998"/>
        <n v="6318"/>
        <n v="7820.24"/>
        <n v="32675"/>
        <n v="1480"/>
        <n v="23473"/>
        <n v="2.25"/>
        <n v="1600"/>
        <n v="-504.64"/>
        <n v="2570.12"/>
        <n v="77143.56"/>
        <n v="31187"/>
        <n v="757.61"/>
        <n v="31186.25"/>
        <n v="-2.25"/>
        <n v="-3062.83"/>
        <n v="-374246.81"/>
        <n v="504.64"/>
        <n v="-10390.36"/>
        <n v="-1600"/>
        <n v="407010"/>
        <n v="51983"/>
        <n v="805820"/>
        <n v="31207"/>
        <n v="409822"/>
        <n v="245847"/>
        <n v="253749"/>
        <n v="311925"/>
        <n v="302295"/>
        <n v="798591"/>
        <n v="253750.79"/>
        <n v="311915.38"/>
        <n v="694375"/>
        <n v="44859"/>
        <n v="349392"/>
        <n v="44852.67"/>
        <n v="349392.22"/>
        <n v="694379.12"/>
        <n v="-274071"/>
        <n v="-282837"/>
        <n v="-3131.44"/>
        <n v="-65905.81"/>
        <n v="-38043.760000000002"/>
        <n v="20.010000000000002"/>
        <n v="145.22999999999999"/>
        <n v="0.36"/>
        <n v="11999.49"/>
        <n v="29.31"/>
        <n v="199213.2"/>
        <n v="-282833.09000000003"/>
        <n v="29293.759999999998"/>
        <n v="247434.71"/>
        <n v="447472.96"/>
        <n v="9.18"/>
        <n v="141.85"/>
        <n v="0.11"/>
        <n v="-1114454.17"/>
        <n v="-604304.17000000004"/>
        <n v="-71241.67"/>
        <n v="1644426"/>
        <n v="-3288852"/>
        <n v="-538300"/>
        <n v="1697018.09"/>
        <n v="-3394036.17"/>
        <n v="-29293.87"/>
        <n v="26024.26"/>
        <n v="-8332499.9500000002"/>
        <n v="-447614.81"/>
        <n v="-133452.62"/>
        <n v="-4192700.05"/>
        <n v="-247443.89"/>
        <n v="3101.77"/>
        <n v="1083"/>
        <n v="1406.37"/>
        <n v="-13319.37"/>
      </sharedItems>
    </cacheField>
    <cacheField name="DEPTID" numFmtId="0">
      <sharedItems containsSemiMixedTypes="0" containsString="0" containsNumber="1" containsInteger="1" minValue="12139" maxValue="13403" count="2">
        <n v="12139"/>
        <n v="13403"/>
      </sharedItems>
    </cacheField>
    <cacheField name="OPERATING_UNIT" numFmtId="0">
      <sharedItems count="2">
        <s v="KY"/>
        <s v="WV"/>
      </sharedItems>
    </cacheField>
    <cacheField name="PRODUCT" numFmtId="0">
      <sharedItems count="1">
        <s v=""/>
      </sharedItems>
    </cacheField>
    <cacheField name="AFFILIATE" numFmtId="0">
      <sharedItems count="1">
        <s v=""/>
      </sharedItems>
    </cacheField>
    <cacheField name="BUSINESS_UNIT_PC" numFmtId="0">
      <sharedItems count="2">
        <s v="FINAN"/>
        <s v=""/>
      </sharedItems>
    </cacheField>
    <cacheField name="ACTIVITY_ID" numFmtId="0">
      <sharedItems count="6">
        <s v="G0000180"/>
        <s v="G0001096"/>
        <s v="G0000117"/>
        <s v="G0000110"/>
        <s v=""/>
        <s v="G0001267"/>
      </sharedItems>
    </cacheField>
    <cacheField name="RESOURCE_TYPE" numFmtId="0">
      <sharedItems count="5">
        <s v="920"/>
        <s v="999"/>
        <s v=""/>
        <s v="971"/>
        <s v="910"/>
      </sharedItems>
    </cacheField>
    <cacheField name="PROJECT_ID" numFmtId="0">
      <sharedItems count="1">
        <s v="FANANDA"/>
      </sharedItems>
    </cacheField>
    <cacheField name="RESOURCE_CATEGORY" numFmtId="0">
      <sharedItems count="2">
        <s v="656"/>
        <s v=""/>
      </sharedItems>
    </cacheField>
    <cacheField name="Sub Category" numFmtId="0">
      <sharedItems count="1">
        <s v=""/>
      </sharedItems>
    </cacheField>
    <cacheField name="SOURCE" numFmtId="0">
      <sharedItems count="3">
        <s v="UPL"/>
        <s v="CLO"/>
        <s v="GLA"/>
      </sharedItems>
    </cacheField>
    <cacheField name="User ID" numFmtId="0">
      <sharedItems count="10">
        <s v="S240488"/>
        <s v="S297197"/>
        <s v="S294428"/>
        <s v="S295327"/>
        <s v="S294042"/>
        <s v="S294989"/>
        <s v="S231357"/>
        <s v="S131108"/>
        <s v="S296216"/>
        <s v="GLBATCH"/>
      </sharedItems>
    </cacheField>
    <cacheField name="JRNL_LN_REF" numFmtId="0">
      <sharedItems count="1">
        <s v=""/>
      </sharedItems>
    </cacheField>
    <cacheField name="REC vs NONREC" numFmtId="0">
      <sharedItems count="3">
        <s v="REC"/>
        <s v="NONREC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0"/>
    <x v="1"/>
    <x v="1"/>
    <x v="0"/>
    <x v="0"/>
    <x v="0"/>
    <x v="1"/>
    <x v="0"/>
    <x v="1"/>
    <x v="0"/>
    <x v="1"/>
    <x v="0"/>
    <x v="0"/>
    <x v="0"/>
    <x v="0"/>
    <x v="0"/>
    <x v="1"/>
    <x v="0"/>
    <x v="0"/>
    <x v="0"/>
    <x v="0"/>
    <x v="0"/>
    <x v="1"/>
    <x v="0"/>
    <x v="0"/>
  </r>
  <r>
    <x v="1"/>
    <x v="1"/>
    <x v="0"/>
    <x v="0"/>
    <x v="0"/>
    <x v="2"/>
    <x v="0"/>
    <x v="0"/>
    <x v="0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0"/>
  </r>
  <r>
    <x v="2"/>
    <x v="2"/>
    <x v="1"/>
    <x v="0"/>
    <x v="1"/>
    <x v="3"/>
    <x v="0"/>
    <x v="0"/>
    <x v="0"/>
    <x v="1"/>
    <x v="0"/>
    <x v="1"/>
    <x v="0"/>
    <x v="3"/>
    <x v="0"/>
    <x v="0"/>
    <x v="0"/>
    <x v="0"/>
    <x v="0"/>
    <x v="3"/>
    <x v="0"/>
    <x v="0"/>
    <x v="0"/>
    <x v="0"/>
    <x v="0"/>
    <x v="1"/>
    <x v="0"/>
    <x v="0"/>
  </r>
  <r>
    <x v="0"/>
    <x v="0"/>
    <x v="1"/>
    <x v="0"/>
    <x v="1"/>
    <x v="4"/>
    <x v="0"/>
    <x v="0"/>
    <x v="0"/>
    <x v="1"/>
    <x v="0"/>
    <x v="1"/>
    <x v="0"/>
    <x v="4"/>
    <x v="0"/>
    <x v="0"/>
    <x v="0"/>
    <x v="0"/>
    <x v="0"/>
    <x v="0"/>
    <x v="0"/>
    <x v="0"/>
    <x v="0"/>
    <x v="0"/>
    <x v="0"/>
    <x v="1"/>
    <x v="0"/>
    <x v="0"/>
  </r>
  <r>
    <x v="2"/>
    <x v="2"/>
    <x v="0"/>
    <x v="0"/>
    <x v="0"/>
    <x v="5"/>
    <x v="0"/>
    <x v="0"/>
    <x v="0"/>
    <x v="0"/>
    <x v="0"/>
    <x v="0"/>
    <x v="0"/>
    <x v="5"/>
    <x v="0"/>
    <x v="0"/>
    <x v="0"/>
    <x v="0"/>
    <x v="0"/>
    <x v="3"/>
    <x v="0"/>
    <x v="0"/>
    <x v="0"/>
    <x v="0"/>
    <x v="0"/>
    <x v="0"/>
    <x v="0"/>
    <x v="0"/>
  </r>
  <r>
    <x v="2"/>
    <x v="2"/>
    <x v="0"/>
    <x v="1"/>
    <x v="2"/>
    <x v="6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1"/>
    <x v="1"/>
    <x v="3"/>
    <x v="7"/>
    <x v="0"/>
    <x v="0"/>
    <x v="0"/>
    <x v="1"/>
    <x v="0"/>
    <x v="1"/>
    <x v="0"/>
    <x v="3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2"/>
    <x v="4"/>
    <x v="8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1"/>
    <x v="2"/>
    <x v="5"/>
    <x v="9"/>
    <x v="0"/>
    <x v="0"/>
    <x v="0"/>
    <x v="1"/>
    <x v="0"/>
    <x v="1"/>
    <x v="0"/>
    <x v="3"/>
    <x v="0"/>
    <x v="0"/>
    <x v="0"/>
    <x v="0"/>
    <x v="0"/>
    <x v="3"/>
    <x v="0"/>
    <x v="0"/>
    <x v="0"/>
    <x v="0"/>
    <x v="0"/>
    <x v="3"/>
    <x v="0"/>
    <x v="0"/>
  </r>
  <r>
    <x v="2"/>
    <x v="2"/>
    <x v="0"/>
    <x v="3"/>
    <x v="6"/>
    <x v="10"/>
    <x v="1"/>
    <x v="0"/>
    <x v="0"/>
    <x v="3"/>
    <x v="1"/>
    <x v="2"/>
    <x v="0"/>
    <x v="6"/>
    <x v="0"/>
    <x v="0"/>
    <x v="0"/>
    <x v="0"/>
    <x v="0"/>
    <x v="3"/>
    <x v="0"/>
    <x v="0"/>
    <x v="0"/>
    <x v="0"/>
    <x v="0"/>
    <x v="0"/>
    <x v="0"/>
    <x v="1"/>
  </r>
  <r>
    <x v="2"/>
    <x v="2"/>
    <x v="0"/>
    <x v="3"/>
    <x v="7"/>
    <x v="11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4"/>
    <x v="0"/>
    <x v="0"/>
  </r>
  <r>
    <x v="2"/>
    <x v="2"/>
    <x v="0"/>
    <x v="4"/>
    <x v="8"/>
    <x v="12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5"/>
    <x v="9"/>
    <x v="13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1"/>
    <x v="1"/>
    <x v="0"/>
    <x v="6"/>
    <x v="10"/>
    <x v="14"/>
    <x v="2"/>
    <x v="0"/>
    <x v="0"/>
    <x v="4"/>
    <x v="2"/>
    <x v="0"/>
    <x v="0"/>
    <x v="7"/>
    <x v="0"/>
    <x v="1"/>
    <x v="0"/>
    <x v="0"/>
    <x v="0"/>
    <x v="2"/>
    <x v="0"/>
    <x v="0"/>
    <x v="0"/>
    <x v="0"/>
    <x v="0"/>
    <x v="2"/>
    <x v="0"/>
    <x v="0"/>
  </r>
  <r>
    <x v="2"/>
    <x v="2"/>
    <x v="0"/>
    <x v="6"/>
    <x v="11"/>
    <x v="15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7"/>
    <x v="12"/>
    <x v="16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8"/>
    <x v="13"/>
    <x v="17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1"/>
    <x v="0"/>
    <x v="0"/>
  </r>
  <r>
    <x v="1"/>
    <x v="1"/>
    <x v="0"/>
    <x v="8"/>
    <x v="14"/>
    <x v="18"/>
    <x v="3"/>
    <x v="0"/>
    <x v="0"/>
    <x v="5"/>
    <x v="3"/>
    <x v="3"/>
    <x v="0"/>
    <x v="8"/>
    <x v="0"/>
    <x v="1"/>
    <x v="0"/>
    <x v="0"/>
    <x v="0"/>
    <x v="2"/>
    <x v="0"/>
    <x v="0"/>
    <x v="0"/>
    <x v="0"/>
    <x v="0"/>
    <x v="2"/>
    <x v="0"/>
    <x v="1"/>
  </r>
  <r>
    <x v="2"/>
    <x v="2"/>
    <x v="0"/>
    <x v="9"/>
    <x v="15"/>
    <x v="19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5"/>
    <x v="0"/>
    <x v="0"/>
  </r>
  <r>
    <x v="1"/>
    <x v="1"/>
    <x v="0"/>
    <x v="10"/>
    <x v="16"/>
    <x v="20"/>
    <x v="0"/>
    <x v="0"/>
    <x v="0"/>
    <x v="6"/>
    <x v="4"/>
    <x v="0"/>
    <x v="0"/>
    <x v="9"/>
    <x v="0"/>
    <x v="0"/>
    <x v="0"/>
    <x v="0"/>
    <x v="0"/>
    <x v="1"/>
    <x v="1"/>
    <x v="0"/>
    <x v="0"/>
    <x v="0"/>
    <x v="0"/>
    <x v="2"/>
    <x v="0"/>
    <x v="1"/>
  </r>
  <r>
    <x v="2"/>
    <x v="2"/>
    <x v="0"/>
    <x v="10"/>
    <x v="16"/>
    <x v="21"/>
    <x v="0"/>
    <x v="0"/>
    <x v="0"/>
    <x v="6"/>
    <x v="4"/>
    <x v="0"/>
    <x v="0"/>
    <x v="10"/>
    <x v="0"/>
    <x v="0"/>
    <x v="0"/>
    <x v="0"/>
    <x v="0"/>
    <x v="3"/>
    <x v="1"/>
    <x v="0"/>
    <x v="0"/>
    <x v="0"/>
    <x v="0"/>
    <x v="2"/>
    <x v="0"/>
    <x v="1"/>
  </r>
  <r>
    <x v="2"/>
    <x v="2"/>
    <x v="0"/>
    <x v="10"/>
    <x v="17"/>
    <x v="22"/>
    <x v="0"/>
    <x v="0"/>
    <x v="0"/>
    <x v="2"/>
    <x v="0"/>
    <x v="0"/>
    <x v="0"/>
    <x v="11"/>
    <x v="0"/>
    <x v="0"/>
    <x v="0"/>
    <x v="0"/>
    <x v="0"/>
    <x v="3"/>
    <x v="0"/>
    <x v="0"/>
    <x v="0"/>
    <x v="0"/>
    <x v="0"/>
    <x v="2"/>
    <x v="0"/>
    <x v="0"/>
  </r>
  <r>
    <x v="0"/>
    <x v="0"/>
    <x v="0"/>
    <x v="10"/>
    <x v="16"/>
    <x v="23"/>
    <x v="0"/>
    <x v="0"/>
    <x v="0"/>
    <x v="6"/>
    <x v="4"/>
    <x v="0"/>
    <x v="0"/>
    <x v="12"/>
    <x v="0"/>
    <x v="0"/>
    <x v="0"/>
    <x v="0"/>
    <x v="0"/>
    <x v="0"/>
    <x v="1"/>
    <x v="0"/>
    <x v="0"/>
    <x v="0"/>
    <x v="0"/>
    <x v="2"/>
    <x v="0"/>
    <x v="1"/>
  </r>
  <r>
    <x v="2"/>
    <x v="2"/>
    <x v="0"/>
    <x v="11"/>
    <x v="18"/>
    <x v="24"/>
    <x v="0"/>
    <x v="0"/>
    <x v="0"/>
    <x v="2"/>
    <x v="0"/>
    <x v="0"/>
    <x v="0"/>
    <x v="13"/>
    <x v="0"/>
    <x v="0"/>
    <x v="0"/>
    <x v="0"/>
    <x v="0"/>
    <x v="3"/>
    <x v="0"/>
    <x v="0"/>
    <x v="0"/>
    <x v="0"/>
    <x v="0"/>
    <x v="5"/>
    <x v="0"/>
    <x v="0"/>
  </r>
  <r>
    <x v="2"/>
    <x v="2"/>
    <x v="0"/>
    <x v="12"/>
    <x v="18"/>
    <x v="25"/>
    <x v="4"/>
    <x v="0"/>
    <x v="0"/>
    <x v="7"/>
    <x v="5"/>
    <x v="2"/>
    <x v="0"/>
    <x v="14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0"/>
    <x v="0"/>
    <x v="15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0"/>
    <x v="0"/>
    <x v="16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3"/>
    <x v="0"/>
    <x v="17"/>
    <x v="0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0"/>
    <x v="0"/>
    <x v="18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0"/>
    <x v="0"/>
    <x v="19"/>
    <x v="0"/>
    <x v="1"/>
    <x v="0"/>
    <x v="0"/>
    <x v="1"/>
    <x v="4"/>
    <x v="2"/>
    <x v="0"/>
    <x v="1"/>
    <x v="0"/>
    <x v="1"/>
    <x v="6"/>
    <x v="0"/>
    <x v="2"/>
  </r>
  <r>
    <x v="0"/>
    <x v="0"/>
    <x v="1"/>
    <x v="0"/>
    <x v="1"/>
    <x v="4"/>
    <x v="0"/>
    <x v="0"/>
    <x v="0"/>
    <x v="8"/>
    <x v="0"/>
    <x v="4"/>
    <x v="1"/>
    <x v="20"/>
    <x v="0"/>
    <x v="0"/>
    <x v="0"/>
    <x v="0"/>
    <x v="0"/>
    <x v="0"/>
    <x v="1"/>
    <x v="0"/>
    <x v="0"/>
    <x v="0"/>
    <x v="0"/>
    <x v="1"/>
    <x v="0"/>
    <x v="0"/>
  </r>
  <r>
    <x v="1"/>
    <x v="1"/>
    <x v="0"/>
    <x v="0"/>
    <x v="0"/>
    <x v="2"/>
    <x v="0"/>
    <x v="0"/>
    <x v="0"/>
    <x v="9"/>
    <x v="0"/>
    <x v="5"/>
    <x v="1"/>
    <x v="21"/>
    <x v="0"/>
    <x v="0"/>
    <x v="0"/>
    <x v="0"/>
    <x v="0"/>
    <x v="1"/>
    <x v="1"/>
    <x v="0"/>
    <x v="0"/>
    <x v="0"/>
    <x v="0"/>
    <x v="0"/>
    <x v="0"/>
    <x v="0"/>
  </r>
  <r>
    <x v="2"/>
    <x v="2"/>
    <x v="0"/>
    <x v="0"/>
    <x v="0"/>
    <x v="5"/>
    <x v="0"/>
    <x v="0"/>
    <x v="0"/>
    <x v="9"/>
    <x v="0"/>
    <x v="5"/>
    <x v="1"/>
    <x v="22"/>
    <x v="0"/>
    <x v="0"/>
    <x v="0"/>
    <x v="0"/>
    <x v="0"/>
    <x v="3"/>
    <x v="1"/>
    <x v="0"/>
    <x v="0"/>
    <x v="0"/>
    <x v="0"/>
    <x v="0"/>
    <x v="0"/>
    <x v="0"/>
  </r>
  <r>
    <x v="1"/>
    <x v="1"/>
    <x v="1"/>
    <x v="0"/>
    <x v="1"/>
    <x v="1"/>
    <x v="0"/>
    <x v="0"/>
    <x v="0"/>
    <x v="8"/>
    <x v="0"/>
    <x v="4"/>
    <x v="1"/>
    <x v="23"/>
    <x v="0"/>
    <x v="0"/>
    <x v="0"/>
    <x v="0"/>
    <x v="0"/>
    <x v="1"/>
    <x v="1"/>
    <x v="0"/>
    <x v="0"/>
    <x v="0"/>
    <x v="0"/>
    <x v="1"/>
    <x v="0"/>
    <x v="0"/>
  </r>
  <r>
    <x v="0"/>
    <x v="0"/>
    <x v="0"/>
    <x v="0"/>
    <x v="0"/>
    <x v="0"/>
    <x v="0"/>
    <x v="0"/>
    <x v="0"/>
    <x v="9"/>
    <x v="0"/>
    <x v="5"/>
    <x v="1"/>
    <x v="24"/>
    <x v="0"/>
    <x v="0"/>
    <x v="0"/>
    <x v="0"/>
    <x v="0"/>
    <x v="0"/>
    <x v="1"/>
    <x v="0"/>
    <x v="0"/>
    <x v="0"/>
    <x v="0"/>
    <x v="0"/>
    <x v="0"/>
    <x v="0"/>
  </r>
  <r>
    <x v="1"/>
    <x v="1"/>
    <x v="1"/>
    <x v="0"/>
    <x v="1"/>
    <x v="26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3"/>
    <x v="0"/>
    <x v="0"/>
  </r>
  <r>
    <x v="1"/>
    <x v="1"/>
    <x v="0"/>
    <x v="0"/>
    <x v="0"/>
    <x v="27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7"/>
    <x v="0"/>
    <x v="0"/>
  </r>
  <r>
    <x v="1"/>
    <x v="1"/>
    <x v="0"/>
    <x v="0"/>
    <x v="0"/>
    <x v="27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7"/>
    <x v="0"/>
    <x v="0"/>
  </r>
  <r>
    <x v="1"/>
    <x v="1"/>
    <x v="1"/>
    <x v="0"/>
    <x v="1"/>
    <x v="26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3"/>
    <x v="0"/>
    <x v="0"/>
  </r>
  <r>
    <x v="2"/>
    <x v="2"/>
    <x v="1"/>
    <x v="0"/>
    <x v="1"/>
    <x v="3"/>
    <x v="0"/>
    <x v="0"/>
    <x v="0"/>
    <x v="8"/>
    <x v="0"/>
    <x v="4"/>
    <x v="1"/>
    <x v="29"/>
    <x v="0"/>
    <x v="0"/>
    <x v="0"/>
    <x v="0"/>
    <x v="0"/>
    <x v="3"/>
    <x v="1"/>
    <x v="0"/>
    <x v="0"/>
    <x v="0"/>
    <x v="0"/>
    <x v="1"/>
    <x v="0"/>
    <x v="0"/>
  </r>
  <r>
    <x v="0"/>
    <x v="0"/>
    <x v="0"/>
    <x v="1"/>
    <x v="2"/>
    <x v="28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0"/>
    <x v="0"/>
    <x v="1"/>
    <x v="1"/>
    <x v="3"/>
    <x v="29"/>
    <x v="0"/>
    <x v="0"/>
    <x v="0"/>
    <x v="8"/>
    <x v="0"/>
    <x v="4"/>
    <x v="1"/>
    <x v="20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1"/>
    <x v="2"/>
    <x v="6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2"/>
    <x v="2"/>
    <x v="1"/>
    <x v="1"/>
    <x v="3"/>
    <x v="7"/>
    <x v="0"/>
    <x v="0"/>
    <x v="0"/>
    <x v="8"/>
    <x v="0"/>
    <x v="4"/>
    <x v="1"/>
    <x v="29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1"/>
    <x v="2"/>
    <x v="30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1"/>
    <x v="2"/>
    <x v="31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1"/>
    <x v="1"/>
    <x v="19"/>
    <x v="32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3"/>
    <x v="0"/>
    <x v="0"/>
  </r>
  <r>
    <x v="1"/>
    <x v="1"/>
    <x v="1"/>
    <x v="1"/>
    <x v="19"/>
    <x v="32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3"/>
    <x v="0"/>
    <x v="0"/>
  </r>
  <r>
    <x v="1"/>
    <x v="1"/>
    <x v="1"/>
    <x v="1"/>
    <x v="3"/>
    <x v="33"/>
    <x v="0"/>
    <x v="0"/>
    <x v="0"/>
    <x v="8"/>
    <x v="0"/>
    <x v="4"/>
    <x v="1"/>
    <x v="23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1"/>
    <x v="2"/>
    <x v="30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2"/>
    <x v="0"/>
    <x v="0"/>
  </r>
  <r>
    <x v="1"/>
    <x v="1"/>
    <x v="1"/>
    <x v="2"/>
    <x v="5"/>
    <x v="34"/>
    <x v="0"/>
    <x v="0"/>
    <x v="0"/>
    <x v="8"/>
    <x v="0"/>
    <x v="4"/>
    <x v="1"/>
    <x v="23"/>
    <x v="0"/>
    <x v="0"/>
    <x v="0"/>
    <x v="0"/>
    <x v="0"/>
    <x v="1"/>
    <x v="1"/>
    <x v="0"/>
    <x v="0"/>
    <x v="0"/>
    <x v="0"/>
    <x v="3"/>
    <x v="0"/>
    <x v="0"/>
  </r>
  <r>
    <x v="1"/>
    <x v="1"/>
    <x v="1"/>
    <x v="2"/>
    <x v="5"/>
    <x v="35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1"/>
    <x v="0"/>
    <x v="0"/>
  </r>
  <r>
    <x v="1"/>
    <x v="1"/>
    <x v="1"/>
    <x v="2"/>
    <x v="5"/>
    <x v="35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1"/>
    <x v="0"/>
    <x v="0"/>
  </r>
  <r>
    <x v="1"/>
    <x v="1"/>
    <x v="0"/>
    <x v="2"/>
    <x v="4"/>
    <x v="36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2"/>
    <x v="4"/>
    <x v="37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4"/>
    <x v="0"/>
    <x v="0"/>
  </r>
  <r>
    <x v="1"/>
    <x v="1"/>
    <x v="0"/>
    <x v="2"/>
    <x v="4"/>
    <x v="37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4"/>
    <x v="0"/>
    <x v="0"/>
  </r>
  <r>
    <x v="2"/>
    <x v="2"/>
    <x v="1"/>
    <x v="2"/>
    <x v="5"/>
    <x v="9"/>
    <x v="0"/>
    <x v="0"/>
    <x v="0"/>
    <x v="8"/>
    <x v="0"/>
    <x v="4"/>
    <x v="1"/>
    <x v="29"/>
    <x v="0"/>
    <x v="0"/>
    <x v="0"/>
    <x v="0"/>
    <x v="0"/>
    <x v="3"/>
    <x v="1"/>
    <x v="0"/>
    <x v="0"/>
    <x v="0"/>
    <x v="0"/>
    <x v="3"/>
    <x v="0"/>
    <x v="0"/>
  </r>
  <r>
    <x v="2"/>
    <x v="2"/>
    <x v="0"/>
    <x v="2"/>
    <x v="4"/>
    <x v="8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0"/>
    <x v="0"/>
    <x v="1"/>
    <x v="2"/>
    <x v="5"/>
    <x v="38"/>
    <x v="0"/>
    <x v="0"/>
    <x v="0"/>
    <x v="8"/>
    <x v="0"/>
    <x v="4"/>
    <x v="1"/>
    <x v="20"/>
    <x v="0"/>
    <x v="0"/>
    <x v="0"/>
    <x v="0"/>
    <x v="0"/>
    <x v="0"/>
    <x v="1"/>
    <x v="0"/>
    <x v="0"/>
    <x v="0"/>
    <x v="0"/>
    <x v="3"/>
    <x v="0"/>
    <x v="0"/>
  </r>
  <r>
    <x v="0"/>
    <x v="0"/>
    <x v="0"/>
    <x v="2"/>
    <x v="4"/>
    <x v="39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0"/>
    <x v="0"/>
    <x v="0"/>
    <x v="3"/>
    <x v="7"/>
    <x v="40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4"/>
    <x v="0"/>
    <x v="0"/>
  </r>
  <r>
    <x v="1"/>
    <x v="1"/>
    <x v="0"/>
    <x v="3"/>
    <x v="7"/>
    <x v="41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4"/>
    <x v="0"/>
    <x v="0"/>
  </r>
  <r>
    <x v="1"/>
    <x v="1"/>
    <x v="0"/>
    <x v="3"/>
    <x v="7"/>
    <x v="42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4"/>
    <x v="0"/>
    <x v="0"/>
  </r>
  <r>
    <x v="2"/>
    <x v="2"/>
    <x v="0"/>
    <x v="3"/>
    <x v="7"/>
    <x v="11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4"/>
    <x v="0"/>
    <x v="0"/>
  </r>
  <r>
    <x v="1"/>
    <x v="1"/>
    <x v="0"/>
    <x v="3"/>
    <x v="7"/>
    <x v="42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4"/>
    <x v="0"/>
    <x v="0"/>
  </r>
  <r>
    <x v="1"/>
    <x v="1"/>
    <x v="0"/>
    <x v="4"/>
    <x v="8"/>
    <x v="43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4"/>
    <x v="8"/>
    <x v="44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4"/>
    <x v="8"/>
    <x v="44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2"/>
    <x v="0"/>
    <x v="0"/>
  </r>
  <r>
    <x v="2"/>
    <x v="2"/>
    <x v="0"/>
    <x v="4"/>
    <x v="8"/>
    <x v="12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0"/>
    <x v="0"/>
    <x v="0"/>
    <x v="4"/>
    <x v="8"/>
    <x v="45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5"/>
    <x v="9"/>
    <x v="13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5"/>
    <x v="9"/>
    <x v="46"/>
    <x v="7"/>
    <x v="0"/>
    <x v="0"/>
    <x v="11"/>
    <x v="0"/>
    <x v="6"/>
    <x v="1"/>
    <x v="30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5"/>
    <x v="9"/>
    <x v="46"/>
    <x v="7"/>
    <x v="0"/>
    <x v="0"/>
    <x v="12"/>
    <x v="0"/>
    <x v="6"/>
    <x v="1"/>
    <x v="31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5"/>
    <x v="9"/>
    <x v="47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0"/>
    <x v="0"/>
    <x v="0"/>
    <x v="5"/>
    <x v="9"/>
    <x v="48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1"/>
    <x v="1"/>
    <x v="0"/>
    <x v="6"/>
    <x v="11"/>
    <x v="49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4"/>
    <x v="0"/>
    <x v="0"/>
  </r>
  <r>
    <x v="0"/>
    <x v="0"/>
    <x v="0"/>
    <x v="6"/>
    <x v="11"/>
    <x v="50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6"/>
    <x v="11"/>
    <x v="15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6"/>
    <x v="11"/>
    <x v="51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6"/>
    <x v="11"/>
    <x v="49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4"/>
    <x v="0"/>
    <x v="0"/>
  </r>
  <r>
    <x v="0"/>
    <x v="0"/>
    <x v="0"/>
    <x v="7"/>
    <x v="12"/>
    <x v="52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7"/>
    <x v="12"/>
    <x v="16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7"/>
    <x v="12"/>
    <x v="53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7"/>
    <x v="12"/>
    <x v="54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1"/>
    <x v="0"/>
    <x v="0"/>
  </r>
  <r>
    <x v="1"/>
    <x v="1"/>
    <x v="0"/>
    <x v="7"/>
    <x v="12"/>
    <x v="54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1"/>
    <x v="0"/>
    <x v="0"/>
  </r>
  <r>
    <x v="2"/>
    <x v="2"/>
    <x v="0"/>
    <x v="8"/>
    <x v="13"/>
    <x v="17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1"/>
    <x v="0"/>
    <x v="0"/>
  </r>
  <r>
    <x v="1"/>
    <x v="1"/>
    <x v="0"/>
    <x v="8"/>
    <x v="13"/>
    <x v="55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2"/>
    <x v="0"/>
    <x v="0"/>
  </r>
  <r>
    <x v="0"/>
    <x v="0"/>
    <x v="0"/>
    <x v="8"/>
    <x v="13"/>
    <x v="56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1"/>
    <x v="0"/>
    <x v="0"/>
  </r>
  <r>
    <x v="1"/>
    <x v="1"/>
    <x v="0"/>
    <x v="8"/>
    <x v="13"/>
    <x v="55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8"/>
    <x v="13"/>
    <x v="57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1"/>
    <x v="0"/>
    <x v="0"/>
  </r>
  <r>
    <x v="1"/>
    <x v="1"/>
    <x v="0"/>
    <x v="9"/>
    <x v="15"/>
    <x v="58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8"/>
    <x v="0"/>
    <x v="0"/>
  </r>
  <r>
    <x v="1"/>
    <x v="1"/>
    <x v="0"/>
    <x v="9"/>
    <x v="15"/>
    <x v="59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5"/>
    <x v="0"/>
    <x v="0"/>
  </r>
  <r>
    <x v="0"/>
    <x v="0"/>
    <x v="0"/>
    <x v="9"/>
    <x v="15"/>
    <x v="60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5"/>
    <x v="0"/>
    <x v="0"/>
  </r>
  <r>
    <x v="2"/>
    <x v="2"/>
    <x v="0"/>
    <x v="9"/>
    <x v="15"/>
    <x v="19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5"/>
    <x v="0"/>
    <x v="0"/>
  </r>
  <r>
    <x v="1"/>
    <x v="1"/>
    <x v="0"/>
    <x v="9"/>
    <x v="15"/>
    <x v="58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8"/>
    <x v="0"/>
    <x v="0"/>
  </r>
  <r>
    <x v="2"/>
    <x v="2"/>
    <x v="0"/>
    <x v="10"/>
    <x v="17"/>
    <x v="22"/>
    <x v="0"/>
    <x v="0"/>
    <x v="0"/>
    <x v="14"/>
    <x v="0"/>
    <x v="5"/>
    <x v="1"/>
    <x v="3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10"/>
    <x v="17"/>
    <x v="61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8"/>
    <x v="0"/>
    <x v="0"/>
  </r>
  <r>
    <x v="1"/>
    <x v="1"/>
    <x v="0"/>
    <x v="10"/>
    <x v="17"/>
    <x v="62"/>
    <x v="0"/>
    <x v="0"/>
    <x v="0"/>
    <x v="14"/>
    <x v="0"/>
    <x v="5"/>
    <x v="1"/>
    <x v="33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10"/>
    <x v="17"/>
    <x v="61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8"/>
    <x v="0"/>
    <x v="0"/>
  </r>
  <r>
    <x v="0"/>
    <x v="0"/>
    <x v="0"/>
    <x v="10"/>
    <x v="17"/>
    <x v="63"/>
    <x v="0"/>
    <x v="0"/>
    <x v="0"/>
    <x v="14"/>
    <x v="0"/>
    <x v="5"/>
    <x v="1"/>
    <x v="34"/>
    <x v="0"/>
    <x v="0"/>
    <x v="0"/>
    <x v="0"/>
    <x v="0"/>
    <x v="0"/>
    <x v="1"/>
    <x v="0"/>
    <x v="0"/>
    <x v="0"/>
    <x v="0"/>
    <x v="2"/>
    <x v="0"/>
    <x v="0"/>
  </r>
  <r>
    <x v="1"/>
    <x v="1"/>
    <x v="0"/>
    <x v="11"/>
    <x v="18"/>
    <x v="64"/>
    <x v="0"/>
    <x v="0"/>
    <x v="0"/>
    <x v="14"/>
    <x v="0"/>
    <x v="5"/>
    <x v="1"/>
    <x v="35"/>
    <x v="0"/>
    <x v="0"/>
    <x v="0"/>
    <x v="0"/>
    <x v="0"/>
    <x v="1"/>
    <x v="1"/>
    <x v="0"/>
    <x v="0"/>
    <x v="0"/>
    <x v="0"/>
    <x v="5"/>
    <x v="0"/>
    <x v="0"/>
  </r>
  <r>
    <x v="0"/>
    <x v="0"/>
    <x v="0"/>
    <x v="11"/>
    <x v="18"/>
    <x v="65"/>
    <x v="0"/>
    <x v="0"/>
    <x v="0"/>
    <x v="14"/>
    <x v="0"/>
    <x v="5"/>
    <x v="1"/>
    <x v="36"/>
    <x v="0"/>
    <x v="0"/>
    <x v="0"/>
    <x v="0"/>
    <x v="0"/>
    <x v="0"/>
    <x v="1"/>
    <x v="0"/>
    <x v="0"/>
    <x v="0"/>
    <x v="0"/>
    <x v="5"/>
    <x v="0"/>
    <x v="0"/>
  </r>
  <r>
    <x v="1"/>
    <x v="1"/>
    <x v="0"/>
    <x v="11"/>
    <x v="18"/>
    <x v="66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11"/>
    <x v="18"/>
    <x v="66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2"/>
    <x v="0"/>
    <x v="0"/>
  </r>
  <r>
    <x v="2"/>
    <x v="2"/>
    <x v="0"/>
    <x v="11"/>
    <x v="18"/>
    <x v="24"/>
    <x v="0"/>
    <x v="0"/>
    <x v="0"/>
    <x v="14"/>
    <x v="0"/>
    <x v="5"/>
    <x v="1"/>
    <x v="37"/>
    <x v="0"/>
    <x v="0"/>
    <x v="0"/>
    <x v="0"/>
    <x v="0"/>
    <x v="3"/>
    <x v="1"/>
    <x v="0"/>
    <x v="0"/>
    <x v="0"/>
    <x v="0"/>
    <x v="5"/>
    <x v="0"/>
    <x v="0"/>
  </r>
  <r>
    <x v="1"/>
    <x v="1"/>
    <x v="1"/>
    <x v="0"/>
    <x v="1"/>
    <x v="67"/>
    <x v="8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0"/>
    <x v="0"/>
    <x v="68"/>
    <x v="9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1"/>
    <x v="2"/>
    <x v="69"/>
    <x v="10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1"/>
    <x v="1"/>
    <x v="19"/>
    <x v="70"/>
    <x v="11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1"/>
    <x v="2"/>
    <x v="5"/>
    <x v="71"/>
    <x v="12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2"/>
    <x v="4"/>
    <x v="72"/>
    <x v="13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2"/>
    <x v="20"/>
    <x v="73"/>
    <x v="14"/>
    <x v="0"/>
    <x v="0"/>
    <x v="16"/>
    <x v="7"/>
    <x v="7"/>
    <x v="1"/>
    <x v="40"/>
    <x v="0"/>
    <x v="0"/>
    <x v="0"/>
    <x v="0"/>
    <x v="0"/>
    <x v="1"/>
    <x v="1"/>
    <x v="0"/>
    <x v="0"/>
    <x v="0"/>
    <x v="0"/>
    <x v="2"/>
    <x v="0"/>
    <x v="1"/>
  </r>
  <r>
    <x v="2"/>
    <x v="2"/>
    <x v="0"/>
    <x v="2"/>
    <x v="20"/>
    <x v="74"/>
    <x v="14"/>
    <x v="0"/>
    <x v="0"/>
    <x v="16"/>
    <x v="7"/>
    <x v="7"/>
    <x v="1"/>
    <x v="41"/>
    <x v="0"/>
    <x v="0"/>
    <x v="0"/>
    <x v="0"/>
    <x v="0"/>
    <x v="3"/>
    <x v="1"/>
    <x v="0"/>
    <x v="0"/>
    <x v="0"/>
    <x v="0"/>
    <x v="2"/>
    <x v="0"/>
    <x v="1"/>
  </r>
  <r>
    <x v="0"/>
    <x v="0"/>
    <x v="0"/>
    <x v="2"/>
    <x v="20"/>
    <x v="75"/>
    <x v="14"/>
    <x v="0"/>
    <x v="0"/>
    <x v="16"/>
    <x v="7"/>
    <x v="7"/>
    <x v="1"/>
    <x v="42"/>
    <x v="0"/>
    <x v="0"/>
    <x v="0"/>
    <x v="0"/>
    <x v="0"/>
    <x v="0"/>
    <x v="1"/>
    <x v="0"/>
    <x v="0"/>
    <x v="0"/>
    <x v="0"/>
    <x v="2"/>
    <x v="0"/>
    <x v="1"/>
  </r>
  <r>
    <x v="0"/>
    <x v="0"/>
    <x v="0"/>
    <x v="3"/>
    <x v="6"/>
    <x v="76"/>
    <x v="1"/>
    <x v="0"/>
    <x v="0"/>
    <x v="3"/>
    <x v="1"/>
    <x v="7"/>
    <x v="1"/>
    <x v="43"/>
    <x v="0"/>
    <x v="0"/>
    <x v="0"/>
    <x v="0"/>
    <x v="0"/>
    <x v="0"/>
    <x v="1"/>
    <x v="0"/>
    <x v="0"/>
    <x v="0"/>
    <x v="0"/>
    <x v="0"/>
    <x v="0"/>
    <x v="1"/>
  </r>
  <r>
    <x v="2"/>
    <x v="2"/>
    <x v="0"/>
    <x v="3"/>
    <x v="6"/>
    <x v="10"/>
    <x v="1"/>
    <x v="0"/>
    <x v="0"/>
    <x v="3"/>
    <x v="1"/>
    <x v="7"/>
    <x v="1"/>
    <x v="44"/>
    <x v="0"/>
    <x v="0"/>
    <x v="0"/>
    <x v="0"/>
    <x v="0"/>
    <x v="3"/>
    <x v="1"/>
    <x v="0"/>
    <x v="0"/>
    <x v="0"/>
    <x v="0"/>
    <x v="0"/>
    <x v="0"/>
    <x v="1"/>
  </r>
  <r>
    <x v="1"/>
    <x v="1"/>
    <x v="0"/>
    <x v="3"/>
    <x v="7"/>
    <x v="77"/>
    <x v="15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3"/>
    <x v="6"/>
    <x v="78"/>
    <x v="1"/>
    <x v="0"/>
    <x v="0"/>
    <x v="3"/>
    <x v="1"/>
    <x v="7"/>
    <x v="1"/>
    <x v="45"/>
    <x v="0"/>
    <x v="0"/>
    <x v="0"/>
    <x v="0"/>
    <x v="0"/>
    <x v="1"/>
    <x v="1"/>
    <x v="0"/>
    <x v="0"/>
    <x v="0"/>
    <x v="0"/>
    <x v="0"/>
    <x v="0"/>
    <x v="1"/>
  </r>
  <r>
    <x v="0"/>
    <x v="0"/>
    <x v="0"/>
    <x v="4"/>
    <x v="21"/>
    <x v="79"/>
    <x v="1"/>
    <x v="0"/>
    <x v="0"/>
    <x v="17"/>
    <x v="8"/>
    <x v="7"/>
    <x v="1"/>
    <x v="46"/>
    <x v="0"/>
    <x v="0"/>
    <x v="0"/>
    <x v="0"/>
    <x v="0"/>
    <x v="0"/>
    <x v="1"/>
    <x v="0"/>
    <x v="0"/>
    <x v="0"/>
    <x v="0"/>
    <x v="2"/>
    <x v="0"/>
    <x v="1"/>
  </r>
  <r>
    <x v="1"/>
    <x v="1"/>
    <x v="0"/>
    <x v="4"/>
    <x v="8"/>
    <x v="80"/>
    <x v="16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4"/>
    <x v="21"/>
    <x v="81"/>
    <x v="1"/>
    <x v="0"/>
    <x v="0"/>
    <x v="17"/>
    <x v="8"/>
    <x v="7"/>
    <x v="1"/>
    <x v="47"/>
    <x v="0"/>
    <x v="0"/>
    <x v="0"/>
    <x v="0"/>
    <x v="0"/>
    <x v="1"/>
    <x v="1"/>
    <x v="0"/>
    <x v="0"/>
    <x v="0"/>
    <x v="0"/>
    <x v="2"/>
    <x v="0"/>
    <x v="1"/>
  </r>
  <r>
    <x v="2"/>
    <x v="2"/>
    <x v="0"/>
    <x v="4"/>
    <x v="21"/>
    <x v="82"/>
    <x v="1"/>
    <x v="0"/>
    <x v="0"/>
    <x v="17"/>
    <x v="8"/>
    <x v="7"/>
    <x v="1"/>
    <x v="48"/>
    <x v="0"/>
    <x v="0"/>
    <x v="0"/>
    <x v="0"/>
    <x v="0"/>
    <x v="3"/>
    <x v="1"/>
    <x v="0"/>
    <x v="0"/>
    <x v="0"/>
    <x v="0"/>
    <x v="2"/>
    <x v="0"/>
    <x v="1"/>
  </r>
  <r>
    <x v="1"/>
    <x v="1"/>
    <x v="0"/>
    <x v="5"/>
    <x v="9"/>
    <x v="83"/>
    <x v="17"/>
    <x v="0"/>
    <x v="0"/>
    <x v="15"/>
    <x v="6"/>
    <x v="6"/>
    <x v="1"/>
    <x v="4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6"/>
    <x v="11"/>
    <x v="84"/>
    <x v="18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7"/>
    <x v="12"/>
    <x v="85"/>
    <x v="19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8"/>
    <x v="14"/>
    <x v="86"/>
    <x v="14"/>
    <x v="0"/>
    <x v="0"/>
    <x v="18"/>
    <x v="9"/>
    <x v="6"/>
    <x v="1"/>
    <x v="50"/>
    <x v="0"/>
    <x v="0"/>
    <x v="0"/>
    <x v="0"/>
    <x v="0"/>
    <x v="1"/>
    <x v="1"/>
    <x v="0"/>
    <x v="0"/>
    <x v="0"/>
    <x v="0"/>
    <x v="1"/>
    <x v="0"/>
    <x v="1"/>
  </r>
  <r>
    <x v="1"/>
    <x v="1"/>
    <x v="0"/>
    <x v="8"/>
    <x v="13"/>
    <x v="87"/>
    <x v="20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0"/>
    <x v="0"/>
    <x v="0"/>
    <x v="8"/>
    <x v="14"/>
    <x v="88"/>
    <x v="14"/>
    <x v="0"/>
    <x v="0"/>
    <x v="18"/>
    <x v="9"/>
    <x v="6"/>
    <x v="1"/>
    <x v="51"/>
    <x v="0"/>
    <x v="0"/>
    <x v="0"/>
    <x v="0"/>
    <x v="0"/>
    <x v="0"/>
    <x v="1"/>
    <x v="0"/>
    <x v="0"/>
    <x v="0"/>
    <x v="0"/>
    <x v="1"/>
    <x v="0"/>
    <x v="1"/>
  </r>
  <r>
    <x v="2"/>
    <x v="2"/>
    <x v="0"/>
    <x v="8"/>
    <x v="14"/>
    <x v="89"/>
    <x v="14"/>
    <x v="0"/>
    <x v="0"/>
    <x v="18"/>
    <x v="9"/>
    <x v="6"/>
    <x v="1"/>
    <x v="52"/>
    <x v="0"/>
    <x v="0"/>
    <x v="0"/>
    <x v="0"/>
    <x v="0"/>
    <x v="3"/>
    <x v="1"/>
    <x v="0"/>
    <x v="0"/>
    <x v="0"/>
    <x v="0"/>
    <x v="1"/>
    <x v="0"/>
    <x v="1"/>
  </r>
  <r>
    <x v="0"/>
    <x v="0"/>
    <x v="0"/>
    <x v="9"/>
    <x v="22"/>
    <x v="90"/>
    <x v="1"/>
    <x v="0"/>
    <x v="0"/>
    <x v="18"/>
    <x v="10"/>
    <x v="6"/>
    <x v="1"/>
    <x v="53"/>
    <x v="0"/>
    <x v="0"/>
    <x v="0"/>
    <x v="0"/>
    <x v="0"/>
    <x v="0"/>
    <x v="1"/>
    <x v="0"/>
    <x v="0"/>
    <x v="0"/>
    <x v="0"/>
    <x v="0"/>
    <x v="0"/>
    <x v="1"/>
  </r>
  <r>
    <x v="2"/>
    <x v="2"/>
    <x v="0"/>
    <x v="9"/>
    <x v="22"/>
    <x v="91"/>
    <x v="1"/>
    <x v="0"/>
    <x v="0"/>
    <x v="18"/>
    <x v="10"/>
    <x v="6"/>
    <x v="1"/>
    <x v="54"/>
    <x v="0"/>
    <x v="0"/>
    <x v="0"/>
    <x v="0"/>
    <x v="0"/>
    <x v="3"/>
    <x v="1"/>
    <x v="0"/>
    <x v="0"/>
    <x v="0"/>
    <x v="0"/>
    <x v="0"/>
    <x v="0"/>
    <x v="1"/>
  </r>
  <r>
    <x v="1"/>
    <x v="1"/>
    <x v="0"/>
    <x v="9"/>
    <x v="22"/>
    <x v="92"/>
    <x v="1"/>
    <x v="0"/>
    <x v="0"/>
    <x v="18"/>
    <x v="10"/>
    <x v="6"/>
    <x v="1"/>
    <x v="55"/>
    <x v="0"/>
    <x v="0"/>
    <x v="0"/>
    <x v="0"/>
    <x v="0"/>
    <x v="1"/>
    <x v="1"/>
    <x v="0"/>
    <x v="0"/>
    <x v="0"/>
    <x v="0"/>
    <x v="0"/>
    <x v="0"/>
    <x v="1"/>
  </r>
  <r>
    <x v="1"/>
    <x v="1"/>
    <x v="0"/>
    <x v="9"/>
    <x v="15"/>
    <x v="93"/>
    <x v="21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2"/>
    <x v="2"/>
    <x v="0"/>
    <x v="10"/>
    <x v="16"/>
    <x v="21"/>
    <x v="0"/>
    <x v="0"/>
    <x v="0"/>
    <x v="6"/>
    <x v="4"/>
    <x v="5"/>
    <x v="1"/>
    <x v="56"/>
    <x v="0"/>
    <x v="0"/>
    <x v="0"/>
    <x v="0"/>
    <x v="0"/>
    <x v="3"/>
    <x v="1"/>
    <x v="0"/>
    <x v="0"/>
    <x v="0"/>
    <x v="0"/>
    <x v="2"/>
    <x v="0"/>
    <x v="1"/>
  </r>
  <r>
    <x v="0"/>
    <x v="0"/>
    <x v="0"/>
    <x v="10"/>
    <x v="16"/>
    <x v="23"/>
    <x v="0"/>
    <x v="0"/>
    <x v="0"/>
    <x v="6"/>
    <x v="4"/>
    <x v="5"/>
    <x v="1"/>
    <x v="57"/>
    <x v="0"/>
    <x v="0"/>
    <x v="0"/>
    <x v="0"/>
    <x v="0"/>
    <x v="0"/>
    <x v="1"/>
    <x v="0"/>
    <x v="0"/>
    <x v="0"/>
    <x v="0"/>
    <x v="2"/>
    <x v="0"/>
    <x v="1"/>
  </r>
  <r>
    <x v="1"/>
    <x v="1"/>
    <x v="0"/>
    <x v="10"/>
    <x v="17"/>
    <x v="94"/>
    <x v="22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10"/>
    <x v="16"/>
    <x v="20"/>
    <x v="0"/>
    <x v="0"/>
    <x v="0"/>
    <x v="6"/>
    <x v="4"/>
    <x v="5"/>
    <x v="1"/>
    <x v="58"/>
    <x v="0"/>
    <x v="0"/>
    <x v="0"/>
    <x v="0"/>
    <x v="0"/>
    <x v="1"/>
    <x v="1"/>
    <x v="0"/>
    <x v="0"/>
    <x v="0"/>
    <x v="0"/>
    <x v="2"/>
    <x v="0"/>
    <x v="1"/>
  </r>
  <r>
    <x v="1"/>
    <x v="1"/>
    <x v="0"/>
    <x v="11"/>
    <x v="18"/>
    <x v="95"/>
    <x v="23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12"/>
    <x v="18"/>
    <x v="25"/>
    <x v="6"/>
    <x v="0"/>
    <x v="0"/>
    <x v="7"/>
    <x v="5"/>
    <x v="5"/>
    <x v="1"/>
    <x v="59"/>
    <x v="1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5"/>
    <x v="1"/>
    <x v="60"/>
    <x v="0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5"/>
    <x v="1"/>
    <x v="61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6"/>
    <x v="1"/>
    <x v="62"/>
    <x v="1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6"/>
    <x v="1"/>
    <x v="63"/>
    <x v="0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6"/>
    <x v="1"/>
    <x v="64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7"/>
    <x v="1"/>
    <x v="65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5"/>
    <x v="1"/>
    <x v="66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6"/>
    <x v="1"/>
    <x v="67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7"/>
    <x v="1"/>
    <x v="68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5"/>
    <x v="1"/>
    <x v="69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6"/>
    <x v="1"/>
    <x v="70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7"/>
    <x v="1"/>
    <x v="71"/>
    <x v="0"/>
    <x v="0"/>
    <x v="0"/>
    <x v="0"/>
    <x v="1"/>
    <x v="4"/>
    <x v="2"/>
    <x v="0"/>
    <x v="1"/>
    <x v="0"/>
    <x v="1"/>
    <x v="6"/>
    <x v="0"/>
    <x v="2"/>
  </r>
  <r>
    <x v="2"/>
    <x v="2"/>
    <x v="1"/>
    <x v="0"/>
    <x v="1"/>
    <x v="96"/>
    <x v="1"/>
    <x v="0"/>
    <x v="0"/>
    <x v="19"/>
    <x v="11"/>
    <x v="8"/>
    <x v="2"/>
    <x v="72"/>
    <x v="0"/>
    <x v="0"/>
    <x v="0"/>
    <x v="0"/>
    <x v="0"/>
    <x v="3"/>
    <x v="4"/>
    <x v="0"/>
    <x v="0"/>
    <x v="0"/>
    <x v="0"/>
    <x v="1"/>
    <x v="0"/>
    <x v="0"/>
  </r>
  <r>
    <x v="2"/>
    <x v="2"/>
    <x v="0"/>
    <x v="0"/>
    <x v="0"/>
    <x v="97"/>
    <x v="1"/>
    <x v="0"/>
    <x v="0"/>
    <x v="20"/>
    <x v="11"/>
    <x v="9"/>
    <x v="2"/>
    <x v="72"/>
    <x v="0"/>
    <x v="0"/>
    <x v="0"/>
    <x v="0"/>
    <x v="0"/>
    <x v="3"/>
    <x v="4"/>
    <x v="0"/>
    <x v="0"/>
    <x v="0"/>
    <x v="0"/>
    <x v="0"/>
    <x v="0"/>
    <x v="0"/>
  </r>
  <r>
    <x v="2"/>
    <x v="2"/>
    <x v="1"/>
    <x v="1"/>
    <x v="3"/>
    <x v="98"/>
    <x v="1"/>
    <x v="0"/>
    <x v="0"/>
    <x v="19"/>
    <x v="11"/>
    <x v="8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1"/>
    <x v="2"/>
    <x v="99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4"/>
    <x v="0"/>
    <x v="0"/>
  </r>
  <r>
    <x v="2"/>
    <x v="2"/>
    <x v="0"/>
    <x v="2"/>
    <x v="4"/>
    <x v="100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1"/>
    <x v="2"/>
    <x v="5"/>
    <x v="101"/>
    <x v="1"/>
    <x v="0"/>
    <x v="0"/>
    <x v="19"/>
    <x v="11"/>
    <x v="8"/>
    <x v="2"/>
    <x v="72"/>
    <x v="0"/>
    <x v="0"/>
    <x v="0"/>
    <x v="0"/>
    <x v="0"/>
    <x v="3"/>
    <x v="4"/>
    <x v="0"/>
    <x v="0"/>
    <x v="0"/>
    <x v="0"/>
    <x v="3"/>
    <x v="0"/>
    <x v="0"/>
  </r>
  <r>
    <x v="2"/>
    <x v="2"/>
    <x v="0"/>
    <x v="3"/>
    <x v="7"/>
    <x v="102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4"/>
    <x v="0"/>
    <x v="0"/>
  </r>
  <r>
    <x v="2"/>
    <x v="2"/>
    <x v="0"/>
    <x v="4"/>
    <x v="8"/>
    <x v="103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5"/>
    <x v="9"/>
    <x v="104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6"/>
    <x v="11"/>
    <x v="105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7"/>
    <x v="12"/>
    <x v="106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8"/>
    <x v="13"/>
    <x v="107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1"/>
    <x v="0"/>
    <x v="0"/>
  </r>
  <r>
    <x v="2"/>
    <x v="2"/>
    <x v="0"/>
    <x v="9"/>
    <x v="15"/>
    <x v="108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5"/>
    <x v="0"/>
    <x v="0"/>
  </r>
  <r>
    <x v="2"/>
    <x v="2"/>
    <x v="0"/>
    <x v="10"/>
    <x v="17"/>
    <x v="109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11"/>
    <x v="18"/>
    <x v="110"/>
    <x v="1"/>
    <x v="0"/>
    <x v="0"/>
    <x v="21"/>
    <x v="11"/>
    <x v="9"/>
    <x v="2"/>
    <x v="73"/>
    <x v="0"/>
    <x v="0"/>
    <x v="0"/>
    <x v="0"/>
    <x v="0"/>
    <x v="3"/>
    <x v="4"/>
    <x v="0"/>
    <x v="0"/>
    <x v="0"/>
    <x v="0"/>
    <x v="5"/>
    <x v="0"/>
    <x v="0"/>
  </r>
  <r>
    <x v="2"/>
    <x v="2"/>
    <x v="0"/>
    <x v="12"/>
    <x v="18"/>
    <x v="25"/>
    <x v="4"/>
    <x v="0"/>
    <x v="0"/>
    <x v="7"/>
    <x v="5"/>
    <x v="9"/>
    <x v="2"/>
    <x v="74"/>
    <x v="0"/>
    <x v="0"/>
    <x v="0"/>
    <x v="0"/>
    <x v="1"/>
    <x v="4"/>
    <x v="2"/>
    <x v="0"/>
    <x v="1"/>
    <x v="0"/>
    <x v="1"/>
    <x v="6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Drill="0" showDataTips="0" useAutoFormatting="1" itemPrintTitles="1" createdVersion="6" indent="0" compact="0" compactData="0" gridDropZones="1" multipleFieldFilters="0">
  <location ref="A3:G55" firstHeaderRow="1" firstDataRow="2" firstDataCol="3"/>
  <pivotFields count="28">
    <pivotField axis="axisCol" compact="0" outline="0" showAll="0" sortType="ascending" defaultSubtotal="0">
      <items count="3">
        <item x="2"/>
        <item x="1"/>
        <item x="0"/>
      </items>
    </pivotField>
    <pivotField compact="0" outline="0" showAll="0" sortType="ascending" defaultSubtotal="0">
      <items count="3">
        <item x="2"/>
        <item x="1"/>
        <item x="0"/>
      </items>
    </pivotField>
    <pivotField compact="0" outline="0" showAll="0" sortType="ascending" defaultSubtotal="0">
      <items count="2">
        <item x="0"/>
        <item x="1"/>
      </items>
    </pivotField>
    <pivotField compact="0" outline="0" showAll="0" sortType="ascending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numFmtId="14" outline="0" showAll="0" sortType="ascending" defaultSubtotal="0">
      <items count="23">
        <item h="1" x="0"/>
        <item h="1" x="2"/>
        <item h="1" x="20"/>
        <item h="1" x="4"/>
        <item x="6"/>
        <item x="7"/>
        <item x="21"/>
        <item x="8"/>
        <item x="9"/>
        <item x="10"/>
        <item x="11"/>
        <item x="12"/>
        <item x="14"/>
        <item x="13"/>
        <item x="22"/>
        <item x="15"/>
        <item x="16"/>
        <item x="17"/>
        <item x="18"/>
        <item x="1"/>
        <item x="3"/>
        <item x="19"/>
        <item x="5"/>
      </items>
    </pivotField>
    <pivotField compact="0" outline="0" showAll="0" sortType="ascending" defaultSubtotal="0">
      <items count="111">
        <item x="27"/>
        <item x="97"/>
        <item x="5"/>
        <item x="2"/>
        <item x="0"/>
        <item x="68"/>
        <item x="30"/>
        <item x="99"/>
        <item x="6"/>
        <item x="31"/>
        <item x="28"/>
        <item x="69"/>
        <item x="37"/>
        <item x="8"/>
        <item x="36"/>
        <item x="39"/>
        <item x="100"/>
        <item x="74"/>
        <item x="73"/>
        <item x="75"/>
        <item x="72"/>
        <item x="42"/>
        <item x="102"/>
        <item x="11"/>
        <item x="41"/>
        <item x="40"/>
        <item x="10"/>
        <item x="78"/>
        <item x="76"/>
        <item x="77"/>
        <item x="44"/>
        <item x="12"/>
        <item x="43"/>
        <item x="45"/>
        <item x="103"/>
        <item x="82"/>
        <item x="81"/>
        <item x="79"/>
        <item x="80"/>
        <item x="104"/>
        <item x="13"/>
        <item x="47"/>
        <item x="48"/>
        <item x="46"/>
        <item x="83"/>
        <item x="49"/>
        <item x="14"/>
        <item x="105"/>
        <item x="15"/>
        <item x="51"/>
        <item x="50"/>
        <item x="84"/>
        <item x="106"/>
        <item x="16"/>
        <item x="53"/>
        <item x="52"/>
        <item x="54"/>
        <item x="85"/>
        <item x="55"/>
        <item x="18"/>
        <item x="107"/>
        <item x="17"/>
        <item x="57"/>
        <item x="56"/>
        <item x="89"/>
        <item x="86"/>
        <item x="88"/>
        <item x="87"/>
        <item x="58"/>
        <item x="108"/>
        <item x="19"/>
        <item x="59"/>
        <item x="60"/>
        <item x="91"/>
        <item x="92"/>
        <item x="90"/>
        <item x="93"/>
        <item x="109"/>
        <item x="22"/>
        <item x="62"/>
        <item x="63"/>
        <item x="21"/>
        <item x="20"/>
        <item x="23"/>
        <item x="61"/>
        <item x="94"/>
        <item x="66"/>
        <item x="24"/>
        <item x="64"/>
        <item x="65"/>
        <item x="110"/>
        <item x="95"/>
        <item x="26"/>
        <item x="3"/>
        <item x="1"/>
        <item x="4"/>
        <item x="96"/>
        <item x="25"/>
        <item x="67"/>
        <item x="32"/>
        <item x="98"/>
        <item x="7"/>
        <item x="33"/>
        <item x="29"/>
        <item x="70"/>
        <item x="101"/>
        <item x="9"/>
        <item x="34"/>
        <item x="38"/>
        <item x="35"/>
        <item x="71"/>
      </items>
    </pivotField>
    <pivotField axis="axisRow" compact="0" outline="0" showAll="0" sortType="ascending">
      <items count="25">
        <item h="1" x="4"/>
        <item h="1" x="6"/>
        <item h="1" x="5"/>
        <item h="1" x="23"/>
        <item h="1" x="8"/>
        <item h="1" x="11"/>
        <item h="1" x="12"/>
        <item h="1" x="9"/>
        <item h="1" x="10"/>
        <item h="1" x="13"/>
        <item h="1" x="15"/>
        <item h="1" x="16"/>
        <item h="1" x="17"/>
        <item h="1" x="18"/>
        <item h="1" x="19"/>
        <item h="1" x="20"/>
        <item h="1" x="21"/>
        <item h="1" x="22"/>
        <item x="1"/>
        <item h="1" x="2"/>
        <item x="0"/>
        <item h="1" x="7"/>
        <item x="14"/>
        <item h="1" x="3"/>
        <item t="default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22">
        <item x="7"/>
        <item x="4"/>
        <item x="0"/>
        <item x="9"/>
        <item x="11"/>
        <item x="10"/>
        <item x="12"/>
        <item x="13"/>
        <item x="6"/>
        <item x="20"/>
        <item x="2"/>
        <item x="21"/>
        <item x="14"/>
        <item x="1"/>
        <item x="19"/>
        <item x="8"/>
        <item x="3"/>
        <item x="15"/>
        <item x="5"/>
        <item x="17"/>
        <item x="16"/>
        <item x="18"/>
      </items>
    </pivotField>
    <pivotField compact="0" outline="0" showAll="0" sortType="ascending" defaultSubtotal="0">
      <items count="12">
        <item x="2"/>
        <item x="8"/>
        <item x="1"/>
        <item x="5"/>
        <item x="4"/>
        <item x="3"/>
        <item x="6"/>
        <item x="11"/>
        <item x="0"/>
        <item x="7"/>
        <item x="10"/>
        <item x="9"/>
      </items>
    </pivotField>
    <pivotField axis="axisRow" compact="0" outline="0" showAll="0" sortType="ascending">
      <items count="11">
        <item h="1" x="7"/>
        <item h="1" x="6"/>
        <item x="5"/>
        <item x="4"/>
        <item h="1" x="2"/>
        <item x="3"/>
        <item x="0"/>
        <item x="1"/>
        <item x="9"/>
        <item x="8"/>
        <item t="default"/>
      </items>
    </pivotField>
    <pivotField compact="0" outline="0" showAll="0" sortType="ascending" defaultSubtotal="0">
      <items count="3">
        <item x="1"/>
        <item x="2"/>
        <item x="0"/>
      </items>
    </pivotField>
    <pivotField dataField="1" compact="0" outline="0" showAll="0" sortType="ascending" defaultSubtotal="0">
      <items count="75">
        <item x="66"/>
        <item x="69"/>
        <item x="63"/>
        <item x="60"/>
        <item x="56"/>
        <item x="57"/>
        <item x="61"/>
        <item x="67"/>
        <item x="16"/>
        <item x="39"/>
        <item x="49"/>
        <item x="38"/>
        <item x="70"/>
        <item x="68"/>
        <item x="58"/>
        <item x="41"/>
        <item x="42"/>
        <item x="64"/>
        <item x="74"/>
        <item x="18"/>
        <item x="40"/>
        <item x="15"/>
        <item x="19"/>
        <item x="8"/>
        <item x="14"/>
        <item x="55"/>
        <item x="45"/>
        <item x="6"/>
        <item x="53"/>
        <item x="43"/>
        <item x="47"/>
        <item x="54"/>
        <item x="44"/>
        <item x="17"/>
        <item x="12"/>
        <item x="72"/>
        <item x="73"/>
        <item x="4"/>
        <item x="7"/>
        <item x="0"/>
        <item x="9"/>
        <item x="71"/>
        <item x="1"/>
        <item x="2"/>
        <item x="46"/>
        <item x="5"/>
        <item x="65"/>
        <item x="50"/>
        <item x="13"/>
        <item x="11"/>
        <item x="23"/>
        <item x="3"/>
        <item x="35"/>
        <item x="33"/>
        <item x="21"/>
        <item x="10"/>
        <item x="48"/>
        <item x="25"/>
        <item x="51"/>
        <item x="26"/>
        <item x="30"/>
        <item x="28"/>
        <item x="31"/>
        <item x="27"/>
        <item x="34"/>
        <item x="36"/>
        <item x="20"/>
        <item x="24"/>
        <item x="52"/>
        <item x="32"/>
        <item x="37"/>
        <item x="29"/>
        <item x="22"/>
        <item x="59"/>
        <item x="62"/>
      </items>
    </pivotField>
    <pivotField compact="0" outline="0" showAll="0" sortType="ascending" defaultSubtotal="0">
      <items count="2">
        <item x="0"/>
        <item x="1"/>
      </items>
    </pivotField>
    <pivotField compact="0" outline="0" showAll="0" sortType="ascending" defaultSubtotal="0">
      <items count="2">
        <item x="0"/>
        <item x="1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2">
        <item x="1"/>
        <item x="0"/>
      </items>
    </pivotField>
    <pivotField compact="0" outline="0" showAll="0" sortType="ascending" defaultSubtotal="0">
      <items count="6">
        <item x="4"/>
        <item x="3"/>
        <item x="2"/>
        <item x="0"/>
        <item x="1"/>
        <item x="5"/>
      </items>
    </pivotField>
    <pivotField compact="0" outline="0" showAll="0" sortType="ascending" defaultSubtotal="0">
      <items count="5">
        <item x="2"/>
        <item x="4"/>
        <item x="0"/>
        <item x="3"/>
        <item x="1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2">
        <item x="1"/>
        <item x="0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3">
        <item x="1"/>
        <item x="2"/>
        <item x="0"/>
      </items>
    </pivotField>
    <pivotField compact="0" outline="0" showAll="0" sortType="ascending" defaultSubtotal="0">
      <items count="10">
        <item x="9"/>
        <item x="7"/>
        <item x="6"/>
        <item x="0"/>
        <item x="4"/>
        <item x="2"/>
        <item x="5"/>
        <item x="3"/>
        <item x="8"/>
        <item x="1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3">
        <item x="2"/>
        <item x="1"/>
        <item x="0"/>
      </items>
    </pivotField>
  </pivotFields>
  <rowFields count="3">
    <field x="11"/>
    <field x="6"/>
    <field x="4"/>
  </rowFields>
  <rowItems count="51">
    <i>
      <x v="2"/>
      <x v="20"/>
      <x v="5"/>
    </i>
    <i r="2">
      <x v="7"/>
    </i>
    <i r="2">
      <x v="8"/>
    </i>
    <i r="2">
      <x v="10"/>
    </i>
    <i r="2">
      <x v="11"/>
    </i>
    <i r="2">
      <x v="13"/>
    </i>
    <i r="2">
      <x v="15"/>
    </i>
    <i r="2">
      <x v="16"/>
    </i>
    <i r="2">
      <x v="17"/>
    </i>
    <i r="2">
      <x v="18"/>
    </i>
    <i t="default" r="1">
      <x v="20"/>
    </i>
    <i t="default">
      <x v="2"/>
    </i>
    <i>
      <x v="3"/>
      <x v="20"/>
      <x v="19"/>
    </i>
    <i r="2">
      <x v="20"/>
    </i>
    <i r="2">
      <x v="22"/>
    </i>
    <i t="default" r="1">
      <x v="20"/>
    </i>
    <i t="default">
      <x v="3"/>
    </i>
    <i>
      <x v="6"/>
      <x v="20"/>
      <x v="5"/>
    </i>
    <i r="2">
      <x v="7"/>
    </i>
    <i r="2">
      <x v="8"/>
    </i>
    <i r="2">
      <x v="10"/>
    </i>
    <i r="2">
      <x v="11"/>
    </i>
    <i r="2">
      <x v="13"/>
    </i>
    <i r="2">
      <x v="15"/>
    </i>
    <i r="2">
      <x v="16"/>
    </i>
    <i r="2">
      <x v="17"/>
    </i>
    <i r="2">
      <x v="18"/>
    </i>
    <i t="default" r="1">
      <x v="20"/>
    </i>
    <i t="default">
      <x v="6"/>
    </i>
    <i>
      <x v="7"/>
      <x v="20"/>
      <x v="19"/>
    </i>
    <i r="2">
      <x v="20"/>
    </i>
    <i r="2">
      <x v="22"/>
    </i>
    <i t="default" r="1">
      <x v="20"/>
    </i>
    <i t="default">
      <x v="7"/>
    </i>
    <i>
      <x v="8"/>
      <x v="18"/>
      <x v="5"/>
    </i>
    <i r="2">
      <x v="7"/>
    </i>
    <i r="2">
      <x v="8"/>
    </i>
    <i r="2">
      <x v="10"/>
    </i>
    <i r="2">
      <x v="11"/>
    </i>
    <i r="2">
      <x v="13"/>
    </i>
    <i r="2">
      <x v="15"/>
    </i>
    <i r="2">
      <x v="17"/>
    </i>
    <i r="2">
      <x v="18"/>
    </i>
    <i t="default" r="1">
      <x v="18"/>
    </i>
    <i t="default">
      <x v="8"/>
    </i>
    <i>
      <x v="9"/>
      <x v="18"/>
      <x v="19"/>
    </i>
    <i r="2">
      <x v="20"/>
    </i>
    <i r="2">
      <x v="22"/>
    </i>
    <i t="default" r="1">
      <x v="18"/>
    </i>
    <i t="default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MONETARY_AMOUNT" fld="13" baseField="0" baseItem="0" numFmtId="4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3" sqref="C13"/>
    </sheetView>
  </sheetViews>
  <sheetFormatPr defaultColWidth="9.140625" defaultRowHeight="12.75"/>
  <cols>
    <col min="1" max="1" width="4.7109375" style="25" bestFit="1" customWidth="1"/>
    <col min="2" max="2" width="44.5703125" style="25" bestFit="1" customWidth="1"/>
    <col min="3" max="4" width="13.28515625" style="25" bestFit="1" customWidth="1"/>
    <col min="5" max="16384" width="9.140625" style="25"/>
  </cols>
  <sheetData>
    <row r="1" spans="1:7" ht="15">
      <c r="A1" s="57" t="s">
        <v>267</v>
      </c>
      <c r="B1" s="58"/>
      <c r="C1" s="57"/>
      <c r="D1" s="57"/>
      <c r="G1" s="46"/>
    </row>
    <row r="2" spans="1:7" ht="15">
      <c r="A2" s="57" t="s">
        <v>268</v>
      </c>
      <c r="B2" s="58"/>
      <c r="C2" s="57"/>
      <c r="D2" s="57"/>
    </row>
    <row r="3" spans="1:7" ht="15">
      <c r="A3" s="57" t="s">
        <v>270</v>
      </c>
      <c r="B3" s="58"/>
      <c r="C3" s="57"/>
      <c r="D3" s="57"/>
    </row>
    <row r="6" spans="1:7" ht="45">
      <c r="A6" s="67" t="s">
        <v>275</v>
      </c>
      <c r="B6" s="67" t="s">
        <v>276</v>
      </c>
      <c r="C6" s="59"/>
      <c r="D6" s="68" t="s">
        <v>277</v>
      </c>
    </row>
    <row r="7" spans="1:7" ht="45">
      <c r="A7" s="60">
        <v>1</v>
      </c>
      <c r="B7" s="64" t="s">
        <v>274</v>
      </c>
      <c r="C7" s="43"/>
      <c r="D7" s="61">
        <f>'Est. Tax Calc'!C31</f>
        <v>14873803</v>
      </c>
    </row>
    <row r="8" spans="1:7" ht="15">
      <c r="A8" s="42"/>
      <c r="B8" s="42"/>
      <c r="C8" s="43"/>
      <c r="D8" s="43"/>
    </row>
    <row r="9" spans="1:7" ht="45">
      <c r="A9" s="60">
        <v>2</v>
      </c>
      <c r="B9" s="65" t="s">
        <v>271</v>
      </c>
      <c r="C9" s="43"/>
      <c r="D9" s="69">
        <f>'Pivot w_BU'!F61</f>
        <v>13322701.0825</v>
      </c>
    </row>
    <row r="10" spans="1:7" ht="15">
      <c r="A10" s="42"/>
      <c r="B10" s="42"/>
      <c r="C10" s="43"/>
      <c r="D10" s="62"/>
    </row>
    <row r="11" spans="1:7" ht="15">
      <c r="A11" s="60">
        <v>3</v>
      </c>
      <c r="B11" s="42" t="s">
        <v>269</v>
      </c>
      <c r="C11" s="43"/>
      <c r="D11" s="61">
        <f>D7-D9</f>
        <v>1551101.9175000004</v>
      </c>
      <c r="E11" s="63"/>
    </row>
    <row r="12" spans="1:7">
      <c r="D12" s="35"/>
    </row>
    <row r="13" spans="1:7" ht="13.5" thickBot="1">
      <c r="B13" s="25" t="s">
        <v>279</v>
      </c>
      <c r="C13" s="25">
        <v>0.98499999999999999</v>
      </c>
      <c r="D13" s="70">
        <f>D11*C13</f>
        <v>1527835.3887375004</v>
      </c>
    </row>
    <row r="14" spans="1:7" ht="13.5" thickTop="1"/>
    <row r="16" spans="1:7">
      <c r="B16" s="25" t="s">
        <v>278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8" sqref="F8"/>
    </sheetView>
  </sheetViews>
  <sheetFormatPr defaultColWidth="9.140625" defaultRowHeight="12.75"/>
  <cols>
    <col min="1" max="1" width="27" style="25" bestFit="1" customWidth="1"/>
    <col min="2" max="2" width="13.140625" style="25" customWidth="1"/>
    <col min="3" max="3" width="12.7109375" style="25" bestFit="1" customWidth="1"/>
    <col min="4" max="4" width="63.7109375" style="25" customWidth="1"/>
    <col min="5" max="5" width="9.140625" style="25"/>
    <col min="6" max="6" width="13.85546875" style="25" bestFit="1" customWidth="1"/>
    <col min="7" max="7" width="11.140625" style="25" bestFit="1" customWidth="1"/>
    <col min="8" max="16384" width="9.140625" style="25"/>
  </cols>
  <sheetData>
    <row r="1" spans="1:7" ht="13.5" thickBot="1"/>
    <row r="2" spans="1:7" ht="15">
      <c r="A2" s="26" t="s">
        <v>245</v>
      </c>
      <c r="B2" s="27"/>
      <c r="C2" s="28"/>
      <c r="D2" s="29"/>
    </row>
    <row r="3" spans="1:7" ht="15.75" thickBot="1">
      <c r="A3" s="30"/>
      <c r="B3" s="31">
        <v>43465</v>
      </c>
      <c r="C3" s="31">
        <v>43830</v>
      </c>
      <c r="D3" s="32"/>
    </row>
    <row r="4" spans="1:7" ht="15">
      <c r="A4" s="52" t="s">
        <v>259</v>
      </c>
      <c r="B4" s="34"/>
      <c r="C4" s="34">
        <v>14841700</v>
      </c>
      <c r="D4" s="54" t="s">
        <v>260</v>
      </c>
      <c r="F4" s="35"/>
    </row>
    <row r="5" spans="1:7" ht="15">
      <c r="A5" s="33" t="s">
        <v>246</v>
      </c>
      <c r="B5" s="34"/>
      <c r="C5" s="34">
        <v>374479</v>
      </c>
      <c r="D5" s="32" t="s">
        <v>247</v>
      </c>
    </row>
    <row r="6" spans="1:7" ht="15">
      <c r="A6" s="52" t="s">
        <v>266</v>
      </c>
      <c r="B6" s="36"/>
      <c r="C6" s="36">
        <f>C4-C5</f>
        <v>14467221</v>
      </c>
      <c r="D6" s="55" t="s">
        <v>266</v>
      </c>
    </row>
    <row r="7" spans="1:7" ht="15">
      <c r="A7" s="33" t="s">
        <v>248</v>
      </c>
      <c r="B7" s="37"/>
      <c r="C7" s="37">
        <f>C6/12</f>
        <v>1205601.75</v>
      </c>
      <c r="D7" s="38" t="s">
        <v>248</v>
      </c>
      <c r="F7" s="35"/>
    </row>
    <row r="8" spans="1:7" ht="30">
      <c r="A8" s="51" t="s">
        <v>258</v>
      </c>
      <c r="B8" s="37">
        <f>'Pivot w_BU'!D16+'Pivot w_BU'!F16</f>
        <v>8878274</v>
      </c>
      <c r="C8" s="37">
        <f>'Pivot w_BU'!D21+'Pivot w_BU'!F21</f>
        <v>3616803</v>
      </c>
      <c r="D8" s="53" t="s">
        <v>262</v>
      </c>
      <c r="F8" s="35"/>
      <c r="G8" s="34"/>
    </row>
    <row r="9" spans="1:7" ht="15.75" thickBot="1">
      <c r="A9" s="40"/>
      <c r="B9" s="41"/>
      <c r="C9" s="41">
        <f>B8+C8</f>
        <v>12495077</v>
      </c>
      <c r="D9" s="71" t="s">
        <v>249</v>
      </c>
      <c r="G9" s="34"/>
    </row>
    <row r="10" spans="1:7" ht="15.75" thickBot="1">
      <c r="A10" s="42"/>
      <c r="B10" s="43"/>
      <c r="C10" s="61"/>
      <c r="D10" s="72"/>
    </row>
    <row r="11" spans="1:7" ht="15">
      <c r="A11" s="26" t="s">
        <v>250</v>
      </c>
      <c r="B11" s="44"/>
      <c r="C11" s="73"/>
      <c r="D11" s="74"/>
    </row>
    <row r="12" spans="1:7" ht="15.75" thickBot="1">
      <c r="A12" s="30"/>
      <c r="B12" s="31">
        <f>$B$3</f>
        <v>43465</v>
      </c>
      <c r="C12" s="75">
        <f>$C$3</f>
        <v>43830</v>
      </c>
      <c r="D12" s="76"/>
    </row>
    <row r="13" spans="1:7" ht="15">
      <c r="A13" s="33" t="str">
        <f>$A$4</f>
        <v>KY Total Expense Amount</v>
      </c>
      <c r="B13" s="37"/>
      <c r="C13" s="77">
        <v>399900</v>
      </c>
      <c r="D13" s="78" t="s">
        <v>261</v>
      </c>
    </row>
    <row r="14" spans="1:7" ht="15">
      <c r="A14" s="33" t="s">
        <v>246</v>
      </c>
      <c r="B14" s="37"/>
      <c r="C14" s="77">
        <v>6318</v>
      </c>
      <c r="D14" s="76" t="s">
        <v>247</v>
      </c>
    </row>
    <row r="15" spans="1:7" ht="15">
      <c r="A15" s="52" t="str">
        <f>A6</f>
        <v>TY2020 Expense Amt Total</v>
      </c>
      <c r="B15" s="36"/>
      <c r="C15" s="79">
        <f>C13-C14</f>
        <v>393582</v>
      </c>
      <c r="D15" s="80" t="str">
        <f>D6</f>
        <v>TY2020 Expense Amt Total</v>
      </c>
    </row>
    <row r="16" spans="1:7" ht="15">
      <c r="A16" s="33" t="s">
        <v>248</v>
      </c>
      <c r="B16" s="37"/>
      <c r="C16" s="77">
        <f>C15/12</f>
        <v>32798.5</v>
      </c>
      <c r="D16" s="81" t="s">
        <v>248</v>
      </c>
      <c r="F16" s="34"/>
    </row>
    <row r="17" spans="1:6" ht="30">
      <c r="A17" s="39" t="str">
        <f>$A$8</f>
        <v>Apr-Dec 2019 KY T&amp;D
(plus adjs)</v>
      </c>
      <c r="B17" s="37">
        <f>'Pivot w_BU'!D33+'Pivot w_BU'!F33</f>
        <v>304585.42</v>
      </c>
      <c r="C17" s="77">
        <f>'Pivot w_BU'!D38+'Pivot w_BU'!F38</f>
        <v>99505</v>
      </c>
      <c r="D17" s="82" t="str">
        <f>$D$8</f>
        <v>Jan-Mar 2020 KY T&amp;D</v>
      </c>
      <c r="F17" s="34"/>
    </row>
    <row r="18" spans="1:6" ht="15.75" thickBot="1">
      <c r="A18" s="40"/>
      <c r="B18" s="41"/>
      <c r="C18" s="41">
        <f>B17+C17</f>
        <v>404090.42</v>
      </c>
      <c r="D18" s="71" t="s">
        <v>249</v>
      </c>
      <c r="F18" s="34"/>
    </row>
    <row r="19" spans="1:6" ht="15.75" thickBot="1">
      <c r="A19" s="42"/>
      <c r="B19" s="43"/>
      <c r="C19" s="61"/>
      <c r="D19" s="72"/>
      <c r="F19" s="34"/>
    </row>
    <row r="20" spans="1:6" ht="15">
      <c r="A20" s="26" t="s">
        <v>251</v>
      </c>
      <c r="B20" s="44"/>
      <c r="C20" s="73"/>
      <c r="D20" s="74"/>
    </row>
    <row r="21" spans="1:6" ht="15.75" thickBot="1">
      <c r="A21" s="30"/>
      <c r="B21" s="31">
        <f>$B$3</f>
        <v>43465</v>
      </c>
      <c r="C21" s="75">
        <f>$C$3</f>
        <v>43830</v>
      </c>
      <c r="D21" s="76"/>
    </row>
    <row r="22" spans="1:6" ht="15">
      <c r="A22" s="33" t="s">
        <v>252</v>
      </c>
      <c r="B22" s="37"/>
      <c r="C22" s="77">
        <v>13000</v>
      </c>
      <c r="D22" s="76" t="s">
        <v>253</v>
      </c>
    </row>
    <row r="23" spans="1:6" ht="15">
      <c r="A23" s="33" t="s">
        <v>248</v>
      </c>
      <c r="B23" s="37"/>
      <c r="C23" s="77">
        <f>C22/12</f>
        <v>1083.3333333333333</v>
      </c>
      <c r="D23" s="81" t="s">
        <v>248</v>
      </c>
      <c r="F23" s="34"/>
    </row>
    <row r="24" spans="1:6" ht="30">
      <c r="A24" s="39" t="str">
        <f>$A$8</f>
        <v>Apr-Dec 2019 KY T&amp;D
(plus adjs)</v>
      </c>
      <c r="B24" s="37">
        <f>'Pivot w_BU'!D49</f>
        <v>10070.369999999999</v>
      </c>
      <c r="C24" s="77">
        <f>'Pivot w_BU'!D54</f>
        <v>3249</v>
      </c>
      <c r="D24" s="82" t="str">
        <f>$D$8</f>
        <v>Jan-Mar 2020 KY T&amp;D</v>
      </c>
    </row>
    <row r="25" spans="1:6" ht="15.75" thickBot="1">
      <c r="A25" s="40"/>
      <c r="B25" s="41"/>
      <c r="C25" s="41">
        <f>C24+B24</f>
        <v>13319.369999999999</v>
      </c>
      <c r="D25" s="71" t="s">
        <v>254</v>
      </c>
    </row>
    <row r="26" spans="1:6" ht="13.5" thickBot="1">
      <c r="C26" s="45">
        <f>C25+C18+C9</f>
        <v>12912486.789999999</v>
      </c>
      <c r="D26" s="46" t="s">
        <v>255</v>
      </c>
    </row>
    <row r="27" spans="1:6">
      <c r="C27" s="47"/>
      <c r="D27" s="46"/>
    </row>
    <row r="28" spans="1:6" ht="15">
      <c r="A28" s="48" t="s">
        <v>256</v>
      </c>
      <c r="B28" s="48"/>
      <c r="C28" s="43">
        <f>C6+C15+C22</f>
        <v>14873803</v>
      </c>
      <c r="D28" s="56" t="s">
        <v>263</v>
      </c>
    </row>
    <row r="29" spans="1:6">
      <c r="A29" s="49" t="s">
        <v>37</v>
      </c>
      <c r="B29" s="49"/>
      <c r="C29" s="34"/>
    </row>
    <row r="30" spans="1:6" ht="15">
      <c r="A30" s="46" t="s">
        <v>257</v>
      </c>
      <c r="B30" s="46"/>
      <c r="C30" s="43">
        <v>0</v>
      </c>
      <c r="D30" s="46" t="s">
        <v>264</v>
      </c>
    </row>
    <row r="31" spans="1:6" ht="13.5" thickBot="1">
      <c r="A31" s="46" t="s">
        <v>265</v>
      </c>
      <c r="B31" s="46"/>
      <c r="C31" s="50">
        <f>C30+C28</f>
        <v>14873803</v>
      </c>
      <c r="D31" s="46" t="s">
        <v>273</v>
      </c>
    </row>
    <row r="32" spans="1:6" ht="13.5" thickTop="1">
      <c r="A32" s="46"/>
      <c r="B32" s="46"/>
      <c r="C32" s="34"/>
    </row>
    <row r="34" spans="3:3">
      <c r="C34" s="35"/>
    </row>
  </sheetData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3"/>
  <sheetViews>
    <sheetView workbookViewId="0">
      <selection activeCell="F61" sqref="F61"/>
    </sheetView>
  </sheetViews>
  <sheetFormatPr defaultRowHeight="15"/>
  <cols>
    <col min="1" max="1" width="27.85546875" bestFit="1" customWidth="1"/>
    <col min="2" max="2" width="16.42578125" bestFit="1" customWidth="1"/>
    <col min="3" max="3" width="10.7109375" customWidth="1"/>
    <col min="4" max="4" width="13.28515625" customWidth="1"/>
    <col min="5" max="5" width="13.28515625" bestFit="1" customWidth="1"/>
    <col min="6" max="6" width="13.85546875" bestFit="1" customWidth="1"/>
    <col min="7" max="7" width="13.5703125" customWidth="1"/>
    <col min="8" max="8" width="12.42578125" bestFit="1" customWidth="1"/>
  </cols>
  <sheetData>
    <row r="3" spans="1:7">
      <c r="A3" s="6" t="s">
        <v>234</v>
      </c>
      <c r="B3" s="3"/>
      <c r="C3" s="3"/>
      <c r="D3" s="6" t="s">
        <v>0</v>
      </c>
      <c r="E3" s="3"/>
      <c r="F3" s="3"/>
      <c r="G3" s="4"/>
    </row>
    <row r="4" spans="1:7">
      <c r="A4" s="6" t="s">
        <v>11</v>
      </c>
      <c r="B4" s="6" t="s">
        <v>6</v>
      </c>
      <c r="C4" s="6" t="s">
        <v>4</v>
      </c>
      <c r="D4" s="2">
        <v>110</v>
      </c>
      <c r="E4" s="9">
        <v>117</v>
      </c>
      <c r="F4" s="9">
        <v>180</v>
      </c>
      <c r="G4" s="10" t="s">
        <v>233</v>
      </c>
    </row>
    <row r="5" spans="1:7">
      <c r="A5" s="2">
        <v>408100518</v>
      </c>
      <c r="B5" s="2" t="s">
        <v>30</v>
      </c>
      <c r="C5" s="11">
        <v>43585</v>
      </c>
      <c r="D5" s="12">
        <v>805820</v>
      </c>
      <c r="E5" s="13">
        <v>51983</v>
      </c>
      <c r="F5" s="13">
        <v>409822</v>
      </c>
      <c r="G5" s="14">
        <v>1267625</v>
      </c>
    </row>
    <row r="6" spans="1:7">
      <c r="A6" s="5"/>
      <c r="B6" s="5"/>
      <c r="C6" s="15">
        <v>43616</v>
      </c>
      <c r="D6" s="16">
        <v>805820</v>
      </c>
      <c r="E6" s="17">
        <v>51983</v>
      </c>
      <c r="F6" s="17">
        <v>409822</v>
      </c>
      <c r="G6" s="18">
        <v>1267625</v>
      </c>
    </row>
    <row r="7" spans="1:7">
      <c r="A7" s="5"/>
      <c r="B7" s="5"/>
      <c r="C7" s="15">
        <v>43646</v>
      </c>
      <c r="D7" s="16">
        <v>805820</v>
      </c>
      <c r="E7" s="17">
        <v>51983</v>
      </c>
      <c r="F7" s="17">
        <v>409822</v>
      </c>
      <c r="G7" s="18">
        <v>1267625</v>
      </c>
    </row>
    <row r="8" spans="1:7">
      <c r="A8" s="5"/>
      <c r="B8" s="5"/>
      <c r="C8" s="15">
        <v>43677</v>
      </c>
      <c r="D8" s="16">
        <v>805820</v>
      </c>
      <c r="E8" s="17">
        <v>51983</v>
      </c>
      <c r="F8" s="17">
        <v>409822</v>
      </c>
      <c r="G8" s="18">
        <v>1267625</v>
      </c>
    </row>
    <row r="9" spans="1:7">
      <c r="A9" s="5"/>
      <c r="B9" s="5"/>
      <c r="C9" s="15">
        <v>43708</v>
      </c>
      <c r="D9" s="16">
        <v>805820</v>
      </c>
      <c r="E9" s="17">
        <v>51983</v>
      </c>
      <c r="F9" s="17">
        <v>409822</v>
      </c>
      <c r="G9" s="18">
        <v>1267625</v>
      </c>
    </row>
    <row r="10" spans="1:7">
      <c r="A10" s="5"/>
      <c r="B10" s="5"/>
      <c r="C10" s="15">
        <v>43738</v>
      </c>
      <c r="D10" s="16">
        <v>805820</v>
      </c>
      <c r="E10" s="17">
        <v>51983</v>
      </c>
      <c r="F10" s="17">
        <v>409822</v>
      </c>
      <c r="G10" s="18">
        <v>1267625</v>
      </c>
    </row>
    <row r="11" spans="1:7">
      <c r="A11" s="5"/>
      <c r="B11" s="5"/>
      <c r="C11" s="15">
        <v>43769</v>
      </c>
      <c r="D11" s="16">
        <v>805820</v>
      </c>
      <c r="E11" s="17">
        <v>51983</v>
      </c>
      <c r="F11" s="17">
        <v>409822</v>
      </c>
      <c r="G11" s="18">
        <v>1267625</v>
      </c>
    </row>
    <row r="12" spans="1:7">
      <c r="A12" s="5"/>
      <c r="B12" s="5"/>
      <c r="C12" s="15">
        <v>43798</v>
      </c>
      <c r="D12" s="16">
        <v>-1114454.17</v>
      </c>
      <c r="E12" s="17">
        <v>-71241.67</v>
      </c>
      <c r="F12" s="17">
        <v>-604304.17000000004</v>
      </c>
      <c r="G12" s="18">
        <v>-1790000.0099999998</v>
      </c>
    </row>
    <row r="13" spans="1:7">
      <c r="A13" s="5"/>
      <c r="B13" s="5"/>
      <c r="C13" s="15">
        <v>43799</v>
      </c>
      <c r="D13" s="16">
        <v>694375</v>
      </c>
      <c r="E13" s="17">
        <v>44859</v>
      </c>
      <c r="F13" s="17">
        <v>349392</v>
      </c>
      <c r="G13" s="18">
        <v>1088626</v>
      </c>
    </row>
    <row r="14" spans="1:7">
      <c r="A14" s="5"/>
      <c r="B14" s="5"/>
      <c r="C14" s="15">
        <v>43830</v>
      </c>
      <c r="D14" s="16">
        <v>694379.12</v>
      </c>
      <c r="E14" s="17">
        <v>44852.67</v>
      </c>
      <c r="F14" s="17">
        <v>349392.22</v>
      </c>
      <c r="G14" s="18">
        <v>1088624.01</v>
      </c>
    </row>
    <row r="15" spans="1:7">
      <c r="A15" s="5"/>
      <c r="B15" s="2" t="s">
        <v>242</v>
      </c>
      <c r="C15" s="3"/>
      <c r="D15" s="12">
        <v>5915039.9500000002</v>
      </c>
      <c r="E15" s="13">
        <v>382351</v>
      </c>
      <c r="F15" s="13">
        <v>2963234.05</v>
      </c>
      <c r="G15" s="14">
        <v>9260625</v>
      </c>
    </row>
    <row r="16" spans="1:7">
      <c r="A16" s="2" t="s">
        <v>235</v>
      </c>
      <c r="B16" s="3"/>
      <c r="C16" s="3"/>
      <c r="D16" s="12">
        <v>5915039.9500000002</v>
      </c>
      <c r="E16" s="13">
        <v>382351</v>
      </c>
      <c r="F16" s="13">
        <v>2963234.05</v>
      </c>
      <c r="G16" s="14">
        <v>9260625</v>
      </c>
    </row>
    <row r="17" spans="1:8">
      <c r="A17" s="2">
        <v>408100519</v>
      </c>
      <c r="B17" s="2" t="s">
        <v>30</v>
      </c>
      <c r="C17" s="11">
        <v>43861</v>
      </c>
      <c r="D17" s="12">
        <v>798591</v>
      </c>
      <c r="E17" s="13">
        <v>31207</v>
      </c>
      <c r="F17" s="13">
        <v>407010</v>
      </c>
      <c r="G17" s="14">
        <v>1236808</v>
      </c>
    </row>
    <row r="18" spans="1:8">
      <c r="A18" s="5"/>
      <c r="B18" s="5"/>
      <c r="C18" s="15">
        <v>43889</v>
      </c>
      <c r="D18" s="16">
        <v>798591</v>
      </c>
      <c r="E18" s="17">
        <v>31207</v>
      </c>
      <c r="F18" s="17">
        <v>407010</v>
      </c>
      <c r="G18" s="18">
        <v>1236808</v>
      </c>
    </row>
    <row r="19" spans="1:8">
      <c r="A19" s="5"/>
      <c r="B19" s="5"/>
      <c r="C19" s="15">
        <v>43921</v>
      </c>
      <c r="D19" s="16">
        <v>798591</v>
      </c>
      <c r="E19" s="17">
        <v>31207</v>
      </c>
      <c r="F19" s="17">
        <v>407010</v>
      </c>
      <c r="G19" s="18">
        <v>1236808</v>
      </c>
    </row>
    <row r="20" spans="1:8">
      <c r="A20" s="5"/>
      <c r="B20" s="2" t="s">
        <v>242</v>
      </c>
      <c r="C20" s="3"/>
      <c r="D20" s="12">
        <v>2395773</v>
      </c>
      <c r="E20" s="13">
        <v>93621</v>
      </c>
      <c r="F20" s="13">
        <v>1221030</v>
      </c>
      <c r="G20" s="14">
        <v>3710424</v>
      </c>
    </row>
    <row r="21" spans="1:8">
      <c r="A21" s="2" t="s">
        <v>236</v>
      </c>
      <c r="B21" s="3"/>
      <c r="C21" s="3"/>
      <c r="D21" s="12">
        <v>2395773</v>
      </c>
      <c r="E21" s="13">
        <v>93621</v>
      </c>
      <c r="F21" s="13">
        <v>1221030</v>
      </c>
      <c r="G21" s="14">
        <v>3710424</v>
      </c>
    </row>
    <row r="22" spans="1:8">
      <c r="A22" s="2">
        <v>408102919</v>
      </c>
      <c r="B22" s="2" t="s">
        <v>30</v>
      </c>
      <c r="C22" s="11">
        <v>43585</v>
      </c>
      <c r="D22" s="12">
        <v>23473</v>
      </c>
      <c r="E22" s="13"/>
      <c r="F22" s="13"/>
      <c r="G22" s="14">
        <v>23473</v>
      </c>
      <c r="H22" s="17"/>
    </row>
    <row r="23" spans="1:8">
      <c r="A23" s="5"/>
      <c r="B23" s="5"/>
      <c r="C23" s="15">
        <v>43616</v>
      </c>
      <c r="D23" s="16">
        <v>23473</v>
      </c>
      <c r="E23" s="17"/>
      <c r="F23" s="17"/>
      <c r="G23" s="18">
        <v>23473</v>
      </c>
    </row>
    <row r="24" spans="1:8">
      <c r="A24" s="5"/>
      <c r="B24" s="5"/>
      <c r="C24" s="15">
        <v>43646</v>
      </c>
      <c r="D24" s="16">
        <v>23473</v>
      </c>
      <c r="E24" s="17"/>
      <c r="F24" s="17"/>
      <c r="G24" s="18">
        <v>23473</v>
      </c>
    </row>
    <row r="25" spans="1:8">
      <c r="A25" s="5"/>
      <c r="B25" s="5"/>
      <c r="C25" s="15">
        <v>43677</v>
      </c>
      <c r="D25" s="16">
        <v>23473</v>
      </c>
      <c r="E25" s="17"/>
      <c r="F25" s="17"/>
      <c r="G25" s="18">
        <v>23473</v>
      </c>
    </row>
    <row r="26" spans="1:8">
      <c r="A26" s="5"/>
      <c r="B26" s="5"/>
      <c r="C26" s="15">
        <v>43708</v>
      </c>
      <c r="D26" s="16">
        <v>23473</v>
      </c>
      <c r="E26" s="17"/>
      <c r="F26" s="17"/>
      <c r="G26" s="18">
        <v>23473</v>
      </c>
    </row>
    <row r="27" spans="1:8">
      <c r="A27" s="5"/>
      <c r="B27" s="5"/>
      <c r="C27" s="15">
        <v>43738</v>
      </c>
      <c r="D27" s="16">
        <v>23473</v>
      </c>
      <c r="E27" s="17"/>
      <c r="F27" s="17"/>
      <c r="G27" s="18">
        <v>23473</v>
      </c>
    </row>
    <row r="28" spans="1:8">
      <c r="A28" s="5"/>
      <c r="B28" s="5"/>
      <c r="C28" s="15">
        <v>43769</v>
      </c>
      <c r="D28" s="16">
        <v>23473</v>
      </c>
      <c r="E28" s="17"/>
      <c r="F28" s="17"/>
      <c r="G28" s="18">
        <v>23473</v>
      </c>
    </row>
    <row r="29" spans="1:8">
      <c r="A29" s="5"/>
      <c r="B29" s="5"/>
      <c r="C29" s="15">
        <v>43798</v>
      </c>
      <c r="D29" s="16">
        <v>77143.56</v>
      </c>
      <c r="E29" s="17">
        <v>2570.12</v>
      </c>
      <c r="F29" s="17">
        <v>757.61</v>
      </c>
      <c r="G29" s="18">
        <v>80471.289999999994</v>
      </c>
    </row>
    <row r="30" spans="1:8">
      <c r="A30" s="5"/>
      <c r="B30" s="5"/>
      <c r="C30" s="15">
        <v>43799</v>
      </c>
      <c r="D30" s="16">
        <v>31187</v>
      </c>
      <c r="E30" s="17"/>
      <c r="F30" s="17"/>
      <c r="G30" s="18">
        <v>31187</v>
      </c>
    </row>
    <row r="31" spans="1:8">
      <c r="A31" s="5"/>
      <c r="B31" s="5"/>
      <c r="C31" s="15">
        <v>43830</v>
      </c>
      <c r="D31" s="16">
        <v>31186.25</v>
      </c>
      <c r="E31" s="17"/>
      <c r="F31" s="17"/>
      <c r="G31" s="18">
        <v>31186.25</v>
      </c>
    </row>
    <row r="32" spans="1:8">
      <c r="A32" s="5"/>
      <c r="B32" s="2" t="s">
        <v>242</v>
      </c>
      <c r="C32" s="3"/>
      <c r="D32" s="12">
        <v>303827.81</v>
      </c>
      <c r="E32" s="13">
        <v>2570.12</v>
      </c>
      <c r="F32" s="13">
        <v>757.61</v>
      </c>
      <c r="G32" s="14">
        <v>307155.53999999998</v>
      </c>
    </row>
    <row r="33" spans="1:7">
      <c r="A33" s="2" t="s">
        <v>237</v>
      </c>
      <c r="B33" s="3"/>
      <c r="C33" s="3"/>
      <c r="D33" s="12">
        <v>303827.81</v>
      </c>
      <c r="E33" s="13">
        <v>2570.12</v>
      </c>
      <c r="F33" s="13">
        <v>757.61</v>
      </c>
      <c r="G33" s="14">
        <v>307155.53999999998</v>
      </c>
    </row>
    <row r="34" spans="1:7">
      <c r="A34" s="2">
        <v>408102920</v>
      </c>
      <c r="B34" s="2" t="s">
        <v>30</v>
      </c>
      <c r="C34" s="11">
        <v>43861</v>
      </c>
      <c r="D34" s="12">
        <v>32675</v>
      </c>
      <c r="E34" s="13">
        <v>6318</v>
      </c>
      <c r="F34" s="13">
        <v>1480</v>
      </c>
      <c r="G34" s="14">
        <v>40473</v>
      </c>
    </row>
    <row r="35" spans="1:7">
      <c r="A35" s="5"/>
      <c r="B35" s="5"/>
      <c r="C35" s="15">
        <v>43889</v>
      </c>
      <c r="D35" s="16">
        <v>32675</v>
      </c>
      <c r="E35" s="17"/>
      <c r="F35" s="17"/>
      <c r="G35" s="18">
        <v>32675</v>
      </c>
    </row>
    <row r="36" spans="1:7">
      <c r="A36" s="5"/>
      <c r="B36" s="5"/>
      <c r="C36" s="15">
        <v>43921</v>
      </c>
      <c r="D36" s="16">
        <v>32675</v>
      </c>
      <c r="E36" s="17"/>
      <c r="F36" s="17"/>
      <c r="G36" s="18">
        <v>32675</v>
      </c>
    </row>
    <row r="37" spans="1:7">
      <c r="A37" s="5"/>
      <c r="B37" s="2" t="s">
        <v>242</v>
      </c>
      <c r="C37" s="3"/>
      <c r="D37" s="12">
        <v>98025</v>
      </c>
      <c r="E37" s="13">
        <v>6318</v>
      </c>
      <c r="F37" s="13">
        <v>1480</v>
      </c>
      <c r="G37" s="14">
        <v>105823</v>
      </c>
    </row>
    <row r="38" spans="1:7">
      <c r="A38" s="2" t="s">
        <v>238</v>
      </c>
      <c r="B38" s="3"/>
      <c r="C38" s="3"/>
      <c r="D38" s="12">
        <v>98025</v>
      </c>
      <c r="E38" s="13">
        <v>6318</v>
      </c>
      <c r="F38" s="13">
        <v>1480</v>
      </c>
      <c r="G38" s="14">
        <v>105823</v>
      </c>
    </row>
    <row r="39" spans="1:7">
      <c r="A39" s="2">
        <v>408103619</v>
      </c>
      <c r="B39" s="2" t="s">
        <v>66</v>
      </c>
      <c r="C39" s="11">
        <v>43585</v>
      </c>
      <c r="D39" s="12">
        <v>1083</v>
      </c>
      <c r="E39" s="13"/>
      <c r="F39" s="13"/>
      <c r="G39" s="14">
        <v>1083</v>
      </c>
    </row>
    <row r="40" spans="1:7">
      <c r="A40" s="5"/>
      <c r="B40" s="5"/>
      <c r="C40" s="15">
        <v>43616</v>
      </c>
      <c r="D40" s="16">
        <v>1083</v>
      </c>
      <c r="E40" s="17"/>
      <c r="F40" s="17"/>
      <c r="G40" s="18">
        <v>1083</v>
      </c>
    </row>
    <row r="41" spans="1:7">
      <c r="A41" s="5"/>
      <c r="B41" s="5"/>
      <c r="C41" s="15">
        <v>43646</v>
      </c>
      <c r="D41" s="16">
        <v>1083</v>
      </c>
      <c r="E41" s="17"/>
      <c r="F41" s="17"/>
      <c r="G41" s="18">
        <v>1083</v>
      </c>
    </row>
    <row r="42" spans="1:7">
      <c r="A42" s="5"/>
      <c r="B42" s="5"/>
      <c r="C42" s="15">
        <v>43677</v>
      </c>
      <c r="D42" s="16">
        <v>1083</v>
      </c>
      <c r="E42" s="17"/>
      <c r="F42" s="17"/>
      <c r="G42" s="18">
        <v>1083</v>
      </c>
    </row>
    <row r="43" spans="1:7">
      <c r="A43" s="5"/>
      <c r="B43" s="5"/>
      <c r="C43" s="15">
        <v>43708</v>
      </c>
      <c r="D43" s="16">
        <v>1083</v>
      </c>
      <c r="E43" s="17"/>
      <c r="F43" s="17"/>
      <c r="G43" s="18">
        <v>1083</v>
      </c>
    </row>
    <row r="44" spans="1:7">
      <c r="A44" s="5"/>
      <c r="B44" s="5"/>
      <c r="C44" s="15">
        <v>43738</v>
      </c>
      <c r="D44" s="16">
        <v>1083</v>
      </c>
      <c r="E44" s="17"/>
      <c r="F44" s="17"/>
      <c r="G44" s="18">
        <v>1083</v>
      </c>
    </row>
    <row r="45" spans="1:7">
      <c r="A45" s="5"/>
      <c r="B45" s="5"/>
      <c r="C45" s="15">
        <v>43769</v>
      </c>
      <c r="D45" s="16">
        <v>1083</v>
      </c>
      <c r="E45" s="17"/>
      <c r="F45" s="17"/>
      <c r="G45" s="18">
        <v>1083</v>
      </c>
    </row>
    <row r="46" spans="1:7">
      <c r="A46" s="5"/>
      <c r="B46" s="5"/>
      <c r="C46" s="15">
        <v>43799</v>
      </c>
      <c r="D46" s="16">
        <v>1083</v>
      </c>
      <c r="E46" s="17"/>
      <c r="F46" s="17"/>
      <c r="G46" s="18">
        <v>1083</v>
      </c>
    </row>
    <row r="47" spans="1:7">
      <c r="A47" s="5"/>
      <c r="B47" s="5"/>
      <c r="C47" s="15">
        <v>43830</v>
      </c>
      <c r="D47" s="16">
        <v>1406.37</v>
      </c>
      <c r="E47" s="17"/>
      <c r="F47" s="17"/>
      <c r="G47" s="18">
        <v>1406.37</v>
      </c>
    </row>
    <row r="48" spans="1:7">
      <c r="A48" s="5"/>
      <c r="B48" s="2" t="s">
        <v>241</v>
      </c>
      <c r="C48" s="3"/>
      <c r="D48" s="12">
        <v>10070.369999999999</v>
      </c>
      <c r="E48" s="13"/>
      <c r="F48" s="13"/>
      <c r="G48" s="14">
        <v>10070.369999999999</v>
      </c>
    </row>
    <row r="49" spans="1:7">
      <c r="A49" s="2" t="s">
        <v>239</v>
      </c>
      <c r="B49" s="3"/>
      <c r="C49" s="3"/>
      <c r="D49" s="12">
        <v>10070.369999999999</v>
      </c>
      <c r="E49" s="13"/>
      <c r="F49" s="13"/>
      <c r="G49" s="14">
        <v>10070.369999999999</v>
      </c>
    </row>
    <row r="50" spans="1:7">
      <c r="A50" s="2">
        <v>408103620</v>
      </c>
      <c r="B50" s="2" t="s">
        <v>66</v>
      </c>
      <c r="C50" s="11">
        <v>43861</v>
      </c>
      <c r="D50" s="12">
        <v>1083</v>
      </c>
      <c r="E50" s="13"/>
      <c r="F50" s="13"/>
      <c r="G50" s="14">
        <v>1083</v>
      </c>
    </row>
    <row r="51" spans="1:7">
      <c r="A51" s="5"/>
      <c r="B51" s="5"/>
      <c r="C51" s="15">
        <v>43889</v>
      </c>
      <c r="D51" s="16">
        <v>1083</v>
      </c>
      <c r="E51" s="17"/>
      <c r="F51" s="17"/>
      <c r="G51" s="18">
        <v>1083</v>
      </c>
    </row>
    <row r="52" spans="1:7">
      <c r="A52" s="5"/>
      <c r="B52" s="5"/>
      <c r="C52" s="15">
        <v>43921</v>
      </c>
      <c r="D52" s="16">
        <v>1083</v>
      </c>
      <c r="E52" s="17"/>
      <c r="F52" s="17"/>
      <c r="G52" s="18">
        <v>1083</v>
      </c>
    </row>
    <row r="53" spans="1:7">
      <c r="A53" s="5"/>
      <c r="B53" s="2" t="s">
        <v>241</v>
      </c>
      <c r="C53" s="3"/>
      <c r="D53" s="12">
        <v>3249</v>
      </c>
      <c r="E53" s="13"/>
      <c r="F53" s="13"/>
      <c r="G53" s="14">
        <v>3249</v>
      </c>
    </row>
    <row r="54" spans="1:7">
      <c r="A54" s="2" t="s">
        <v>240</v>
      </c>
      <c r="B54" s="3"/>
      <c r="C54" s="3"/>
      <c r="D54" s="12">
        <v>3249</v>
      </c>
      <c r="E54" s="13"/>
      <c r="F54" s="13"/>
      <c r="G54" s="14">
        <v>3249</v>
      </c>
    </row>
    <row r="55" spans="1:7">
      <c r="A55" s="7" t="s">
        <v>233</v>
      </c>
      <c r="B55" s="8"/>
      <c r="C55" s="8"/>
      <c r="D55" s="19">
        <v>8725985.129999999</v>
      </c>
      <c r="E55" s="20">
        <v>484860.12</v>
      </c>
      <c r="F55" s="20">
        <v>4186501.6599999997</v>
      </c>
      <c r="G55" s="21">
        <v>13397346.909999998</v>
      </c>
    </row>
    <row r="56" spans="1:7">
      <c r="D56" s="17"/>
      <c r="F56" s="66">
        <f>F55+D55</f>
        <v>12912486.789999999</v>
      </c>
    </row>
    <row r="57" spans="1:7">
      <c r="D57" s="17"/>
    </row>
    <row r="58" spans="1:7">
      <c r="C58" s="22" t="s">
        <v>243</v>
      </c>
      <c r="D58" s="17">
        <f>-(D12+D29)</f>
        <v>1037310.6099999999</v>
      </c>
      <c r="F58" s="17">
        <f>-(F12+F29)</f>
        <v>603546.56000000006</v>
      </c>
      <c r="G58" s="23">
        <f>SUM(D58:F58)</f>
        <v>1640857.17</v>
      </c>
    </row>
    <row r="59" spans="1:7">
      <c r="C59" s="22" t="s">
        <v>244</v>
      </c>
      <c r="D59" s="23">
        <f>-D58*9/12</f>
        <v>-777982.9574999999</v>
      </c>
      <c r="F59" s="23">
        <f>-F58*9/12</f>
        <v>-452659.9200000001</v>
      </c>
      <c r="G59" s="23">
        <f>SUM(D59:F59)</f>
        <v>-1230642.8774999999</v>
      </c>
    </row>
    <row r="60" spans="1:7">
      <c r="C60" s="22" t="s">
        <v>272</v>
      </c>
      <c r="D60" s="23">
        <f>D55+D58+D59</f>
        <v>8985312.7824999988</v>
      </c>
      <c r="F60" s="23">
        <f>F55+F58+F59</f>
        <v>4337388.3</v>
      </c>
      <c r="G60" s="23">
        <f>G58+G59</f>
        <v>410214.29249999998</v>
      </c>
    </row>
    <row r="61" spans="1:7" ht="15.75" thickBot="1">
      <c r="F61" s="24">
        <f>F60+D60</f>
        <v>13322701.0825</v>
      </c>
    </row>
    <row r="62" spans="1:7" ht="15.75" thickTop="1">
      <c r="F62" s="23"/>
    </row>
    <row r="63" spans="1:7">
      <c r="F63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9"/>
  <sheetViews>
    <sheetView workbookViewId="0"/>
  </sheetViews>
  <sheetFormatPr defaultRowHeight="15"/>
  <cols>
    <col min="1" max="1" width="10" bestFit="1" customWidth="1"/>
    <col min="2" max="2" width="24.7109375" bestFit="1" customWidth="1"/>
    <col min="3" max="3" width="12.28515625" bestFit="1" customWidth="1"/>
    <col min="4" max="4" width="20.85546875" bestFit="1" customWidth="1"/>
    <col min="5" max="5" width="10.7109375" bestFit="1" customWidth="1"/>
    <col min="6" max="6" width="25.28515625" bestFit="1" customWidth="1"/>
    <col min="7" max="7" width="12" bestFit="1" customWidth="1"/>
    <col min="8" max="8" width="8.5703125" bestFit="1" customWidth="1"/>
    <col min="9" max="9" width="19.85546875" bestFit="1" customWidth="1"/>
    <col min="10" max="10" width="33.140625" bestFit="1" customWidth="1"/>
    <col min="11" max="11" width="31" bestFit="1" customWidth="1"/>
    <col min="12" max="12" width="10" bestFit="1" customWidth="1"/>
    <col min="13" max="13" width="28.28515625" bestFit="1" customWidth="1"/>
    <col min="14" max="14" width="20.42578125" bestFit="1" customWidth="1"/>
    <col min="15" max="15" width="7.28515625" bestFit="1" customWidth="1"/>
    <col min="16" max="16" width="16.7109375" bestFit="1" customWidth="1"/>
    <col min="17" max="17" width="9.42578125" bestFit="1" customWidth="1"/>
    <col min="18" max="18" width="9.5703125" bestFit="1" customWidth="1"/>
    <col min="19" max="19" width="18.28515625" bestFit="1" customWidth="1"/>
    <col min="20" max="20" width="11.7109375" bestFit="1" customWidth="1"/>
    <col min="21" max="21" width="15.42578125" bestFit="1" customWidth="1"/>
    <col min="22" max="22" width="11.42578125" bestFit="1" customWidth="1"/>
    <col min="23" max="23" width="20.7109375" bestFit="1" customWidth="1"/>
    <col min="24" max="24" width="12.5703125" bestFit="1" customWidth="1"/>
    <col min="25" max="25" width="8" bestFit="1" customWidth="1"/>
    <col min="26" max="26" width="9" bestFit="1" customWidth="1"/>
    <col min="27" max="27" width="12.5703125" bestFit="1" customWidth="1"/>
    <col min="28" max="28" width="14.7109375" bestFit="1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>
      <c r="A2">
        <v>180</v>
      </c>
      <c r="B2" t="s">
        <v>28</v>
      </c>
      <c r="C2">
        <v>2019</v>
      </c>
      <c r="D2">
        <v>1</v>
      </c>
      <c r="E2" s="1">
        <v>43496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>
        <v>408102919</v>
      </c>
      <c r="M2" t="s">
        <v>35</v>
      </c>
      <c r="N2">
        <v>2305.2199999999998</v>
      </c>
      <c r="O2">
        <v>12139</v>
      </c>
      <c r="P2" t="s">
        <v>36</v>
      </c>
      <c r="Q2" t="s">
        <v>37</v>
      </c>
      <c r="R2" t="s">
        <v>37</v>
      </c>
      <c r="S2" t="s">
        <v>38</v>
      </c>
      <c r="T2" t="s">
        <v>39</v>
      </c>
      <c r="U2" t="s">
        <v>40</v>
      </c>
      <c r="V2" t="s">
        <v>41</v>
      </c>
      <c r="W2" t="s">
        <v>42</v>
      </c>
      <c r="X2" t="s">
        <v>37</v>
      </c>
      <c r="Y2" t="s">
        <v>43</v>
      </c>
      <c r="Z2" t="s">
        <v>44</v>
      </c>
      <c r="AA2" t="s">
        <v>37</v>
      </c>
      <c r="AB2" t="s">
        <v>45</v>
      </c>
    </row>
    <row r="3" spans="1:28">
      <c r="A3">
        <v>117</v>
      </c>
      <c r="B3" t="s">
        <v>46</v>
      </c>
      <c r="C3">
        <v>2020</v>
      </c>
      <c r="D3">
        <v>1</v>
      </c>
      <c r="E3" s="1">
        <v>43861</v>
      </c>
      <c r="F3" t="s">
        <v>47</v>
      </c>
      <c r="G3" t="s">
        <v>30</v>
      </c>
      <c r="H3" t="s">
        <v>31</v>
      </c>
      <c r="I3" t="s">
        <v>32</v>
      </c>
      <c r="J3" t="s">
        <v>48</v>
      </c>
      <c r="K3" t="s">
        <v>34</v>
      </c>
      <c r="L3">
        <v>408102920</v>
      </c>
      <c r="M3" t="s">
        <v>35</v>
      </c>
      <c r="N3">
        <v>6318</v>
      </c>
      <c r="O3">
        <v>12139</v>
      </c>
      <c r="P3" t="s">
        <v>36</v>
      </c>
      <c r="Q3" t="s">
        <v>37</v>
      </c>
      <c r="R3" t="s">
        <v>37</v>
      </c>
      <c r="S3" t="s">
        <v>38</v>
      </c>
      <c r="T3" t="s">
        <v>49</v>
      </c>
      <c r="U3" t="s">
        <v>40</v>
      </c>
      <c r="V3" t="s">
        <v>41</v>
      </c>
      <c r="W3" t="s">
        <v>42</v>
      </c>
      <c r="X3" t="s">
        <v>37</v>
      </c>
      <c r="Y3" t="s">
        <v>43</v>
      </c>
      <c r="Z3" t="s">
        <v>50</v>
      </c>
      <c r="AA3" t="s">
        <v>37</v>
      </c>
      <c r="AB3" t="s">
        <v>45</v>
      </c>
    </row>
    <row r="4" spans="1:28">
      <c r="A4">
        <v>117</v>
      </c>
      <c r="B4" t="s">
        <v>46</v>
      </c>
      <c r="C4">
        <v>2019</v>
      </c>
      <c r="D4">
        <v>1</v>
      </c>
      <c r="E4" s="1">
        <v>43496</v>
      </c>
      <c r="F4" t="s">
        <v>51</v>
      </c>
      <c r="G4" t="s">
        <v>30</v>
      </c>
      <c r="H4" t="s">
        <v>31</v>
      </c>
      <c r="I4" t="s">
        <v>32</v>
      </c>
      <c r="J4" t="s">
        <v>33</v>
      </c>
      <c r="K4" t="s">
        <v>34</v>
      </c>
      <c r="L4">
        <v>408102919</v>
      </c>
      <c r="M4" t="s">
        <v>35</v>
      </c>
      <c r="N4">
        <v>7820.24</v>
      </c>
      <c r="O4">
        <v>12139</v>
      </c>
      <c r="P4" t="s">
        <v>36</v>
      </c>
      <c r="Q4" t="s">
        <v>37</v>
      </c>
      <c r="R4" t="s">
        <v>37</v>
      </c>
      <c r="S4" t="s">
        <v>38</v>
      </c>
      <c r="T4" t="s">
        <v>52</v>
      </c>
      <c r="U4" t="s">
        <v>40</v>
      </c>
      <c r="V4" t="s">
        <v>41</v>
      </c>
      <c r="W4" t="s">
        <v>42</v>
      </c>
      <c r="X4" t="s">
        <v>37</v>
      </c>
      <c r="Y4" t="s">
        <v>43</v>
      </c>
      <c r="Z4" t="s">
        <v>44</v>
      </c>
      <c r="AA4" t="s">
        <v>37</v>
      </c>
      <c r="AB4" t="s">
        <v>45</v>
      </c>
    </row>
    <row r="5" spans="1:28">
      <c r="A5">
        <v>110</v>
      </c>
      <c r="B5" t="s">
        <v>53</v>
      </c>
      <c r="C5">
        <v>2020</v>
      </c>
      <c r="D5">
        <v>1</v>
      </c>
      <c r="E5" s="1">
        <v>43861</v>
      </c>
      <c r="F5" t="s">
        <v>54</v>
      </c>
      <c r="G5" t="s">
        <v>30</v>
      </c>
      <c r="H5" t="s">
        <v>31</v>
      </c>
      <c r="I5" t="s">
        <v>32</v>
      </c>
      <c r="J5" t="s">
        <v>48</v>
      </c>
      <c r="K5" t="s">
        <v>34</v>
      </c>
      <c r="L5">
        <v>408102920</v>
      </c>
      <c r="M5" t="s">
        <v>35</v>
      </c>
      <c r="N5">
        <v>32675</v>
      </c>
      <c r="O5">
        <v>12139</v>
      </c>
      <c r="P5" t="s">
        <v>36</v>
      </c>
      <c r="Q5" t="s">
        <v>37</v>
      </c>
      <c r="R5" t="s">
        <v>37</v>
      </c>
      <c r="S5" t="s">
        <v>38</v>
      </c>
      <c r="T5" t="s">
        <v>55</v>
      </c>
      <c r="U5" t="s">
        <v>40</v>
      </c>
      <c r="V5" t="s">
        <v>41</v>
      </c>
      <c r="W5" t="s">
        <v>42</v>
      </c>
      <c r="X5" t="s">
        <v>37</v>
      </c>
      <c r="Y5" t="s">
        <v>43</v>
      </c>
      <c r="Z5" t="s">
        <v>50</v>
      </c>
      <c r="AA5" t="s">
        <v>37</v>
      </c>
      <c r="AB5" t="s">
        <v>45</v>
      </c>
    </row>
    <row r="6" spans="1:28">
      <c r="A6">
        <v>180</v>
      </c>
      <c r="B6" t="s">
        <v>28</v>
      </c>
      <c r="C6">
        <v>2020</v>
      </c>
      <c r="D6">
        <v>1</v>
      </c>
      <c r="E6" s="1">
        <v>43861</v>
      </c>
      <c r="F6" t="s">
        <v>56</v>
      </c>
      <c r="G6" t="s">
        <v>30</v>
      </c>
      <c r="H6" t="s">
        <v>31</v>
      </c>
      <c r="I6" t="s">
        <v>32</v>
      </c>
      <c r="J6" t="s">
        <v>48</v>
      </c>
      <c r="K6" t="s">
        <v>34</v>
      </c>
      <c r="L6">
        <v>408102920</v>
      </c>
      <c r="M6" t="s">
        <v>35</v>
      </c>
      <c r="N6">
        <v>1480</v>
      </c>
      <c r="O6">
        <v>12139</v>
      </c>
      <c r="P6" t="s">
        <v>36</v>
      </c>
      <c r="Q6" t="s">
        <v>37</v>
      </c>
      <c r="R6" t="s">
        <v>37</v>
      </c>
      <c r="S6" t="s">
        <v>38</v>
      </c>
      <c r="T6" t="s">
        <v>39</v>
      </c>
      <c r="U6" t="s">
        <v>40</v>
      </c>
      <c r="V6" t="s">
        <v>41</v>
      </c>
      <c r="W6" t="s">
        <v>42</v>
      </c>
      <c r="X6" t="s">
        <v>37</v>
      </c>
      <c r="Y6" t="s">
        <v>43</v>
      </c>
      <c r="Z6" t="s">
        <v>50</v>
      </c>
      <c r="AA6" t="s">
        <v>37</v>
      </c>
      <c r="AB6" t="s">
        <v>45</v>
      </c>
    </row>
    <row r="7" spans="1:28">
      <c r="A7">
        <v>110</v>
      </c>
      <c r="B7" t="s">
        <v>53</v>
      </c>
      <c r="C7">
        <v>2019</v>
      </c>
      <c r="D7">
        <v>1</v>
      </c>
      <c r="E7" s="1">
        <v>43496</v>
      </c>
      <c r="F7" t="s">
        <v>57</v>
      </c>
      <c r="G7" t="s">
        <v>30</v>
      </c>
      <c r="H7" t="s">
        <v>31</v>
      </c>
      <c r="I7" t="s">
        <v>32</v>
      </c>
      <c r="J7" t="s">
        <v>33</v>
      </c>
      <c r="K7" t="s">
        <v>34</v>
      </c>
      <c r="L7">
        <v>408102919</v>
      </c>
      <c r="M7" t="s">
        <v>35</v>
      </c>
      <c r="N7">
        <v>23473</v>
      </c>
      <c r="O7">
        <v>12139</v>
      </c>
      <c r="P7" t="s">
        <v>36</v>
      </c>
      <c r="Q7" t="s">
        <v>37</v>
      </c>
      <c r="R7" t="s">
        <v>37</v>
      </c>
      <c r="S7" t="s">
        <v>38</v>
      </c>
      <c r="T7" t="s">
        <v>55</v>
      </c>
      <c r="U7" t="s">
        <v>40</v>
      </c>
      <c r="V7" t="s">
        <v>41</v>
      </c>
      <c r="W7" t="s">
        <v>42</v>
      </c>
      <c r="X7" t="s">
        <v>37</v>
      </c>
      <c r="Y7" t="s">
        <v>43</v>
      </c>
      <c r="Z7" t="s">
        <v>44</v>
      </c>
      <c r="AA7" t="s">
        <v>37</v>
      </c>
      <c r="AB7" t="s">
        <v>45</v>
      </c>
    </row>
    <row r="8" spans="1:28">
      <c r="A8">
        <v>110</v>
      </c>
      <c r="B8" t="s">
        <v>53</v>
      </c>
      <c r="C8">
        <v>2019</v>
      </c>
      <c r="D8">
        <v>2</v>
      </c>
      <c r="E8" s="1">
        <v>43524</v>
      </c>
      <c r="F8" t="s">
        <v>58</v>
      </c>
      <c r="G8" t="s">
        <v>30</v>
      </c>
      <c r="H8" t="s">
        <v>31</v>
      </c>
      <c r="I8" t="s">
        <v>32</v>
      </c>
      <c r="J8" t="s">
        <v>59</v>
      </c>
      <c r="K8" t="s">
        <v>34</v>
      </c>
      <c r="L8">
        <v>408102919</v>
      </c>
      <c r="M8" t="s">
        <v>35</v>
      </c>
      <c r="N8">
        <v>23473</v>
      </c>
      <c r="O8">
        <v>12139</v>
      </c>
      <c r="P8" t="s">
        <v>36</v>
      </c>
      <c r="Q8" t="s">
        <v>37</v>
      </c>
      <c r="R8" t="s">
        <v>37</v>
      </c>
      <c r="S8" t="s">
        <v>38</v>
      </c>
      <c r="T8" t="s">
        <v>55</v>
      </c>
      <c r="U8" t="s">
        <v>40</v>
      </c>
      <c r="V8" t="s">
        <v>41</v>
      </c>
      <c r="W8" t="s">
        <v>42</v>
      </c>
      <c r="X8" t="s">
        <v>37</v>
      </c>
      <c r="Y8" t="s">
        <v>43</v>
      </c>
      <c r="Z8" t="s">
        <v>60</v>
      </c>
      <c r="AA8" t="s">
        <v>37</v>
      </c>
      <c r="AB8" t="s">
        <v>45</v>
      </c>
    </row>
    <row r="9" spans="1:28">
      <c r="A9">
        <v>110</v>
      </c>
      <c r="B9" t="s">
        <v>53</v>
      </c>
      <c r="C9">
        <v>2020</v>
      </c>
      <c r="D9">
        <v>2</v>
      </c>
      <c r="E9" s="1">
        <v>43889</v>
      </c>
      <c r="F9" t="s">
        <v>61</v>
      </c>
      <c r="G9" t="s">
        <v>30</v>
      </c>
      <c r="H9" t="s">
        <v>31</v>
      </c>
      <c r="I9" t="s">
        <v>32</v>
      </c>
      <c r="J9" t="s">
        <v>48</v>
      </c>
      <c r="K9" t="s">
        <v>34</v>
      </c>
      <c r="L9">
        <v>408102920</v>
      </c>
      <c r="M9" t="s">
        <v>35</v>
      </c>
      <c r="N9">
        <v>32675</v>
      </c>
      <c r="O9">
        <v>12139</v>
      </c>
      <c r="P9" t="s">
        <v>36</v>
      </c>
      <c r="Q9" t="s">
        <v>37</v>
      </c>
      <c r="R9" t="s">
        <v>37</v>
      </c>
      <c r="S9" t="s">
        <v>38</v>
      </c>
      <c r="T9" t="s">
        <v>55</v>
      </c>
      <c r="U9" t="s">
        <v>40</v>
      </c>
      <c r="V9" t="s">
        <v>41</v>
      </c>
      <c r="W9" t="s">
        <v>42</v>
      </c>
      <c r="X9" t="s">
        <v>37</v>
      </c>
      <c r="Y9" t="s">
        <v>43</v>
      </c>
      <c r="Z9" t="s">
        <v>60</v>
      </c>
      <c r="AA9" t="s">
        <v>37</v>
      </c>
      <c r="AB9" t="s">
        <v>45</v>
      </c>
    </row>
    <row r="10" spans="1:28">
      <c r="A10">
        <v>110</v>
      </c>
      <c r="B10" t="s">
        <v>53</v>
      </c>
      <c r="C10">
        <v>2019</v>
      </c>
      <c r="D10">
        <v>3</v>
      </c>
      <c r="E10" s="1">
        <v>43555</v>
      </c>
      <c r="F10" t="s">
        <v>62</v>
      </c>
      <c r="G10" t="s">
        <v>30</v>
      </c>
      <c r="H10" t="s">
        <v>31</v>
      </c>
      <c r="I10" t="s">
        <v>32</v>
      </c>
      <c r="J10" t="s">
        <v>59</v>
      </c>
      <c r="K10" t="s">
        <v>34</v>
      </c>
      <c r="L10">
        <v>408102919</v>
      </c>
      <c r="M10" t="s">
        <v>35</v>
      </c>
      <c r="N10">
        <v>23473</v>
      </c>
      <c r="O10">
        <v>12139</v>
      </c>
      <c r="P10" t="s">
        <v>36</v>
      </c>
      <c r="Q10" t="s">
        <v>37</v>
      </c>
      <c r="R10" t="s">
        <v>37</v>
      </c>
      <c r="S10" t="s">
        <v>38</v>
      </c>
      <c r="T10" t="s">
        <v>55</v>
      </c>
      <c r="U10" t="s">
        <v>40</v>
      </c>
      <c r="V10" t="s">
        <v>41</v>
      </c>
      <c r="W10" t="s">
        <v>42</v>
      </c>
      <c r="X10" t="s">
        <v>37</v>
      </c>
      <c r="Y10" t="s">
        <v>43</v>
      </c>
      <c r="Z10" t="s">
        <v>60</v>
      </c>
      <c r="AA10" t="s">
        <v>37</v>
      </c>
      <c r="AB10" t="s">
        <v>45</v>
      </c>
    </row>
    <row r="11" spans="1:28">
      <c r="A11">
        <v>110</v>
      </c>
      <c r="B11" t="s">
        <v>53</v>
      </c>
      <c r="C11">
        <v>2020</v>
      </c>
      <c r="D11">
        <v>3</v>
      </c>
      <c r="E11" s="1">
        <v>43921</v>
      </c>
      <c r="F11" t="s">
        <v>63</v>
      </c>
      <c r="G11" t="s">
        <v>30</v>
      </c>
      <c r="H11" t="s">
        <v>31</v>
      </c>
      <c r="I11" t="s">
        <v>32</v>
      </c>
      <c r="J11" t="s">
        <v>48</v>
      </c>
      <c r="K11" t="s">
        <v>34</v>
      </c>
      <c r="L11">
        <v>408102920</v>
      </c>
      <c r="M11" t="s">
        <v>35</v>
      </c>
      <c r="N11">
        <v>32675</v>
      </c>
      <c r="O11">
        <v>12139</v>
      </c>
      <c r="P11" t="s">
        <v>36</v>
      </c>
      <c r="Q11" t="s">
        <v>37</v>
      </c>
      <c r="R11" t="s">
        <v>37</v>
      </c>
      <c r="S11" t="s">
        <v>38</v>
      </c>
      <c r="T11" t="s">
        <v>55</v>
      </c>
      <c r="U11" t="s">
        <v>40</v>
      </c>
      <c r="V11" t="s">
        <v>41</v>
      </c>
      <c r="W11" t="s">
        <v>42</v>
      </c>
      <c r="X11" t="s">
        <v>37</v>
      </c>
      <c r="Y11" t="s">
        <v>43</v>
      </c>
      <c r="Z11" t="s">
        <v>64</v>
      </c>
      <c r="AA11" t="s">
        <v>37</v>
      </c>
      <c r="AB11" t="s">
        <v>45</v>
      </c>
    </row>
    <row r="12" spans="1:28">
      <c r="A12">
        <v>110</v>
      </c>
      <c r="B12" t="s">
        <v>53</v>
      </c>
      <c r="C12">
        <v>2019</v>
      </c>
      <c r="D12">
        <v>4</v>
      </c>
      <c r="E12" s="1">
        <v>43584</v>
      </c>
      <c r="F12" t="s">
        <v>65</v>
      </c>
      <c r="G12" t="s">
        <v>66</v>
      </c>
      <c r="H12" t="s">
        <v>31</v>
      </c>
      <c r="I12" t="s">
        <v>32</v>
      </c>
      <c r="J12" t="s">
        <v>67</v>
      </c>
      <c r="K12" t="s">
        <v>68</v>
      </c>
      <c r="L12">
        <v>408102917</v>
      </c>
      <c r="M12" t="s">
        <v>35</v>
      </c>
      <c r="N12">
        <v>2.25</v>
      </c>
      <c r="O12">
        <v>12139</v>
      </c>
      <c r="P12" t="s">
        <v>36</v>
      </c>
      <c r="Q12" t="s">
        <v>37</v>
      </c>
      <c r="R12" t="s">
        <v>37</v>
      </c>
      <c r="S12" t="s">
        <v>38</v>
      </c>
      <c r="T12" t="s">
        <v>55</v>
      </c>
      <c r="U12" t="s">
        <v>40</v>
      </c>
      <c r="V12" t="s">
        <v>41</v>
      </c>
      <c r="W12" t="s">
        <v>42</v>
      </c>
      <c r="X12" t="s">
        <v>37</v>
      </c>
      <c r="Y12" t="s">
        <v>43</v>
      </c>
      <c r="Z12" t="s">
        <v>44</v>
      </c>
      <c r="AA12" t="s">
        <v>37</v>
      </c>
      <c r="AB12" t="s">
        <v>69</v>
      </c>
    </row>
    <row r="13" spans="1:28">
      <c r="A13">
        <v>110</v>
      </c>
      <c r="B13" t="s">
        <v>53</v>
      </c>
      <c r="C13">
        <v>2019</v>
      </c>
      <c r="D13">
        <v>4</v>
      </c>
      <c r="E13" s="1">
        <v>43585</v>
      </c>
      <c r="F13" t="s">
        <v>70</v>
      </c>
      <c r="G13" t="s">
        <v>30</v>
      </c>
      <c r="H13" t="s">
        <v>31</v>
      </c>
      <c r="I13" t="s">
        <v>32</v>
      </c>
      <c r="J13" t="s">
        <v>59</v>
      </c>
      <c r="K13" t="s">
        <v>34</v>
      </c>
      <c r="L13">
        <v>408102919</v>
      </c>
      <c r="M13" t="s">
        <v>35</v>
      </c>
      <c r="N13">
        <v>23473</v>
      </c>
      <c r="O13">
        <v>12139</v>
      </c>
      <c r="P13" t="s">
        <v>36</v>
      </c>
      <c r="Q13" t="s">
        <v>37</v>
      </c>
      <c r="R13" t="s">
        <v>37</v>
      </c>
      <c r="S13" t="s">
        <v>38</v>
      </c>
      <c r="T13" t="s">
        <v>55</v>
      </c>
      <c r="U13" t="s">
        <v>40</v>
      </c>
      <c r="V13" t="s">
        <v>41</v>
      </c>
      <c r="W13" t="s">
        <v>42</v>
      </c>
      <c r="X13" t="s">
        <v>37</v>
      </c>
      <c r="Y13" t="s">
        <v>43</v>
      </c>
      <c r="Z13" t="s">
        <v>71</v>
      </c>
      <c r="AA13" t="s">
        <v>37</v>
      </c>
      <c r="AB13" t="s">
        <v>45</v>
      </c>
    </row>
    <row r="14" spans="1:28">
      <c r="A14">
        <v>110</v>
      </c>
      <c r="B14" t="s">
        <v>53</v>
      </c>
      <c r="C14">
        <v>2019</v>
      </c>
      <c r="D14">
        <v>5</v>
      </c>
      <c r="E14" s="1">
        <v>43616</v>
      </c>
      <c r="F14" t="s">
        <v>72</v>
      </c>
      <c r="G14" t="s">
        <v>30</v>
      </c>
      <c r="H14" t="s">
        <v>31</v>
      </c>
      <c r="I14" t="s">
        <v>32</v>
      </c>
      <c r="J14" t="s">
        <v>59</v>
      </c>
      <c r="K14" t="s">
        <v>34</v>
      </c>
      <c r="L14">
        <v>408102919</v>
      </c>
      <c r="M14" t="s">
        <v>35</v>
      </c>
      <c r="N14">
        <v>23473</v>
      </c>
      <c r="O14">
        <v>12139</v>
      </c>
      <c r="P14" t="s">
        <v>36</v>
      </c>
      <c r="Q14" t="s">
        <v>37</v>
      </c>
      <c r="R14" t="s">
        <v>37</v>
      </c>
      <c r="S14" t="s">
        <v>38</v>
      </c>
      <c r="T14" t="s">
        <v>55</v>
      </c>
      <c r="U14" t="s">
        <v>40</v>
      </c>
      <c r="V14" t="s">
        <v>41</v>
      </c>
      <c r="W14" t="s">
        <v>42</v>
      </c>
      <c r="X14" t="s">
        <v>37</v>
      </c>
      <c r="Y14" t="s">
        <v>43</v>
      </c>
      <c r="Z14" t="s">
        <v>60</v>
      </c>
      <c r="AA14" t="s">
        <v>37</v>
      </c>
      <c r="AB14" t="s">
        <v>45</v>
      </c>
    </row>
    <row r="15" spans="1:28">
      <c r="A15">
        <v>110</v>
      </c>
      <c r="B15" t="s">
        <v>53</v>
      </c>
      <c r="C15">
        <v>2019</v>
      </c>
      <c r="D15">
        <v>6</v>
      </c>
      <c r="E15" s="1">
        <v>43646</v>
      </c>
      <c r="F15" t="s">
        <v>73</v>
      </c>
      <c r="G15" t="s">
        <v>30</v>
      </c>
      <c r="H15" t="s">
        <v>31</v>
      </c>
      <c r="I15" t="s">
        <v>32</v>
      </c>
      <c r="J15" t="s">
        <v>59</v>
      </c>
      <c r="K15" t="s">
        <v>34</v>
      </c>
      <c r="L15">
        <v>408102919</v>
      </c>
      <c r="M15" t="s">
        <v>35</v>
      </c>
      <c r="N15">
        <v>23473</v>
      </c>
      <c r="O15">
        <v>12139</v>
      </c>
      <c r="P15" t="s">
        <v>36</v>
      </c>
      <c r="Q15" t="s">
        <v>37</v>
      </c>
      <c r="R15" t="s">
        <v>37</v>
      </c>
      <c r="S15" t="s">
        <v>38</v>
      </c>
      <c r="T15" t="s">
        <v>55</v>
      </c>
      <c r="U15" t="s">
        <v>40</v>
      </c>
      <c r="V15" t="s">
        <v>41</v>
      </c>
      <c r="W15" t="s">
        <v>42</v>
      </c>
      <c r="X15" t="s">
        <v>37</v>
      </c>
      <c r="Y15" t="s">
        <v>43</v>
      </c>
      <c r="Z15" t="s">
        <v>60</v>
      </c>
      <c r="AA15" t="s">
        <v>37</v>
      </c>
      <c r="AB15" t="s">
        <v>45</v>
      </c>
    </row>
    <row r="16" spans="1:28">
      <c r="A16">
        <v>117</v>
      </c>
      <c r="B16" t="s">
        <v>46</v>
      </c>
      <c r="C16">
        <v>2019</v>
      </c>
      <c r="D16">
        <v>7</v>
      </c>
      <c r="E16" s="1">
        <v>43672</v>
      </c>
      <c r="F16" t="s">
        <v>74</v>
      </c>
      <c r="G16" t="s">
        <v>75</v>
      </c>
      <c r="H16" t="s">
        <v>31</v>
      </c>
      <c r="I16" t="s">
        <v>32</v>
      </c>
      <c r="J16" t="s">
        <v>76</v>
      </c>
      <c r="K16" t="s">
        <v>77</v>
      </c>
      <c r="L16">
        <v>408102919</v>
      </c>
      <c r="M16" t="s">
        <v>35</v>
      </c>
      <c r="N16">
        <v>1600</v>
      </c>
      <c r="O16">
        <v>12139</v>
      </c>
      <c r="P16" t="s">
        <v>78</v>
      </c>
      <c r="Q16" t="s">
        <v>37</v>
      </c>
      <c r="R16" t="s">
        <v>37</v>
      </c>
      <c r="S16" t="s">
        <v>38</v>
      </c>
      <c r="T16" t="s">
        <v>52</v>
      </c>
      <c r="U16" t="s">
        <v>40</v>
      </c>
      <c r="V16" t="s">
        <v>41</v>
      </c>
      <c r="W16" t="s">
        <v>42</v>
      </c>
      <c r="X16" t="s">
        <v>37</v>
      </c>
      <c r="Y16" t="s">
        <v>43</v>
      </c>
      <c r="Z16" t="s">
        <v>60</v>
      </c>
      <c r="AA16" t="s">
        <v>37</v>
      </c>
      <c r="AB16" t="s">
        <v>45</v>
      </c>
    </row>
    <row r="17" spans="1:28">
      <c r="A17">
        <v>110</v>
      </c>
      <c r="B17" t="s">
        <v>53</v>
      </c>
      <c r="C17">
        <v>2019</v>
      </c>
      <c r="D17">
        <v>7</v>
      </c>
      <c r="E17" s="1">
        <v>43677</v>
      </c>
      <c r="F17" t="s">
        <v>79</v>
      </c>
      <c r="G17" t="s">
        <v>30</v>
      </c>
      <c r="H17" t="s">
        <v>31</v>
      </c>
      <c r="I17" t="s">
        <v>32</v>
      </c>
      <c r="J17" t="s">
        <v>59</v>
      </c>
      <c r="K17" t="s">
        <v>34</v>
      </c>
      <c r="L17">
        <v>408102919</v>
      </c>
      <c r="M17" t="s">
        <v>35</v>
      </c>
      <c r="N17">
        <v>23473</v>
      </c>
      <c r="O17">
        <v>12139</v>
      </c>
      <c r="P17" t="s">
        <v>36</v>
      </c>
      <c r="Q17" t="s">
        <v>37</v>
      </c>
      <c r="R17" t="s">
        <v>37</v>
      </c>
      <c r="S17" t="s">
        <v>38</v>
      </c>
      <c r="T17" t="s">
        <v>55</v>
      </c>
      <c r="U17" t="s">
        <v>40</v>
      </c>
      <c r="V17" t="s">
        <v>41</v>
      </c>
      <c r="W17" t="s">
        <v>42</v>
      </c>
      <c r="X17" t="s">
        <v>37</v>
      </c>
      <c r="Y17" t="s">
        <v>43</v>
      </c>
      <c r="Z17" t="s">
        <v>60</v>
      </c>
      <c r="AA17" t="s">
        <v>37</v>
      </c>
      <c r="AB17" t="s">
        <v>45</v>
      </c>
    </row>
    <row r="18" spans="1:28">
      <c r="A18">
        <v>110</v>
      </c>
      <c r="B18" t="s">
        <v>53</v>
      </c>
      <c r="C18">
        <v>2019</v>
      </c>
      <c r="D18">
        <v>8</v>
      </c>
      <c r="E18" s="1">
        <v>43708</v>
      </c>
      <c r="F18" t="s">
        <v>80</v>
      </c>
      <c r="G18" t="s">
        <v>30</v>
      </c>
      <c r="H18" t="s">
        <v>31</v>
      </c>
      <c r="I18" t="s">
        <v>32</v>
      </c>
      <c r="J18" t="s">
        <v>59</v>
      </c>
      <c r="K18" t="s">
        <v>34</v>
      </c>
      <c r="L18">
        <v>408102919</v>
      </c>
      <c r="M18" t="s">
        <v>35</v>
      </c>
      <c r="N18">
        <v>23473</v>
      </c>
      <c r="O18">
        <v>12139</v>
      </c>
      <c r="P18" t="s">
        <v>36</v>
      </c>
      <c r="Q18" t="s">
        <v>37</v>
      </c>
      <c r="R18" t="s">
        <v>37</v>
      </c>
      <c r="S18" t="s">
        <v>38</v>
      </c>
      <c r="T18" t="s">
        <v>55</v>
      </c>
      <c r="U18" t="s">
        <v>40</v>
      </c>
      <c r="V18" t="s">
        <v>41</v>
      </c>
      <c r="W18" t="s">
        <v>42</v>
      </c>
      <c r="X18" t="s">
        <v>37</v>
      </c>
      <c r="Y18" t="s">
        <v>43</v>
      </c>
      <c r="Z18" t="s">
        <v>60</v>
      </c>
      <c r="AA18" t="s">
        <v>37</v>
      </c>
      <c r="AB18" t="s">
        <v>45</v>
      </c>
    </row>
    <row r="19" spans="1:28">
      <c r="A19">
        <v>110</v>
      </c>
      <c r="B19" t="s">
        <v>53</v>
      </c>
      <c r="C19">
        <v>2019</v>
      </c>
      <c r="D19">
        <v>9</v>
      </c>
      <c r="E19" s="1">
        <v>43738</v>
      </c>
      <c r="F19" t="s">
        <v>81</v>
      </c>
      <c r="G19" t="s">
        <v>30</v>
      </c>
      <c r="H19" t="s">
        <v>31</v>
      </c>
      <c r="I19" t="s">
        <v>32</v>
      </c>
      <c r="J19" t="s">
        <v>59</v>
      </c>
      <c r="K19" t="s">
        <v>34</v>
      </c>
      <c r="L19">
        <v>408102919</v>
      </c>
      <c r="M19" t="s">
        <v>35</v>
      </c>
      <c r="N19">
        <v>23473</v>
      </c>
      <c r="O19">
        <v>12139</v>
      </c>
      <c r="P19" t="s">
        <v>36</v>
      </c>
      <c r="Q19" t="s">
        <v>37</v>
      </c>
      <c r="R19" t="s">
        <v>37</v>
      </c>
      <c r="S19" t="s">
        <v>38</v>
      </c>
      <c r="T19" t="s">
        <v>55</v>
      </c>
      <c r="U19" t="s">
        <v>40</v>
      </c>
      <c r="V19" t="s">
        <v>41</v>
      </c>
      <c r="W19" t="s">
        <v>42</v>
      </c>
      <c r="X19" t="s">
        <v>37</v>
      </c>
      <c r="Y19" t="s">
        <v>43</v>
      </c>
      <c r="Z19" t="s">
        <v>50</v>
      </c>
      <c r="AA19" t="s">
        <v>37</v>
      </c>
      <c r="AB19" t="s">
        <v>45</v>
      </c>
    </row>
    <row r="20" spans="1:28">
      <c r="A20">
        <v>117</v>
      </c>
      <c r="B20" t="s">
        <v>46</v>
      </c>
      <c r="C20">
        <v>2019</v>
      </c>
      <c r="D20">
        <v>9</v>
      </c>
      <c r="E20" s="1">
        <v>43737</v>
      </c>
      <c r="F20" t="s">
        <v>82</v>
      </c>
      <c r="G20" t="s">
        <v>83</v>
      </c>
      <c r="H20" t="s">
        <v>31</v>
      </c>
      <c r="I20" t="s">
        <v>32</v>
      </c>
      <c r="J20" t="s">
        <v>84</v>
      </c>
      <c r="K20" t="s">
        <v>85</v>
      </c>
      <c r="L20">
        <v>408102918</v>
      </c>
      <c r="M20" t="s">
        <v>35</v>
      </c>
      <c r="N20">
        <v>-504.64</v>
      </c>
      <c r="O20">
        <v>12139</v>
      </c>
      <c r="P20" t="s">
        <v>78</v>
      </c>
      <c r="Q20" t="s">
        <v>37</v>
      </c>
      <c r="R20" t="s">
        <v>37</v>
      </c>
      <c r="S20" t="s">
        <v>38</v>
      </c>
      <c r="T20" t="s">
        <v>52</v>
      </c>
      <c r="U20" t="s">
        <v>40</v>
      </c>
      <c r="V20" t="s">
        <v>41</v>
      </c>
      <c r="W20" t="s">
        <v>42</v>
      </c>
      <c r="X20" t="s">
        <v>37</v>
      </c>
      <c r="Y20" t="s">
        <v>43</v>
      </c>
      <c r="Z20" t="s">
        <v>60</v>
      </c>
      <c r="AA20" t="s">
        <v>37</v>
      </c>
      <c r="AB20" t="s">
        <v>69</v>
      </c>
    </row>
    <row r="21" spans="1:28">
      <c r="A21">
        <v>110</v>
      </c>
      <c r="B21" t="s">
        <v>53</v>
      </c>
      <c r="C21">
        <v>2019</v>
      </c>
      <c r="D21">
        <v>10</v>
      </c>
      <c r="E21" s="1">
        <v>43769</v>
      </c>
      <c r="F21" t="s">
        <v>86</v>
      </c>
      <c r="G21" t="s">
        <v>30</v>
      </c>
      <c r="H21" t="s">
        <v>31</v>
      </c>
      <c r="I21" t="s">
        <v>32</v>
      </c>
      <c r="J21" t="s">
        <v>59</v>
      </c>
      <c r="K21" t="s">
        <v>34</v>
      </c>
      <c r="L21">
        <v>408102919</v>
      </c>
      <c r="M21" t="s">
        <v>35</v>
      </c>
      <c r="N21">
        <v>23473</v>
      </c>
      <c r="O21">
        <v>12139</v>
      </c>
      <c r="P21" t="s">
        <v>36</v>
      </c>
      <c r="Q21" t="s">
        <v>37</v>
      </c>
      <c r="R21" t="s">
        <v>37</v>
      </c>
      <c r="S21" t="s">
        <v>38</v>
      </c>
      <c r="T21" t="s">
        <v>55</v>
      </c>
      <c r="U21" t="s">
        <v>40</v>
      </c>
      <c r="V21" t="s">
        <v>41</v>
      </c>
      <c r="W21" t="s">
        <v>42</v>
      </c>
      <c r="X21" t="s">
        <v>37</v>
      </c>
      <c r="Y21" t="s">
        <v>43</v>
      </c>
      <c r="Z21" t="s">
        <v>87</v>
      </c>
      <c r="AA21" t="s">
        <v>37</v>
      </c>
      <c r="AB21" t="s">
        <v>45</v>
      </c>
    </row>
    <row r="22" spans="1:28">
      <c r="A22">
        <v>117</v>
      </c>
      <c r="B22" t="s">
        <v>46</v>
      </c>
      <c r="C22">
        <v>2019</v>
      </c>
      <c r="D22">
        <v>11</v>
      </c>
      <c r="E22" s="1">
        <v>43798</v>
      </c>
      <c r="F22" t="s">
        <v>88</v>
      </c>
      <c r="G22" t="s">
        <v>30</v>
      </c>
      <c r="H22" t="s">
        <v>31</v>
      </c>
      <c r="I22" t="s">
        <v>32</v>
      </c>
      <c r="J22" t="s">
        <v>89</v>
      </c>
      <c r="K22" t="s">
        <v>90</v>
      </c>
      <c r="L22">
        <v>408102919</v>
      </c>
      <c r="M22" t="s">
        <v>35</v>
      </c>
      <c r="N22">
        <v>2570.12</v>
      </c>
      <c r="O22">
        <v>12139</v>
      </c>
      <c r="P22" t="s">
        <v>36</v>
      </c>
      <c r="Q22" t="s">
        <v>37</v>
      </c>
      <c r="R22" t="s">
        <v>37</v>
      </c>
      <c r="S22" t="s">
        <v>38</v>
      </c>
      <c r="T22" t="s">
        <v>49</v>
      </c>
      <c r="U22" t="s">
        <v>91</v>
      </c>
      <c r="V22" t="s">
        <v>41</v>
      </c>
      <c r="W22" t="s">
        <v>42</v>
      </c>
      <c r="X22" t="s">
        <v>37</v>
      </c>
      <c r="Y22" t="s">
        <v>43</v>
      </c>
      <c r="Z22" t="s">
        <v>60</v>
      </c>
      <c r="AA22" t="s">
        <v>37</v>
      </c>
      <c r="AB22" t="s">
        <v>69</v>
      </c>
    </row>
    <row r="23" spans="1:28">
      <c r="A23">
        <v>110</v>
      </c>
      <c r="B23" t="s">
        <v>53</v>
      </c>
      <c r="C23">
        <v>2019</v>
      </c>
      <c r="D23">
        <v>11</v>
      </c>
      <c r="E23" s="1">
        <v>43798</v>
      </c>
      <c r="F23" t="s">
        <v>92</v>
      </c>
      <c r="G23" t="s">
        <v>30</v>
      </c>
      <c r="H23" t="s">
        <v>31</v>
      </c>
      <c r="I23" t="s">
        <v>32</v>
      </c>
      <c r="J23" t="s">
        <v>89</v>
      </c>
      <c r="K23" t="s">
        <v>90</v>
      </c>
      <c r="L23">
        <v>408102919</v>
      </c>
      <c r="M23" t="s">
        <v>35</v>
      </c>
      <c r="N23">
        <v>77143.56</v>
      </c>
      <c r="O23">
        <v>12139</v>
      </c>
      <c r="P23" t="s">
        <v>36</v>
      </c>
      <c r="Q23" t="s">
        <v>37</v>
      </c>
      <c r="R23" t="s">
        <v>37</v>
      </c>
      <c r="S23" t="s">
        <v>38</v>
      </c>
      <c r="T23" t="s">
        <v>55</v>
      </c>
      <c r="U23" t="s">
        <v>91</v>
      </c>
      <c r="V23" t="s">
        <v>41</v>
      </c>
      <c r="W23" t="s">
        <v>42</v>
      </c>
      <c r="X23" t="s">
        <v>37</v>
      </c>
      <c r="Y23" t="s">
        <v>43</v>
      </c>
      <c r="Z23" t="s">
        <v>60</v>
      </c>
      <c r="AA23" t="s">
        <v>37</v>
      </c>
      <c r="AB23" t="s">
        <v>69</v>
      </c>
    </row>
    <row r="24" spans="1:28">
      <c r="A24">
        <v>110</v>
      </c>
      <c r="B24" t="s">
        <v>53</v>
      </c>
      <c r="C24">
        <v>2019</v>
      </c>
      <c r="D24">
        <v>11</v>
      </c>
      <c r="E24" s="1">
        <v>43799</v>
      </c>
      <c r="F24" t="s">
        <v>93</v>
      </c>
      <c r="G24" t="s">
        <v>30</v>
      </c>
      <c r="H24" t="s">
        <v>31</v>
      </c>
      <c r="I24" t="s">
        <v>32</v>
      </c>
      <c r="J24" t="s">
        <v>59</v>
      </c>
      <c r="K24" t="s">
        <v>34</v>
      </c>
      <c r="L24">
        <v>408102919</v>
      </c>
      <c r="M24" t="s">
        <v>35</v>
      </c>
      <c r="N24">
        <v>31187</v>
      </c>
      <c r="O24">
        <v>12139</v>
      </c>
      <c r="P24" t="s">
        <v>36</v>
      </c>
      <c r="Q24" t="s">
        <v>37</v>
      </c>
      <c r="R24" t="s">
        <v>37</v>
      </c>
      <c r="S24" t="s">
        <v>38</v>
      </c>
      <c r="T24" t="s">
        <v>55</v>
      </c>
      <c r="U24" t="s">
        <v>40</v>
      </c>
      <c r="V24" t="s">
        <v>41</v>
      </c>
      <c r="W24" t="s">
        <v>42</v>
      </c>
      <c r="X24" t="s">
        <v>37</v>
      </c>
      <c r="Y24" t="s">
        <v>43</v>
      </c>
      <c r="Z24" t="s">
        <v>60</v>
      </c>
      <c r="AA24" t="s">
        <v>37</v>
      </c>
      <c r="AB24" t="s">
        <v>45</v>
      </c>
    </row>
    <row r="25" spans="1:28">
      <c r="A25">
        <v>180</v>
      </c>
      <c r="B25" t="s">
        <v>28</v>
      </c>
      <c r="C25">
        <v>2019</v>
      </c>
      <c r="D25">
        <v>11</v>
      </c>
      <c r="E25" s="1">
        <v>43798</v>
      </c>
      <c r="F25" t="s">
        <v>94</v>
      </c>
      <c r="G25" t="s">
        <v>30</v>
      </c>
      <c r="H25" t="s">
        <v>31</v>
      </c>
      <c r="I25" t="s">
        <v>32</v>
      </c>
      <c r="J25" t="s">
        <v>89</v>
      </c>
      <c r="K25" t="s">
        <v>90</v>
      </c>
      <c r="L25">
        <v>408102919</v>
      </c>
      <c r="M25" t="s">
        <v>35</v>
      </c>
      <c r="N25">
        <v>757.61</v>
      </c>
      <c r="O25">
        <v>12139</v>
      </c>
      <c r="P25" t="s">
        <v>36</v>
      </c>
      <c r="Q25" t="s">
        <v>37</v>
      </c>
      <c r="R25" t="s">
        <v>37</v>
      </c>
      <c r="S25" t="s">
        <v>38</v>
      </c>
      <c r="T25" t="s">
        <v>39</v>
      </c>
      <c r="U25" t="s">
        <v>91</v>
      </c>
      <c r="V25" t="s">
        <v>41</v>
      </c>
      <c r="W25" t="s">
        <v>42</v>
      </c>
      <c r="X25" t="s">
        <v>37</v>
      </c>
      <c r="Y25" t="s">
        <v>43</v>
      </c>
      <c r="Z25" t="s">
        <v>60</v>
      </c>
      <c r="AA25" t="s">
        <v>37</v>
      </c>
      <c r="AB25" t="s">
        <v>69</v>
      </c>
    </row>
    <row r="26" spans="1:28">
      <c r="A26">
        <v>110</v>
      </c>
      <c r="B26" t="s">
        <v>53</v>
      </c>
      <c r="C26">
        <v>2019</v>
      </c>
      <c r="D26">
        <v>12</v>
      </c>
      <c r="E26" s="1">
        <v>43830</v>
      </c>
      <c r="F26" t="s">
        <v>95</v>
      </c>
      <c r="G26" t="s">
        <v>30</v>
      </c>
      <c r="H26" t="s">
        <v>31</v>
      </c>
      <c r="I26" t="s">
        <v>32</v>
      </c>
      <c r="J26" t="s">
        <v>59</v>
      </c>
      <c r="K26" t="s">
        <v>34</v>
      </c>
      <c r="L26">
        <v>408102919</v>
      </c>
      <c r="M26" t="s">
        <v>35</v>
      </c>
      <c r="N26">
        <v>31186.25</v>
      </c>
      <c r="O26">
        <v>12139</v>
      </c>
      <c r="P26" t="s">
        <v>36</v>
      </c>
      <c r="Q26" t="s">
        <v>37</v>
      </c>
      <c r="R26" t="s">
        <v>37</v>
      </c>
      <c r="S26" t="s">
        <v>38</v>
      </c>
      <c r="T26" t="s">
        <v>55</v>
      </c>
      <c r="U26" t="s">
        <v>40</v>
      </c>
      <c r="V26" t="s">
        <v>41</v>
      </c>
      <c r="W26" t="s">
        <v>42</v>
      </c>
      <c r="X26" t="s">
        <v>37</v>
      </c>
      <c r="Y26" t="s">
        <v>43</v>
      </c>
      <c r="Z26" t="s">
        <v>87</v>
      </c>
      <c r="AA26" t="s">
        <v>37</v>
      </c>
      <c r="AB26" t="s">
        <v>45</v>
      </c>
    </row>
    <row r="27" spans="1:28">
      <c r="A27">
        <v>110</v>
      </c>
      <c r="B27" t="s">
        <v>53</v>
      </c>
      <c r="C27">
        <v>2019</v>
      </c>
      <c r="D27">
        <v>999</v>
      </c>
      <c r="E27" s="1">
        <v>43830</v>
      </c>
      <c r="F27" t="s">
        <v>96</v>
      </c>
      <c r="G27" t="s">
        <v>97</v>
      </c>
      <c r="H27" t="s">
        <v>31</v>
      </c>
      <c r="I27" t="s">
        <v>32</v>
      </c>
      <c r="J27" t="s">
        <v>37</v>
      </c>
      <c r="K27" t="s">
        <v>98</v>
      </c>
      <c r="L27">
        <v>408102917</v>
      </c>
      <c r="M27" t="s">
        <v>35</v>
      </c>
      <c r="N27">
        <v>-2.25</v>
      </c>
      <c r="O27">
        <v>12139</v>
      </c>
      <c r="P27" t="s">
        <v>36</v>
      </c>
      <c r="Q27" t="s">
        <v>37</v>
      </c>
      <c r="R27" t="s">
        <v>37</v>
      </c>
      <c r="S27" t="s">
        <v>37</v>
      </c>
      <c r="T27" t="s">
        <v>37</v>
      </c>
      <c r="U27" t="s">
        <v>37</v>
      </c>
      <c r="V27" t="s">
        <v>41</v>
      </c>
      <c r="W27" t="s">
        <v>37</v>
      </c>
      <c r="X27" t="s">
        <v>37</v>
      </c>
      <c r="Y27" t="s">
        <v>99</v>
      </c>
      <c r="Z27" t="s">
        <v>100</v>
      </c>
      <c r="AA27" t="s">
        <v>37</v>
      </c>
      <c r="AB27" t="s">
        <v>37</v>
      </c>
    </row>
    <row r="28" spans="1:28">
      <c r="A28">
        <v>180</v>
      </c>
      <c r="B28" t="s">
        <v>28</v>
      </c>
      <c r="C28">
        <v>2019</v>
      </c>
      <c r="D28">
        <v>999</v>
      </c>
      <c r="E28" s="1">
        <v>43830</v>
      </c>
      <c r="F28" t="s">
        <v>96</v>
      </c>
      <c r="G28" t="s">
        <v>101</v>
      </c>
      <c r="H28" t="s">
        <v>31</v>
      </c>
      <c r="I28" t="s">
        <v>32</v>
      </c>
      <c r="J28" t="s">
        <v>37</v>
      </c>
      <c r="K28" t="s">
        <v>98</v>
      </c>
      <c r="L28">
        <v>408102919</v>
      </c>
      <c r="M28" t="s">
        <v>35</v>
      </c>
      <c r="N28">
        <v>-3062.83</v>
      </c>
      <c r="O28">
        <v>12139</v>
      </c>
      <c r="P28" t="s">
        <v>36</v>
      </c>
      <c r="Q28" t="s">
        <v>37</v>
      </c>
      <c r="R28" t="s">
        <v>37</v>
      </c>
      <c r="S28" t="s">
        <v>37</v>
      </c>
      <c r="T28" t="s">
        <v>37</v>
      </c>
      <c r="U28" t="s">
        <v>37</v>
      </c>
      <c r="V28" t="s">
        <v>41</v>
      </c>
      <c r="W28" t="s">
        <v>37</v>
      </c>
      <c r="X28" t="s">
        <v>37</v>
      </c>
      <c r="Y28" t="s">
        <v>99</v>
      </c>
      <c r="Z28" t="s">
        <v>100</v>
      </c>
      <c r="AA28" t="s">
        <v>37</v>
      </c>
      <c r="AB28" t="s">
        <v>37</v>
      </c>
    </row>
    <row r="29" spans="1:28">
      <c r="A29">
        <v>110</v>
      </c>
      <c r="B29" t="s">
        <v>53</v>
      </c>
      <c r="C29">
        <v>2019</v>
      </c>
      <c r="D29">
        <v>999</v>
      </c>
      <c r="E29" s="1">
        <v>43830</v>
      </c>
      <c r="F29" t="s">
        <v>96</v>
      </c>
      <c r="G29" t="s">
        <v>97</v>
      </c>
      <c r="H29" t="s">
        <v>31</v>
      </c>
      <c r="I29" t="s">
        <v>32</v>
      </c>
      <c r="J29" t="s">
        <v>37</v>
      </c>
      <c r="K29" t="s">
        <v>98</v>
      </c>
      <c r="L29">
        <v>408102919</v>
      </c>
      <c r="M29" t="s">
        <v>35</v>
      </c>
      <c r="N29">
        <v>-374246.81</v>
      </c>
      <c r="O29">
        <v>12139</v>
      </c>
      <c r="P29" t="s">
        <v>36</v>
      </c>
      <c r="Q29" t="s">
        <v>37</v>
      </c>
      <c r="R29" t="s">
        <v>37</v>
      </c>
      <c r="S29" t="s">
        <v>37</v>
      </c>
      <c r="T29" t="s">
        <v>37</v>
      </c>
      <c r="U29" t="s">
        <v>37</v>
      </c>
      <c r="V29" t="s">
        <v>41</v>
      </c>
      <c r="W29" t="s">
        <v>37</v>
      </c>
      <c r="X29" t="s">
        <v>37</v>
      </c>
      <c r="Y29" t="s">
        <v>99</v>
      </c>
      <c r="Z29" t="s">
        <v>100</v>
      </c>
      <c r="AA29" t="s">
        <v>37</v>
      </c>
      <c r="AB29" t="s">
        <v>37</v>
      </c>
    </row>
    <row r="30" spans="1:28">
      <c r="A30">
        <v>117</v>
      </c>
      <c r="B30" t="s">
        <v>46</v>
      </c>
      <c r="C30">
        <v>2019</v>
      </c>
      <c r="D30">
        <v>999</v>
      </c>
      <c r="E30" s="1">
        <v>43830</v>
      </c>
      <c r="F30" t="s">
        <v>96</v>
      </c>
      <c r="G30" t="s">
        <v>102</v>
      </c>
      <c r="H30" t="s">
        <v>31</v>
      </c>
      <c r="I30" t="s">
        <v>32</v>
      </c>
      <c r="J30" t="s">
        <v>37</v>
      </c>
      <c r="K30" t="s">
        <v>98</v>
      </c>
      <c r="L30">
        <v>408102918</v>
      </c>
      <c r="M30" t="s">
        <v>35</v>
      </c>
      <c r="N30">
        <v>504.64</v>
      </c>
      <c r="O30">
        <v>12139</v>
      </c>
      <c r="P30" t="s">
        <v>78</v>
      </c>
      <c r="Q30" t="s">
        <v>37</v>
      </c>
      <c r="R30" t="s">
        <v>37</v>
      </c>
      <c r="S30" t="s">
        <v>37</v>
      </c>
      <c r="T30" t="s">
        <v>37</v>
      </c>
      <c r="U30" t="s">
        <v>37</v>
      </c>
      <c r="V30" t="s">
        <v>41</v>
      </c>
      <c r="W30" t="s">
        <v>37</v>
      </c>
      <c r="X30" t="s">
        <v>37</v>
      </c>
      <c r="Y30" t="s">
        <v>99</v>
      </c>
      <c r="Z30" t="s">
        <v>100</v>
      </c>
      <c r="AA30" t="s">
        <v>37</v>
      </c>
      <c r="AB30" t="s">
        <v>37</v>
      </c>
    </row>
    <row r="31" spans="1:28">
      <c r="A31">
        <v>117</v>
      </c>
      <c r="B31" t="s">
        <v>46</v>
      </c>
      <c r="C31">
        <v>2019</v>
      </c>
      <c r="D31">
        <v>999</v>
      </c>
      <c r="E31" s="1">
        <v>43830</v>
      </c>
      <c r="F31" t="s">
        <v>96</v>
      </c>
      <c r="G31" t="s">
        <v>102</v>
      </c>
      <c r="H31" t="s">
        <v>31</v>
      </c>
      <c r="I31" t="s">
        <v>32</v>
      </c>
      <c r="J31" t="s">
        <v>37</v>
      </c>
      <c r="K31" t="s">
        <v>98</v>
      </c>
      <c r="L31">
        <v>408102919</v>
      </c>
      <c r="M31" t="s">
        <v>35</v>
      </c>
      <c r="N31">
        <v>-10390.36</v>
      </c>
      <c r="O31">
        <v>12139</v>
      </c>
      <c r="P31" t="s">
        <v>36</v>
      </c>
      <c r="Q31" t="s">
        <v>37</v>
      </c>
      <c r="R31" t="s">
        <v>37</v>
      </c>
      <c r="S31" t="s">
        <v>37</v>
      </c>
      <c r="T31" t="s">
        <v>37</v>
      </c>
      <c r="U31" t="s">
        <v>37</v>
      </c>
      <c r="V31" t="s">
        <v>41</v>
      </c>
      <c r="W31" t="s">
        <v>37</v>
      </c>
      <c r="X31" t="s">
        <v>37</v>
      </c>
      <c r="Y31" t="s">
        <v>99</v>
      </c>
      <c r="Z31" t="s">
        <v>100</v>
      </c>
      <c r="AA31" t="s">
        <v>37</v>
      </c>
      <c r="AB31" t="s">
        <v>37</v>
      </c>
    </row>
    <row r="32" spans="1:28">
      <c r="A32">
        <v>117</v>
      </c>
      <c r="B32" t="s">
        <v>46</v>
      </c>
      <c r="C32">
        <v>2019</v>
      </c>
      <c r="D32">
        <v>999</v>
      </c>
      <c r="E32" s="1">
        <v>43830</v>
      </c>
      <c r="F32" t="s">
        <v>96</v>
      </c>
      <c r="G32" t="s">
        <v>102</v>
      </c>
      <c r="H32" t="s">
        <v>31</v>
      </c>
      <c r="I32" t="s">
        <v>32</v>
      </c>
      <c r="J32" t="s">
        <v>37</v>
      </c>
      <c r="K32" t="s">
        <v>98</v>
      </c>
      <c r="L32">
        <v>408102919</v>
      </c>
      <c r="M32" t="s">
        <v>35</v>
      </c>
      <c r="N32">
        <v>-1600</v>
      </c>
      <c r="O32">
        <v>12139</v>
      </c>
      <c r="P32" t="s">
        <v>78</v>
      </c>
      <c r="Q32" t="s">
        <v>37</v>
      </c>
      <c r="R32" t="s">
        <v>37</v>
      </c>
      <c r="S32" t="s">
        <v>37</v>
      </c>
      <c r="T32" t="s">
        <v>37</v>
      </c>
      <c r="U32" t="s">
        <v>37</v>
      </c>
      <c r="V32" t="s">
        <v>41</v>
      </c>
      <c r="W32" t="s">
        <v>37</v>
      </c>
      <c r="X32" t="s">
        <v>37</v>
      </c>
      <c r="Y32" t="s">
        <v>99</v>
      </c>
      <c r="Z32" t="s">
        <v>100</v>
      </c>
      <c r="AA32" t="s">
        <v>37</v>
      </c>
      <c r="AB32" t="s">
        <v>37</v>
      </c>
    </row>
    <row r="33" spans="1:28">
      <c r="A33">
        <v>180</v>
      </c>
      <c r="B33" t="s">
        <v>28</v>
      </c>
      <c r="C33">
        <v>2020</v>
      </c>
      <c r="D33">
        <v>1</v>
      </c>
      <c r="E33" s="1">
        <v>43861</v>
      </c>
      <c r="F33" t="s">
        <v>56</v>
      </c>
      <c r="G33" t="s">
        <v>30</v>
      </c>
      <c r="H33" t="s">
        <v>31</v>
      </c>
      <c r="I33" t="s">
        <v>32</v>
      </c>
      <c r="J33" t="s">
        <v>103</v>
      </c>
      <c r="K33" t="s">
        <v>34</v>
      </c>
      <c r="L33">
        <v>408100519</v>
      </c>
      <c r="M33" t="s">
        <v>104</v>
      </c>
      <c r="N33">
        <v>407010</v>
      </c>
      <c r="O33">
        <v>12139</v>
      </c>
      <c r="P33" t="s">
        <v>36</v>
      </c>
      <c r="Q33" t="s">
        <v>37</v>
      </c>
      <c r="R33" t="s">
        <v>37</v>
      </c>
      <c r="S33" t="s">
        <v>38</v>
      </c>
      <c r="T33" t="s">
        <v>39</v>
      </c>
      <c r="U33" t="s">
        <v>91</v>
      </c>
      <c r="V33" t="s">
        <v>41</v>
      </c>
      <c r="W33" t="s">
        <v>42</v>
      </c>
      <c r="X33" t="s">
        <v>37</v>
      </c>
      <c r="Y33" t="s">
        <v>43</v>
      </c>
      <c r="Z33" t="s">
        <v>50</v>
      </c>
      <c r="AA33" t="s">
        <v>37</v>
      </c>
      <c r="AB33" t="s">
        <v>45</v>
      </c>
    </row>
    <row r="34" spans="1:28">
      <c r="A34">
        <v>117</v>
      </c>
      <c r="B34" t="s">
        <v>46</v>
      </c>
      <c r="C34">
        <v>2019</v>
      </c>
      <c r="D34">
        <v>1</v>
      </c>
      <c r="E34" s="1">
        <v>43496</v>
      </c>
      <c r="F34" t="s">
        <v>51</v>
      </c>
      <c r="G34" t="s">
        <v>30</v>
      </c>
      <c r="H34" t="s">
        <v>31</v>
      </c>
      <c r="I34" t="s">
        <v>32</v>
      </c>
      <c r="J34" t="s">
        <v>105</v>
      </c>
      <c r="K34" t="s">
        <v>34</v>
      </c>
      <c r="L34">
        <v>408100518</v>
      </c>
      <c r="M34" t="s">
        <v>104</v>
      </c>
      <c r="N34">
        <v>51983</v>
      </c>
      <c r="O34">
        <v>12139</v>
      </c>
      <c r="P34" t="s">
        <v>36</v>
      </c>
      <c r="Q34" t="s">
        <v>37</v>
      </c>
      <c r="R34" t="s">
        <v>37</v>
      </c>
      <c r="S34" t="s">
        <v>38</v>
      </c>
      <c r="T34" t="s">
        <v>49</v>
      </c>
      <c r="U34" t="s">
        <v>91</v>
      </c>
      <c r="V34" t="s">
        <v>41</v>
      </c>
      <c r="W34" t="s">
        <v>42</v>
      </c>
      <c r="X34" t="s">
        <v>37</v>
      </c>
      <c r="Y34" t="s">
        <v>43</v>
      </c>
      <c r="Z34" t="s">
        <v>44</v>
      </c>
      <c r="AA34" t="s">
        <v>37</v>
      </c>
      <c r="AB34" t="s">
        <v>45</v>
      </c>
    </row>
    <row r="35" spans="1:28">
      <c r="A35">
        <v>110</v>
      </c>
      <c r="B35" t="s">
        <v>53</v>
      </c>
      <c r="C35">
        <v>2019</v>
      </c>
      <c r="D35">
        <v>1</v>
      </c>
      <c r="E35" s="1">
        <v>43496</v>
      </c>
      <c r="F35" t="s">
        <v>57</v>
      </c>
      <c r="G35" t="s">
        <v>30</v>
      </c>
      <c r="H35" t="s">
        <v>31</v>
      </c>
      <c r="I35" t="s">
        <v>32</v>
      </c>
      <c r="J35" t="s">
        <v>105</v>
      </c>
      <c r="K35" t="s">
        <v>34</v>
      </c>
      <c r="L35">
        <v>408100518</v>
      </c>
      <c r="M35" t="s">
        <v>104</v>
      </c>
      <c r="N35">
        <v>805820</v>
      </c>
      <c r="O35">
        <v>12139</v>
      </c>
      <c r="P35" t="s">
        <v>36</v>
      </c>
      <c r="Q35" t="s">
        <v>37</v>
      </c>
      <c r="R35" t="s">
        <v>37</v>
      </c>
      <c r="S35" t="s">
        <v>38</v>
      </c>
      <c r="T35" t="s">
        <v>55</v>
      </c>
      <c r="U35" t="s">
        <v>91</v>
      </c>
      <c r="V35" t="s">
        <v>41</v>
      </c>
      <c r="W35" t="s">
        <v>42</v>
      </c>
      <c r="X35" t="s">
        <v>37</v>
      </c>
      <c r="Y35" t="s">
        <v>43</v>
      </c>
      <c r="Z35" t="s">
        <v>44</v>
      </c>
      <c r="AA35" t="s">
        <v>37</v>
      </c>
      <c r="AB35" t="s">
        <v>45</v>
      </c>
    </row>
    <row r="36" spans="1:28">
      <c r="A36">
        <v>117</v>
      </c>
      <c r="B36" t="s">
        <v>46</v>
      </c>
      <c r="C36">
        <v>2020</v>
      </c>
      <c r="D36">
        <v>1</v>
      </c>
      <c r="E36" s="1">
        <v>43861</v>
      </c>
      <c r="F36" t="s">
        <v>47</v>
      </c>
      <c r="G36" t="s">
        <v>30</v>
      </c>
      <c r="H36" t="s">
        <v>31</v>
      </c>
      <c r="I36" t="s">
        <v>32</v>
      </c>
      <c r="J36" t="s">
        <v>103</v>
      </c>
      <c r="K36" t="s">
        <v>34</v>
      </c>
      <c r="L36">
        <v>408100519</v>
      </c>
      <c r="M36" t="s">
        <v>104</v>
      </c>
      <c r="N36">
        <v>31207</v>
      </c>
      <c r="O36">
        <v>12139</v>
      </c>
      <c r="P36" t="s">
        <v>36</v>
      </c>
      <c r="Q36" t="s">
        <v>37</v>
      </c>
      <c r="R36" t="s">
        <v>37</v>
      </c>
      <c r="S36" t="s">
        <v>38</v>
      </c>
      <c r="T36" t="s">
        <v>49</v>
      </c>
      <c r="U36" t="s">
        <v>91</v>
      </c>
      <c r="V36" t="s">
        <v>41</v>
      </c>
      <c r="W36" t="s">
        <v>42</v>
      </c>
      <c r="X36" t="s">
        <v>37</v>
      </c>
      <c r="Y36" t="s">
        <v>43</v>
      </c>
      <c r="Z36" t="s">
        <v>50</v>
      </c>
      <c r="AA36" t="s">
        <v>37</v>
      </c>
      <c r="AB36" t="s">
        <v>45</v>
      </c>
    </row>
    <row r="37" spans="1:28">
      <c r="A37">
        <v>180</v>
      </c>
      <c r="B37" t="s">
        <v>28</v>
      </c>
      <c r="C37">
        <v>2019</v>
      </c>
      <c r="D37">
        <v>1</v>
      </c>
      <c r="E37" s="1">
        <v>43496</v>
      </c>
      <c r="F37" t="s">
        <v>29</v>
      </c>
      <c r="G37" t="s">
        <v>30</v>
      </c>
      <c r="H37" t="s">
        <v>31</v>
      </c>
      <c r="I37" t="s">
        <v>32</v>
      </c>
      <c r="J37" t="s">
        <v>105</v>
      </c>
      <c r="K37" t="s">
        <v>34</v>
      </c>
      <c r="L37">
        <v>408100518</v>
      </c>
      <c r="M37" t="s">
        <v>104</v>
      </c>
      <c r="N37">
        <v>409822</v>
      </c>
      <c r="O37">
        <v>12139</v>
      </c>
      <c r="P37" t="s">
        <v>36</v>
      </c>
      <c r="Q37" t="s">
        <v>37</v>
      </c>
      <c r="R37" t="s">
        <v>37</v>
      </c>
      <c r="S37" t="s">
        <v>38</v>
      </c>
      <c r="T37" t="s">
        <v>39</v>
      </c>
      <c r="U37" t="s">
        <v>91</v>
      </c>
      <c r="V37" t="s">
        <v>41</v>
      </c>
      <c r="W37" t="s">
        <v>42</v>
      </c>
      <c r="X37" t="s">
        <v>37</v>
      </c>
      <c r="Y37" t="s">
        <v>43</v>
      </c>
      <c r="Z37" t="s">
        <v>44</v>
      </c>
      <c r="AA37" t="s">
        <v>37</v>
      </c>
      <c r="AB37" t="s">
        <v>45</v>
      </c>
    </row>
    <row r="38" spans="1:28">
      <c r="A38">
        <v>117</v>
      </c>
      <c r="B38" t="s">
        <v>46</v>
      </c>
      <c r="C38">
        <v>2020</v>
      </c>
      <c r="D38">
        <v>1</v>
      </c>
      <c r="E38" s="1">
        <v>43861</v>
      </c>
      <c r="F38" t="s">
        <v>106</v>
      </c>
      <c r="G38" t="s">
        <v>107</v>
      </c>
      <c r="H38" t="s">
        <v>31</v>
      </c>
      <c r="I38" t="s">
        <v>32</v>
      </c>
      <c r="J38" t="s">
        <v>108</v>
      </c>
      <c r="K38" t="s">
        <v>34</v>
      </c>
      <c r="L38">
        <v>408100518</v>
      </c>
      <c r="M38" t="s">
        <v>104</v>
      </c>
      <c r="N38">
        <v>245847</v>
      </c>
      <c r="O38">
        <v>12139</v>
      </c>
      <c r="P38" t="s">
        <v>78</v>
      </c>
      <c r="Q38" t="s">
        <v>37</v>
      </c>
      <c r="R38" t="s">
        <v>37</v>
      </c>
      <c r="S38" t="s">
        <v>38</v>
      </c>
      <c r="T38" t="s">
        <v>109</v>
      </c>
      <c r="U38" t="s">
        <v>110</v>
      </c>
      <c r="V38" t="s">
        <v>41</v>
      </c>
      <c r="W38" t="s">
        <v>42</v>
      </c>
      <c r="X38" t="s">
        <v>37</v>
      </c>
      <c r="Y38" t="s">
        <v>43</v>
      </c>
      <c r="Z38" t="s">
        <v>64</v>
      </c>
      <c r="AA38" t="s">
        <v>37</v>
      </c>
      <c r="AB38" t="s">
        <v>45</v>
      </c>
    </row>
    <row r="39" spans="1:28">
      <c r="A39">
        <v>117</v>
      </c>
      <c r="B39" t="s">
        <v>46</v>
      </c>
      <c r="C39">
        <v>2019</v>
      </c>
      <c r="D39">
        <v>1</v>
      </c>
      <c r="E39" s="1">
        <v>43496</v>
      </c>
      <c r="F39" t="s">
        <v>111</v>
      </c>
      <c r="G39" t="s">
        <v>107</v>
      </c>
      <c r="H39" t="s">
        <v>31</v>
      </c>
      <c r="I39" t="s">
        <v>32</v>
      </c>
      <c r="J39" t="s">
        <v>112</v>
      </c>
      <c r="K39" t="s">
        <v>34</v>
      </c>
      <c r="L39">
        <v>408100517</v>
      </c>
      <c r="M39" t="s">
        <v>104</v>
      </c>
      <c r="N39">
        <v>253749</v>
      </c>
      <c r="O39">
        <v>12139</v>
      </c>
      <c r="P39" t="s">
        <v>78</v>
      </c>
      <c r="Q39" t="s">
        <v>37</v>
      </c>
      <c r="R39" t="s">
        <v>37</v>
      </c>
      <c r="S39" t="s">
        <v>38</v>
      </c>
      <c r="T39" t="s">
        <v>109</v>
      </c>
      <c r="U39" t="s">
        <v>110</v>
      </c>
      <c r="V39" t="s">
        <v>41</v>
      </c>
      <c r="W39" t="s">
        <v>42</v>
      </c>
      <c r="X39" t="s">
        <v>37</v>
      </c>
      <c r="Y39" t="s">
        <v>43</v>
      </c>
      <c r="Z39" t="s">
        <v>113</v>
      </c>
      <c r="AA39" t="s">
        <v>37</v>
      </c>
      <c r="AB39" t="s">
        <v>45</v>
      </c>
    </row>
    <row r="40" spans="1:28">
      <c r="A40">
        <v>117</v>
      </c>
      <c r="B40" t="s">
        <v>46</v>
      </c>
      <c r="C40">
        <v>2019</v>
      </c>
      <c r="D40">
        <v>1</v>
      </c>
      <c r="E40" s="1">
        <v>43496</v>
      </c>
      <c r="F40" t="s">
        <v>111</v>
      </c>
      <c r="G40" t="s">
        <v>107</v>
      </c>
      <c r="H40" t="s">
        <v>31</v>
      </c>
      <c r="I40" t="s">
        <v>32</v>
      </c>
      <c r="J40" t="s">
        <v>114</v>
      </c>
      <c r="K40" t="s">
        <v>34</v>
      </c>
      <c r="L40">
        <v>408100517</v>
      </c>
      <c r="M40" t="s">
        <v>104</v>
      </c>
      <c r="N40">
        <v>311925</v>
      </c>
      <c r="O40">
        <v>12139</v>
      </c>
      <c r="P40" t="s">
        <v>78</v>
      </c>
      <c r="Q40" t="s">
        <v>37</v>
      </c>
      <c r="R40" t="s">
        <v>37</v>
      </c>
      <c r="S40" t="s">
        <v>38</v>
      </c>
      <c r="T40" t="s">
        <v>109</v>
      </c>
      <c r="U40" t="s">
        <v>110</v>
      </c>
      <c r="V40" t="s">
        <v>41</v>
      </c>
      <c r="W40" t="s">
        <v>42</v>
      </c>
      <c r="X40" t="s">
        <v>37</v>
      </c>
      <c r="Y40" t="s">
        <v>43</v>
      </c>
      <c r="Z40" t="s">
        <v>113</v>
      </c>
      <c r="AA40" t="s">
        <v>37</v>
      </c>
      <c r="AB40" t="s">
        <v>45</v>
      </c>
    </row>
    <row r="41" spans="1:28">
      <c r="A41">
        <v>117</v>
      </c>
      <c r="B41" t="s">
        <v>46</v>
      </c>
      <c r="C41">
        <v>2020</v>
      </c>
      <c r="D41">
        <v>1</v>
      </c>
      <c r="E41" s="1">
        <v>43861</v>
      </c>
      <c r="F41" t="s">
        <v>106</v>
      </c>
      <c r="G41" t="s">
        <v>107</v>
      </c>
      <c r="H41" t="s">
        <v>31</v>
      </c>
      <c r="I41" t="s">
        <v>32</v>
      </c>
      <c r="J41" t="s">
        <v>115</v>
      </c>
      <c r="K41" t="s">
        <v>34</v>
      </c>
      <c r="L41">
        <v>408100518</v>
      </c>
      <c r="M41" t="s">
        <v>104</v>
      </c>
      <c r="N41">
        <v>302295</v>
      </c>
      <c r="O41">
        <v>12139</v>
      </c>
      <c r="P41" t="s">
        <v>78</v>
      </c>
      <c r="Q41" t="s">
        <v>37</v>
      </c>
      <c r="R41" t="s">
        <v>37</v>
      </c>
      <c r="S41" t="s">
        <v>38</v>
      </c>
      <c r="T41" t="s">
        <v>109</v>
      </c>
      <c r="U41" t="s">
        <v>110</v>
      </c>
      <c r="V41" t="s">
        <v>41</v>
      </c>
      <c r="W41" t="s">
        <v>42</v>
      </c>
      <c r="X41" t="s">
        <v>37</v>
      </c>
      <c r="Y41" t="s">
        <v>43</v>
      </c>
      <c r="Z41" t="s">
        <v>64</v>
      </c>
      <c r="AA41" t="s">
        <v>37</v>
      </c>
      <c r="AB41" t="s">
        <v>45</v>
      </c>
    </row>
    <row r="42" spans="1:28">
      <c r="A42">
        <v>110</v>
      </c>
      <c r="B42" t="s">
        <v>53</v>
      </c>
      <c r="C42">
        <v>2020</v>
      </c>
      <c r="D42">
        <v>1</v>
      </c>
      <c r="E42" s="1">
        <v>43861</v>
      </c>
      <c r="F42" t="s">
        <v>54</v>
      </c>
      <c r="G42" t="s">
        <v>30</v>
      </c>
      <c r="H42" t="s">
        <v>31</v>
      </c>
      <c r="I42" t="s">
        <v>32</v>
      </c>
      <c r="J42" t="s">
        <v>103</v>
      </c>
      <c r="K42" t="s">
        <v>34</v>
      </c>
      <c r="L42">
        <v>408100519</v>
      </c>
      <c r="M42" t="s">
        <v>104</v>
      </c>
      <c r="N42">
        <v>798591</v>
      </c>
      <c r="O42">
        <v>12139</v>
      </c>
      <c r="P42" t="s">
        <v>36</v>
      </c>
      <c r="Q42" t="s">
        <v>37</v>
      </c>
      <c r="R42" t="s">
        <v>37</v>
      </c>
      <c r="S42" t="s">
        <v>38</v>
      </c>
      <c r="T42" t="s">
        <v>55</v>
      </c>
      <c r="U42" t="s">
        <v>91</v>
      </c>
      <c r="V42" t="s">
        <v>41</v>
      </c>
      <c r="W42" t="s">
        <v>42</v>
      </c>
      <c r="X42" t="s">
        <v>37</v>
      </c>
      <c r="Y42" t="s">
        <v>43</v>
      </c>
      <c r="Z42" t="s">
        <v>50</v>
      </c>
      <c r="AA42" t="s">
        <v>37</v>
      </c>
      <c r="AB42" t="s">
        <v>45</v>
      </c>
    </row>
    <row r="43" spans="1:28">
      <c r="A43">
        <v>180</v>
      </c>
      <c r="B43" t="s">
        <v>28</v>
      </c>
      <c r="C43">
        <v>2019</v>
      </c>
      <c r="D43">
        <v>2</v>
      </c>
      <c r="E43" s="1">
        <v>43524</v>
      </c>
      <c r="F43" t="s">
        <v>116</v>
      </c>
      <c r="G43" t="s">
        <v>30</v>
      </c>
      <c r="H43" t="s">
        <v>31</v>
      </c>
      <c r="I43" t="s">
        <v>32</v>
      </c>
      <c r="J43" t="s">
        <v>117</v>
      </c>
      <c r="K43" t="s">
        <v>34</v>
      </c>
      <c r="L43">
        <v>408100518</v>
      </c>
      <c r="M43" t="s">
        <v>104</v>
      </c>
      <c r="N43">
        <v>409822</v>
      </c>
      <c r="O43">
        <v>12139</v>
      </c>
      <c r="P43" t="s">
        <v>36</v>
      </c>
      <c r="Q43" t="s">
        <v>37</v>
      </c>
      <c r="R43" t="s">
        <v>37</v>
      </c>
      <c r="S43" t="s">
        <v>38</v>
      </c>
      <c r="T43" t="s">
        <v>39</v>
      </c>
      <c r="U43" t="s">
        <v>91</v>
      </c>
      <c r="V43" t="s">
        <v>41</v>
      </c>
      <c r="W43" t="s">
        <v>42</v>
      </c>
      <c r="X43" t="s">
        <v>37</v>
      </c>
      <c r="Y43" t="s">
        <v>43</v>
      </c>
      <c r="Z43" t="s">
        <v>60</v>
      </c>
      <c r="AA43" t="s">
        <v>37</v>
      </c>
      <c r="AB43" t="s">
        <v>45</v>
      </c>
    </row>
    <row r="44" spans="1:28">
      <c r="A44">
        <v>180</v>
      </c>
      <c r="B44" t="s">
        <v>28</v>
      </c>
      <c r="C44">
        <v>2020</v>
      </c>
      <c r="D44">
        <v>2</v>
      </c>
      <c r="E44" s="1">
        <v>43889</v>
      </c>
      <c r="F44" t="s">
        <v>118</v>
      </c>
      <c r="G44" t="s">
        <v>30</v>
      </c>
      <c r="H44" t="s">
        <v>31</v>
      </c>
      <c r="I44" t="s">
        <v>32</v>
      </c>
      <c r="J44" t="s">
        <v>103</v>
      </c>
      <c r="K44" t="s">
        <v>34</v>
      </c>
      <c r="L44">
        <v>408100519</v>
      </c>
      <c r="M44" t="s">
        <v>104</v>
      </c>
      <c r="N44">
        <v>407010</v>
      </c>
      <c r="O44">
        <v>12139</v>
      </c>
      <c r="P44" t="s">
        <v>36</v>
      </c>
      <c r="Q44" t="s">
        <v>37</v>
      </c>
      <c r="R44" t="s">
        <v>37</v>
      </c>
      <c r="S44" t="s">
        <v>38</v>
      </c>
      <c r="T44" t="s">
        <v>39</v>
      </c>
      <c r="U44" t="s">
        <v>91</v>
      </c>
      <c r="V44" t="s">
        <v>41</v>
      </c>
      <c r="W44" t="s">
        <v>42</v>
      </c>
      <c r="X44" t="s">
        <v>37</v>
      </c>
      <c r="Y44" t="s">
        <v>43</v>
      </c>
      <c r="Z44" t="s">
        <v>60</v>
      </c>
      <c r="AA44" t="s">
        <v>37</v>
      </c>
      <c r="AB44" t="s">
        <v>45</v>
      </c>
    </row>
    <row r="45" spans="1:28">
      <c r="A45">
        <v>110</v>
      </c>
      <c r="B45" t="s">
        <v>53</v>
      </c>
      <c r="C45">
        <v>2019</v>
      </c>
      <c r="D45">
        <v>2</v>
      </c>
      <c r="E45" s="1">
        <v>43524</v>
      </c>
      <c r="F45" t="s">
        <v>58</v>
      </c>
      <c r="G45" t="s">
        <v>30</v>
      </c>
      <c r="H45" t="s">
        <v>31</v>
      </c>
      <c r="I45" t="s">
        <v>32</v>
      </c>
      <c r="J45" t="s">
        <v>117</v>
      </c>
      <c r="K45" t="s">
        <v>34</v>
      </c>
      <c r="L45">
        <v>408100518</v>
      </c>
      <c r="M45" t="s">
        <v>104</v>
      </c>
      <c r="N45">
        <v>805820</v>
      </c>
      <c r="O45">
        <v>12139</v>
      </c>
      <c r="P45" t="s">
        <v>36</v>
      </c>
      <c r="Q45" t="s">
        <v>37</v>
      </c>
      <c r="R45" t="s">
        <v>37</v>
      </c>
      <c r="S45" t="s">
        <v>38</v>
      </c>
      <c r="T45" t="s">
        <v>55</v>
      </c>
      <c r="U45" t="s">
        <v>91</v>
      </c>
      <c r="V45" t="s">
        <v>41</v>
      </c>
      <c r="W45" t="s">
        <v>42</v>
      </c>
      <c r="X45" t="s">
        <v>37</v>
      </c>
      <c r="Y45" t="s">
        <v>43</v>
      </c>
      <c r="Z45" t="s">
        <v>60</v>
      </c>
      <c r="AA45" t="s">
        <v>37</v>
      </c>
      <c r="AB45" t="s">
        <v>45</v>
      </c>
    </row>
    <row r="46" spans="1:28">
      <c r="A46">
        <v>110</v>
      </c>
      <c r="B46" t="s">
        <v>53</v>
      </c>
      <c r="C46">
        <v>2020</v>
      </c>
      <c r="D46">
        <v>2</v>
      </c>
      <c r="E46" s="1">
        <v>43889</v>
      </c>
      <c r="F46" t="s">
        <v>61</v>
      </c>
      <c r="G46" t="s">
        <v>30</v>
      </c>
      <c r="H46" t="s">
        <v>31</v>
      </c>
      <c r="I46" t="s">
        <v>32</v>
      </c>
      <c r="J46" t="s">
        <v>103</v>
      </c>
      <c r="K46" t="s">
        <v>34</v>
      </c>
      <c r="L46">
        <v>408100519</v>
      </c>
      <c r="M46" t="s">
        <v>104</v>
      </c>
      <c r="N46">
        <v>798591</v>
      </c>
      <c r="O46">
        <v>12139</v>
      </c>
      <c r="P46" t="s">
        <v>36</v>
      </c>
      <c r="Q46" t="s">
        <v>37</v>
      </c>
      <c r="R46" t="s">
        <v>37</v>
      </c>
      <c r="S46" t="s">
        <v>38</v>
      </c>
      <c r="T46" t="s">
        <v>55</v>
      </c>
      <c r="U46" t="s">
        <v>91</v>
      </c>
      <c r="V46" t="s">
        <v>41</v>
      </c>
      <c r="W46" t="s">
        <v>42</v>
      </c>
      <c r="X46" t="s">
        <v>37</v>
      </c>
      <c r="Y46" t="s">
        <v>43</v>
      </c>
      <c r="Z46" t="s">
        <v>60</v>
      </c>
      <c r="AA46" t="s">
        <v>37</v>
      </c>
      <c r="AB46" t="s">
        <v>45</v>
      </c>
    </row>
    <row r="47" spans="1:28">
      <c r="A47">
        <v>117</v>
      </c>
      <c r="B47" t="s">
        <v>46</v>
      </c>
      <c r="C47">
        <v>2019</v>
      </c>
      <c r="D47">
        <v>2</v>
      </c>
      <c r="E47" s="1">
        <v>43524</v>
      </c>
      <c r="F47" t="s">
        <v>119</v>
      </c>
      <c r="G47" t="s">
        <v>107</v>
      </c>
      <c r="H47" t="s">
        <v>31</v>
      </c>
      <c r="I47" t="s">
        <v>32</v>
      </c>
      <c r="J47" t="s">
        <v>114</v>
      </c>
      <c r="K47" t="s">
        <v>34</v>
      </c>
      <c r="L47">
        <v>408100517</v>
      </c>
      <c r="M47" t="s">
        <v>104</v>
      </c>
      <c r="N47">
        <v>311925</v>
      </c>
      <c r="O47">
        <v>12139</v>
      </c>
      <c r="P47" t="s">
        <v>78</v>
      </c>
      <c r="Q47" t="s">
        <v>37</v>
      </c>
      <c r="R47" t="s">
        <v>37</v>
      </c>
      <c r="S47" t="s">
        <v>38</v>
      </c>
      <c r="T47" t="s">
        <v>109</v>
      </c>
      <c r="U47" t="s">
        <v>110</v>
      </c>
      <c r="V47" t="s">
        <v>41</v>
      </c>
      <c r="W47" t="s">
        <v>42</v>
      </c>
      <c r="X47" t="s">
        <v>37</v>
      </c>
      <c r="Y47" t="s">
        <v>43</v>
      </c>
      <c r="Z47" t="s">
        <v>60</v>
      </c>
      <c r="AA47" t="s">
        <v>37</v>
      </c>
      <c r="AB47" t="s">
        <v>45</v>
      </c>
    </row>
    <row r="48" spans="1:28">
      <c r="A48">
        <v>117</v>
      </c>
      <c r="B48" t="s">
        <v>46</v>
      </c>
      <c r="C48">
        <v>2019</v>
      </c>
      <c r="D48">
        <v>2</v>
      </c>
      <c r="E48" s="1">
        <v>43524</v>
      </c>
      <c r="F48" t="s">
        <v>120</v>
      </c>
      <c r="G48" t="s">
        <v>30</v>
      </c>
      <c r="H48" t="s">
        <v>31</v>
      </c>
      <c r="I48" t="s">
        <v>32</v>
      </c>
      <c r="J48" t="s">
        <v>117</v>
      </c>
      <c r="K48" t="s">
        <v>34</v>
      </c>
      <c r="L48">
        <v>408100518</v>
      </c>
      <c r="M48" t="s">
        <v>104</v>
      </c>
      <c r="N48">
        <v>51983</v>
      </c>
      <c r="O48">
        <v>12139</v>
      </c>
      <c r="P48" t="s">
        <v>36</v>
      </c>
      <c r="Q48" t="s">
        <v>37</v>
      </c>
      <c r="R48" t="s">
        <v>37</v>
      </c>
      <c r="S48" t="s">
        <v>38</v>
      </c>
      <c r="T48" t="s">
        <v>49</v>
      </c>
      <c r="U48" t="s">
        <v>91</v>
      </c>
      <c r="V48" t="s">
        <v>41</v>
      </c>
      <c r="W48" t="s">
        <v>42</v>
      </c>
      <c r="X48" t="s">
        <v>37</v>
      </c>
      <c r="Y48" t="s">
        <v>43</v>
      </c>
      <c r="Z48" t="s">
        <v>60</v>
      </c>
      <c r="AA48" t="s">
        <v>37</v>
      </c>
      <c r="AB48" t="s">
        <v>45</v>
      </c>
    </row>
    <row r="49" spans="1:28">
      <c r="A49">
        <v>117</v>
      </c>
      <c r="B49" t="s">
        <v>46</v>
      </c>
      <c r="C49">
        <v>2020</v>
      </c>
      <c r="D49">
        <v>2</v>
      </c>
      <c r="E49" s="1">
        <v>43890</v>
      </c>
      <c r="F49" t="s">
        <v>121</v>
      </c>
      <c r="G49" t="s">
        <v>107</v>
      </c>
      <c r="H49" t="s">
        <v>31</v>
      </c>
      <c r="I49" t="s">
        <v>32</v>
      </c>
      <c r="J49" t="s">
        <v>108</v>
      </c>
      <c r="K49" t="s">
        <v>34</v>
      </c>
      <c r="L49">
        <v>408100518</v>
      </c>
      <c r="M49" t="s">
        <v>104</v>
      </c>
      <c r="N49">
        <v>245847</v>
      </c>
      <c r="O49">
        <v>12139</v>
      </c>
      <c r="P49" t="s">
        <v>78</v>
      </c>
      <c r="Q49" t="s">
        <v>37</v>
      </c>
      <c r="R49" t="s">
        <v>37</v>
      </c>
      <c r="S49" t="s">
        <v>38</v>
      </c>
      <c r="T49" t="s">
        <v>109</v>
      </c>
      <c r="U49" t="s">
        <v>110</v>
      </c>
      <c r="V49" t="s">
        <v>41</v>
      </c>
      <c r="W49" t="s">
        <v>42</v>
      </c>
      <c r="X49" t="s">
        <v>37</v>
      </c>
      <c r="Y49" t="s">
        <v>43</v>
      </c>
      <c r="Z49" t="s">
        <v>64</v>
      </c>
      <c r="AA49" t="s">
        <v>37</v>
      </c>
      <c r="AB49" t="s">
        <v>45</v>
      </c>
    </row>
    <row r="50" spans="1:28">
      <c r="A50">
        <v>117</v>
      </c>
      <c r="B50" t="s">
        <v>46</v>
      </c>
      <c r="C50">
        <v>2020</v>
      </c>
      <c r="D50">
        <v>2</v>
      </c>
      <c r="E50" s="1">
        <v>43890</v>
      </c>
      <c r="F50" t="s">
        <v>121</v>
      </c>
      <c r="G50" t="s">
        <v>107</v>
      </c>
      <c r="H50" t="s">
        <v>31</v>
      </c>
      <c r="I50" t="s">
        <v>32</v>
      </c>
      <c r="J50" t="s">
        <v>115</v>
      </c>
      <c r="K50" t="s">
        <v>34</v>
      </c>
      <c r="L50">
        <v>408100518</v>
      </c>
      <c r="M50" t="s">
        <v>104</v>
      </c>
      <c r="N50">
        <v>302295</v>
      </c>
      <c r="O50">
        <v>12139</v>
      </c>
      <c r="P50" t="s">
        <v>78</v>
      </c>
      <c r="Q50" t="s">
        <v>37</v>
      </c>
      <c r="R50" t="s">
        <v>37</v>
      </c>
      <c r="S50" t="s">
        <v>38</v>
      </c>
      <c r="T50" t="s">
        <v>109</v>
      </c>
      <c r="U50" t="s">
        <v>110</v>
      </c>
      <c r="V50" t="s">
        <v>41</v>
      </c>
      <c r="W50" t="s">
        <v>42</v>
      </c>
      <c r="X50" t="s">
        <v>37</v>
      </c>
      <c r="Y50" t="s">
        <v>43</v>
      </c>
      <c r="Z50" t="s">
        <v>64</v>
      </c>
      <c r="AA50" t="s">
        <v>37</v>
      </c>
      <c r="AB50" t="s">
        <v>45</v>
      </c>
    </row>
    <row r="51" spans="1:28">
      <c r="A51">
        <v>117</v>
      </c>
      <c r="B51" t="s">
        <v>46</v>
      </c>
      <c r="C51">
        <v>2020</v>
      </c>
      <c r="D51">
        <v>2</v>
      </c>
      <c r="E51" s="1">
        <v>43889</v>
      </c>
      <c r="F51" t="s">
        <v>122</v>
      </c>
      <c r="G51" t="s">
        <v>30</v>
      </c>
      <c r="H51" t="s">
        <v>31</v>
      </c>
      <c r="I51" t="s">
        <v>32</v>
      </c>
      <c r="J51" t="s">
        <v>103</v>
      </c>
      <c r="K51" t="s">
        <v>34</v>
      </c>
      <c r="L51">
        <v>408100519</v>
      </c>
      <c r="M51" t="s">
        <v>104</v>
      </c>
      <c r="N51">
        <v>31207</v>
      </c>
      <c r="O51">
        <v>12139</v>
      </c>
      <c r="P51" t="s">
        <v>36</v>
      </c>
      <c r="Q51" t="s">
        <v>37</v>
      </c>
      <c r="R51" t="s">
        <v>37</v>
      </c>
      <c r="S51" t="s">
        <v>38</v>
      </c>
      <c r="T51" t="s">
        <v>49</v>
      </c>
      <c r="U51" t="s">
        <v>91</v>
      </c>
      <c r="V51" t="s">
        <v>41</v>
      </c>
      <c r="W51" t="s">
        <v>42</v>
      </c>
      <c r="X51" t="s">
        <v>37</v>
      </c>
      <c r="Y51" t="s">
        <v>43</v>
      </c>
      <c r="Z51" t="s">
        <v>60</v>
      </c>
      <c r="AA51" t="s">
        <v>37</v>
      </c>
      <c r="AB51" t="s">
        <v>45</v>
      </c>
    </row>
    <row r="52" spans="1:28">
      <c r="A52">
        <v>117</v>
      </c>
      <c r="B52" t="s">
        <v>46</v>
      </c>
      <c r="C52">
        <v>2019</v>
      </c>
      <c r="D52">
        <v>2</v>
      </c>
      <c r="E52" s="1">
        <v>43524</v>
      </c>
      <c r="F52" t="s">
        <v>119</v>
      </c>
      <c r="G52" t="s">
        <v>107</v>
      </c>
      <c r="H52" t="s">
        <v>31</v>
      </c>
      <c r="I52" t="s">
        <v>32</v>
      </c>
      <c r="J52" t="s">
        <v>112</v>
      </c>
      <c r="K52" t="s">
        <v>34</v>
      </c>
      <c r="L52">
        <v>408100517</v>
      </c>
      <c r="M52" t="s">
        <v>104</v>
      </c>
      <c r="N52">
        <v>253749</v>
      </c>
      <c r="O52">
        <v>12139</v>
      </c>
      <c r="P52" t="s">
        <v>78</v>
      </c>
      <c r="Q52" t="s">
        <v>37</v>
      </c>
      <c r="R52" t="s">
        <v>37</v>
      </c>
      <c r="S52" t="s">
        <v>38</v>
      </c>
      <c r="T52" t="s">
        <v>109</v>
      </c>
      <c r="U52" t="s">
        <v>110</v>
      </c>
      <c r="V52" t="s">
        <v>41</v>
      </c>
      <c r="W52" t="s">
        <v>42</v>
      </c>
      <c r="X52" t="s">
        <v>37</v>
      </c>
      <c r="Y52" t="s">
        <v>43</v>
      </c>
      <c r="Z52" t="s">
        <v>60</v>
      </c>
      <c r="AA52" t="s">
        <v>37</v>
      </c>
      <c r="AB52" t="s">
        <v>45</v>
      </c>
    </row>
    <row r="53" spans="1:28">
      <c r="A53">
        <v>117</v>
      </c>
      <c r="B53" t="s">
        <v>46</v>
      </c>
      <c r="C53">
        <v>2020</v>
      </c>
      <c r="D53">
        <v>3</v>
      </c>
      <c r="E53" s="1">
        <v>43921</v>
      </c>
      <c r="F53" t="s">
        <v>123</v>
      </c>
      <c r="G53" t="s">
        <v>30</v>
      </c>
      <c r="H53" t="s">
        <v>31</v>
      </c>
      <c r="I53" t="s">
        <v>32</v>
      </c>
      <c r="J53" t="s">
        <v>103</v>
      </c>
      <c r="K53" t="s">
        <v>34</v>
      </c>
      <c r="L53">
        <v>408100519</v>
      </c>
      <c r="M53" t="s">
        <v>104</v>
      </c>
      <c r="N53">
        <v>31207</v>
      </c>
      <c r="O53">
        <v>12139</v>
      </c>
      <c r="P53" t="s">
        <v>36</v>
      </c>
      <c r="Q53" t="s">
        <v>37</v>
      </c>
      <c r="R53" t="s">
        <v>37</v>
      </c>
      <c r="S53" t="s">
        <v>38</v>
      </c>
      <c r="T53" t="s">
        <v>49</v>
      </c>
      <c r="U53" t="s">
        <v>91</v>
      </c>
      <c r="V53" t="s">
        <v>41</v>
      </c>
      <c r="W53" t="s">
        <v>42</v>
      </c>
      <c r="X53" t="s">
        <v>37</v>
      </c>
      <c r="Y53" t="s">
        <v>43</v>
      </c>
      <c r="Z53" t="s">
        <v>64</v>
      </c>
      <c r="AA53" t="s">
        <v>37</v>
      </c>
      <c r="AB53" t="s">
        <v>45</v>
      </c>
    </row>
    <row r="54" spans="1:28">
      <c r="A54">
        <v>117</v>
      </c>
      <c r="B54" t="s">
        <v>46</v>
      </c>
      <c r="C54">
        <v>2020</v>
      </c>
      <c r="D54">
        <v>3</v>
      </c>
      <c r="E54" s="1">
        <v>43921</v>
      </c>
      <c r="F54" t="s">
        <v>124</v>
      </c>
      <c r="G54" t="s">
        <v>107</v>
      </c>
      <c r="H54" t="s">
        <v>31</v>
      </c>
      <c r="I54" t="s">
        <v>32</v>
      </c>
      <c r="J54" t="s">
        <v>115</v>
      </c>
      <c r="K54" t="s">
        <v>34</v>
      </c>
      <c r="L54">
        <v>408100518</v>
      </c>
      <c r="M54" t="s">
        <v>104</v>
      </c>
      <c r="N54">
        <v>302295</v>
      </c>
      <c r="O54">
        <v>12139</v>
      </c>
      <c r="P54" t="s">
        <v>78</v>
      </c>
      <c r="Q54" t="s">
        <v>37</v>
      </c>
      <c r="R54" t="s">
        <v>37</v>
      </c>
      <c r="S54" t="s">
        <v>38</v>
      </c>
      <c r="T54" t="s">
        <v>109</v>
      </c>
      <c r="U54" t="s">
        <v>110</v>
      </c>
      <c r="V54" t="s">
        <v>41</v>
      </c>
      <c r="W54" t="s">
        <v>42</v>
      </c>
      <c r="X54" t="s">
        <v>37</v>
      </c>
      <c r="Y54" t="s">
        <v>43</v>
      </c>
      <c r="Z54" t="s">
        <v>50</v>
      </c>
      <c r="AA54" t="s">
        <v>37</v>
      </c>
      <c r="AB54" t="s">
        <v>45</v>
      </c>
    </row>
    <row r="55" spans="1:28">
      <c r="A55">
        <v>117</v>
      </c>
      <c r="B55" t="s">
        <v>46</v>
      </c>
      <c r="C55">
        <v>2020</v>
      </c>
      <c r="D55">
        <v>3</v>
      </c>
      <c r="E55" s="1">
        <v>43921</v>
      </c>
      <c r="F55" t="s">
        <v>124</v>
      </c>
      <c r="G55" t="s">
        <v>107</v>
      </c>
      <c r="H55" t="s">
        <v>31</v>
      </c>
      <c r="I55" t="s">
        <v>32</v>
      </c>
      <c r="J55" t="s">
        <v>108</v>
      </c>
      <c r="K55" t="s">
        <v>34</v>
      </c>
      <c r="L55">
        <v>408100518</v>
      </c>
      <c r="M55" t="s">
        <v>104</v>
      </c>
      <c r="N55">
        <v>245847</v>
      </c>
      <c r="O55">
        <v>12139</v>
      </c>
      <c r="P55" t="s">
        <v>78</v>
      </c>
      <c r="Q55" t="s">
        <v>37</v>
      </c>
      <c r="R55" t="s">
        <v>37</v>
      </c>
      <c r="S55" t="s">
        <v>38</v>
      </c>
      <c r="T55" t="s">
        <v>109</v>
      </c>
      <c r="U55" t="s">
        <v>110</v>
      </c>
      <c r="V55" t="s">
        <v>41</v>
      </c>
      <c r="W55" t="s">
        <v>42</v>
      </c>
      <c r="X55" t="s">
        <v>37</v>
      </c>
      <c r="Y55" t="s">
        <v>43</v>
      </c>
      <c r="Z55" t="s">
        <v>50</v>
      </c>
      <c r="AA55" t="s">
        <v>37</v>
      </c>
      <c r="AB55" t="s">
        <v>45</v>
      </c>
    </row>
    <row r="56" spans="1:28">
      <c r="A56">
        <v>117</v>
      </c>
      <c r="B56" t="s">
        <v>46</v>
      </c>
      <c r="C56">
        <v>2019</v>
      </c>
      <c r="D56">
        <v>3</v>
      </c>
      <c r="E56" s="1">
        <v>43555</v>
      </c>
      <c r="F56" t="s">
        <v>125</v>
      </c>
      <c r="G56" t="s">
        <v>30</v>
      </c>
      <c r="H56" t="s">
        <v>31</v>
      </c>
      <c r="I56" t="s">
        <v>32</v>
      </c>
      <c r="J56" t="s">
        <v>117</v>
      </c>
      <c r="K56" t="s">
        <v>34</v>
      </c>
      <c r="L56">
        <v>408100518</v>
      </c>
      <c r="M56" t="s">
        <v>104</v>
      </c>
      <c r="N56">
        <v>51983</v>
      </c>
      <c r="O56">
        <v>12139</v>
      </c>
      <c r="P56" t="s">
        <v>36</v>
      </c>
      <c r="Q56" t="s">
        <v>37</v>
      </c>
      <c r="R56" t="s">
        <v>37</v>
      </c>
      <c r="S56" t="s">
        <v>38</v>
      </c>
      <c r="T56" t="s">
        <v>49</v>
      </c>
      <c r="U56" t="s">
        <v>91</v>
      </c>
      <c r="V56" t="s">
        <v>41</v>
      </c>
      <c r="W56" t="s">
        <v>42</v>
      </c>
      <c r="X56" t="s">
        <v>37</v>
      </c>
      <c r="Y56" t="s">
        <v>43</v>
      </c>
      <c r="Z56" t="s">
        <v>60</v>
      </c>
      <c r="AA56" t="s">
        <v>37</v>
      </c>
      <c r="AB56" t="s">
        <v>45</v>
      </c>
    </row>
    <row r="57" spans="1:28">
      <c r="A57">
        <v>117</v>
      </c>
      <c r="B57" t="s">
        <v>46</v>
      </c>
      <c r="C57">
        <v>2019</v>
      </c>
      <c r="D57">
        <v>3</v>
      </c>
      <c r="E57" s="1">
        <v>43555</v>
      </c>
      <c r="F57" t="s">
        <v>126</v>
      </c>
      <c r="G57" t="s">
        <v>107</v>
      </c>
      <c r="H57" t="s">
        <v>31</v>
      </c>
      <c r="I57" t="s">
        <v>32</v>
      </c>
      <c r="J57" t="s">
        <v>114</v>
      </c>
      <c r="K57" t="s">
        <v>34</v>
      </c>
      <c r="L57">
        <v>408100517</v>
      </c>
      <c r="M57" t="s">
        <v>104</v>
      </c>
      <c r="N57">
        <v>311925</v>
      </c>
      <c r="O57">
        <v>12139</v>
      </c>
      <c r="P57" t="s">
        <v>78</v>
      </c>
      <c r="Q57" t="s">
        <v>37</v>
      </c>
      <c r="R57" t="s">
        <v>37</v>
      </c>
      <c r="S57" t="s">
        <v>38</v>
      </c>
      <c r="T57" t="s">
        <v>109</v>
      </c>
      <c r="U57" t="s">
        <v>110</v>
      </c>
      <c r="V57" t="s">
        <v>41</v>
      </c>
      <c r="W57" t="s">
        <v>42</v>
      </c>
      <c r="X57" t="s">
        <v>37</v>
      </c>
      <c r="Y57" t="s">
        <v>43</v>
      </c>
      <c r="Z57" t="s">
        <v>71</v>
      </c>
      <c r="AA57" t="s">
        <v>37</v>
      </c>
      <c r="AB57" t="s">
        <v>45</v>
      </c>
    </row>
    <row r="58" spans="1:28">
      <c r="A58">
        <v>117</v>
      </c>
      <c r="B58" t="s">
        <v>46</v>
      </c>
      <c r="C58">
        <v>2019</v>
      </c>
      <c r="D58">
        <v>3</v>
      </c>
      <c r="E58" s="1">
        <v>43555</v>
      </c>
      <c r="F58" t="s">
        <v>126</v>
      </c>
      <c r="G58" t="s">
        <v>107</v>
      </c>
      <c r="H58" t="s">
        <v>31</v>
      </c>
      <c r="I58" t="s">
        <v>32</v>
      </c>
      <c r="J58" t="s">
        <v>112</v>
      </c>
      <c r="K58" t="s">
        <v>34</v>
      </c>
      <c r="L58">
        <v>408100517</v>
      </c>
      <c r="M58" t="s">
        <v>104</v>
      </c>
      <c r="N58">
        <v>253749</v>
      </c>
      <c r="O58">
        <v>12139</v>
      </c>
      <c r="P58" t="s">
        <v>78</v>
      </c>
      <c r="Q58" t="s">
        <v>37</v>
      </c>
      <c r="R58" t="s">
        <v>37</v>
      </c>
      <c r="S58" t="s">
        <v>38</v>
      </c>
      <c r="T58" t="s">
        <v>109</v>
      </c>
      <c r="U58" t="s">
        <v>110</v>
      </c>
      <c r="V58" t="s">
        <v>41</v>
      </c>
      <c r="W58" t="s">
        <v>42</v>
      </c>
      <c r="X58" t="s">
        <v>37</v>
      </c>
      <c r="Y58" t="s">
        <v>43</v>
      </c>
      <c r="Z58" t="s">
        <v>71</v>
      </c>
      <c r="AA58" t="s">
        <v>37</v>
      </c>
      <c r="AB58" t="s">
        <v>45</v>
      </c>
    </row>
    <row r="59" spans="1:28">
      <c r="A59">
        <v>110</v>
      </c>
      <c r="B59" t="s">
        <v>53</v>
      </c>
      <c r="C59">
        <v>2020</v>
      </c>
      <c r="D59">
        <v>3</v>
      </c>
      <c r="E59" s="1">
        <v>43921</v>
      </c>
      <c r="F59" t="s">
        <v>63</v>
      </c>
      <c r="G59" t="s">
        <v>30</v>
      </c>
      <c r="H59" t="s">
        <v>31</v>
      </c>
      <c r="I59" t="s">
        <v>32</v>
      </c>
      <c r="J59" t="s">
        <v>103</v>
      </c>
      <c r="K59" t="s">
        <v>34</v>
      </c>
      <c r="L59">
        <v>408100519</v>
      </c>
      <c r="M59" t="s">
        <v>104</v>
      </c>
      <c r="N59">
        <v>798591</v>
      </c>
      <c r="O59">
        <v>12139</v>
      </c>
      <c r="P59" t="s">
        <v>36</v>
      </c>
      <c r="Q59" t="s">
        <v>37</v>
      </c>
      <c r="R59" t="s">
        <v>37</v>
      </c>
      <c r="S59" t="s">
        <v>38</v>
      </c>
      <c r="T59" t="s">
        <v>55</v>
      </c>
      <c r="U59" t="s">
        <v>91</v>
      </c>
      <c r="V59" t="s">
        <v>41</v>
      </c>
      <c r="W59" t="s">
        <v>42</v>
      </c>
      <c r="X59" t="s">
        <v>37</v>
      </c>
      <c r="Y59" t="s">
        <v>43</v>
      </c>
      <c r="Z59" t="s">
        <v>64</v>
      </c>
      <c r="AA59" t="s">
        <v>37</v>
      </c>
      <c r="AB59" t="s">
        <v>45</v>
      </c>
    </row>
    <row r="60" spans="1:28">
      <c r="A60">
        <v>110</v>
      </c>
      <c r="B60" t="s">
        <v>53</v>
      </c>
      <c r="C60">
        <v>2019</v>
      </c>
      <c r="D60">
        <v>3</v>
      </c>
      <c r="E60" s="1">
        <v>43555</v>
      </c>
      <c r="F60" t="s">
        <v>62</v>
      </c>
      <c r="G60" t="s">
        <v>30</v>
      </c>
      <c r="H60" t="s">
        <v>31</v>
      </c>
      <c r="I60" t="s">
        <v>32</v>
      </c>
      <c r="J60" t="s">
        <v>117</v>
      </c>
      <c r="K60" t="s">
        <v>34</v>
      </c>
      <c r="L60">
        <v>408100518</v>
      </c>
      <c r="M60" t="s">
        <v>104</v>
      </c>
      <c r="N60">
        <v>805820</v>
      </c>
      <c r="O60">
        <v>12139</v>
      </c>
      <c r="P60" t="s">
        <v>36</v>
      </c>
      <c r="Q60" t="s">
        <v>37</v>
      </c>
      <c r="R60" t="s">
        <v>37</v>
      </c>
      <c r="S60" t="s">
        <v>38</v>
      </c>
      <c r="T60" t="s">
        <v>55</v>
      </c>
      <c r="U60" t="s">
        <v>91</v>
      </c>
      <c r="V60" t="s">
        <v>41</v>
      </c>
      <c r="W60" t="s">
        <v>42</v>
      </c>
      <c r="X60" t="s">
        <v>37</v>
      </c>
      <c r="Y60" t="s">
        <v>43</v>
      </c>
      <c r="Z60" t="s">
        <v>60</v>
      </c>
      <c r="AA60" t="s">
        <v>37</v>
      </c>
      <c r="AB60" t="s">
        <v>45</v>
      </c>
    </row>
    <row r="61" spans="1:28">
      <c r="A61">
        <v>180</v>
      </c>
      <c r="B61" t="s">
        <v>28</v>
      </c>
      <c r="C61">
        <v>2020</v>
      </c>
      <c r="D61">
        <v>3</v>
      </c>
      <c r="E61" s="1">
        <v>43921</v>
      </c>
      <c r="F61" t="s">
        <v>127</v>
      </c>
      <c r="G61" t="s">
        <v>30</v>
      </c>
      <c r="H61" t="s">
        <v>31</v>
      </c>
      <c r="I61" t="s">
        <v>32</v>
      </c>
      <c r="J61" t="s">
        <v>103</v>
      </c>
      <c r="K61" t="s">
        <v>34</v>
      </c>
      <c r="L61">
        <v>408100519</v>
      </c>
      <c r="M61" t="s">
        <v>104</v>
      </c>
      <c r="N61">
        <v>407010</v>
      </c>
      <c r="O61">
        <v>12139</v>
      </c>
      <c r="P61" t="s">
        <v>36</v>
      </c>
      <c r="Q61" t="s">
        <v>37</v>
      </c>
      <c r="R61" t="s">
        <v>37</v>
      </c>
      <c r="S61" t="s">
        <v>38</v>
      </c>
      <c r="T61" t="s">
        <v>39</v>
      </c>
      <c r="U61" t="s">
        <v>91</v>
      </c>
      <c r="V61" t="s">
        <v>41</v>
      </c>
      <c r="W61" t="s">
        <v>42</v>
      </c>
      <c r="X61" t="s">
        <v>37</v>
      </c>
      <c r="Y61" t="s">
        <v>43</v>
      </c>
      <c r="Z61" t="s">
        <v>64</v>
      </c>
      <c r="AA61" t="s">
        <v>37</v>
      </c>
      <c r="AB61" t="s">
        <v>45</v>
      </c>
    </row>
    <row r="62" spans="1:28">
      <c r="A62">
        <v>180</v>
      </c>
      <c r="B62" t="s">
        <v>28</v>
      </c>
      <c r="C62">
        <v>2019</v>
      </c>
      <c r="D62">
        <v>3</v>
      </c>
      <c r="E62" s="1">
        <v>43555</v>
      </c>
      <c r="F62" t="s">
        <v>128</v>
      </c>
      <c r="G62" t="s">
        <v>30</v>
      </c>
      <c r="H62" t="s">
        <v>31</v>
      </c>
      <c r="I62" t="s">
        <v>32</v>
      </c>
      <c r="J62" t="s">
        <v>117</v>
      </c>
      <c r="K62" t="s">
        <v>34</v>
      </c>
      <c r="L62">
        <v>408100518</v>
      </c>
      <c r="M62" t="s">
        <v>104</v>
      </c>
      <c r="N62">
        <v>409822</v>
      </c>
      <c r="O62">
        <v>12139</v>
      </c>
      <c r="P62" t="s">
        <v>36</v>
      </c>
      <c r="Q62" t="s">
        <v>37</v>
      </c>
      <c r="R62" t="s">
        <v>37</v>
      </c>
      <c r="S62" t="s">
        <v>38</v>
      </c>
      <c r="T62" t="s">
        <v>39</v>
      </c>
      <c r="U62" t="s">
        <v>91</v>
      </c>
      <c r="V62" t="s">
        <v>41</v>
      </c>
      <c r="W62" t="s">
        <v>42</v>
      </c>
      <c r="X62" t="s">
        <v>37</v>
      </c>
      <c r="Y62" t="s">
        <v>43</v>
      </c>
      <c r="Z62" t="s">
        <v>60</v>
      </c>
      <c r="AA62" t="s">
        <v>37</v>
      </c>
      <c r="AB62" t="s">
        <v>45</v>
      </c>
    </row>
    <row r="63" spans="1:28">
      <c r="A63">
        <v>180</v>
      </c>
      <c r="B63" t="s">
        <v>28</v>
      </c>
      <c r="C63">
        <v>2019</v>
      </c>
      <c r="D63">
        <v>4</v>
      </c>
      <c r="E63" s="1">
        <v>43585</v>
      </c>
      <c r="F63" t="s">
        <v>129</v>
      </c>
      <c r="G63" t="s">
        <v>30</v>
      </c>
      <c r="H63" t="s">
        <v>31</v>
      </c>
      <c r="I63" t="s">
        <v>32</v>
      </c>
      <c r="J63" t="s">
        <v>117</v>
      </c>
      <c r="K63" t="s">
        <v>34</v>
      </c>
      <c r="L63">
        <v>408100518</v>
      </c>
      <c r="M63" t="s">
        <v>104</v>
      </c>
      <c r="N63">
        <v>409822</v>
      </c>
      <c r="O63">
        <v>12139</v>
      </c>
      <c r="P63" t="s">
        <v>36</v>
      </c>
      <c r="Q63" t="s">
        <v>37</v>
      </c>
      <c r="R63" t="s">
        <v>37</v>
      </c>
      <c r="S63" t="s">
        <v>38</v>
      </c>
      <c r="T63" t="s">
        <v>39</v>
      </c>
      <c r="U63" t="s">
        <v>91</v>
      </c>
      <c r="V63" t="s">
        <v>41</v>
      </c>
      <c r="W63" t="s">
        <v>42</v>
      </c>
      <c r="X63" t="s">
        <v>37</v>
      </c>
      <c r="Y63" t="s">
        <v>43</v>
      </c>
      <c r="Z63" t="s">
        <v>71</v>
      </c>
      <c r="AA63" t="s">
        <v>37</v>
      </c>
      <c r="AB63" t="s">
        <v>45</v>
      </c>
    </row>
    <row r="64" spans="1:28">
      <c r="A64">
        <v>117</v>
      </c>
      <c r="B64" t="s">
        <v>46</v>
      </c>
      <c r="C64">
        <v>2019</v>
      </c>
      <c r="D64">
        <v>4</v>
      </c>
      <c r="E64" s="1">
        <v>43585</v>
      </c>
      <c r="F64" t="s">
        <v>130</v>
      </c>
      <c r="G64" t="s">
        <v>30</v>
      </c>
      <c r="H64" t="s">
        <v>31</v>
      </c>
      <c r="I64" t="s">
        <v>32</v>
      </c>
      <c r="J64" t="s">
        <v>117</v>
      </c>
      <c r="K64" t="s">
        <v>34</v>
      </c>
      <c r="L64">
        <v>408100518</v>
      </c>
      <c r="M64" t="s">
        <v>104</v>
      </c>
      <c r="N64">
        <v>51983</v>
      </c>
      <c r="O64">
        <v>12139</v>
      </c>
      <c r="P64" t="s">
        <v>36</v>
      </c>
      <c r="Q64" t="s">
        <v>37</v>
      </c>
      <c r="R64" t="s">
        <v>37</v>
      </c>
      <c r="S64" t="s">
        <v>38</v>
      </c>
      <c r="T64" t="s">
        <v>49</v>
      </c>
      <c r="U64" t="s">
        <v>91</v>
      </c>
      <c r="V64" t="s">
        <v>41</v>
      </c>
      <c r="W64" t="s">
        <v>42</v>
      </c>
      <c r="X64" t="s">
        <v>37</v>
      </c>
      <c r="Y64" t="s">
        <v>43</v>
      </c>
      <c r="Z64" t="s">
        <v>71</v>
      </c>
      <c r="AA64" t="s">
        <v>37</v>
      </c>
      <c r="AB64" t="s">
        <v>45</v>
      </c>
    </row>
    <row r="65" spans="1:28">
      <c r="A65">
        <v>117</v>
      </c>
      <c r="B65" t="s">
        <v>46</v>
      </c>
      <c r="C65">
        <v>2019</v>
      </c>
      <c r="D65">
        <v>4</v>
      </c>
      <c r="E65" s="1">
        <v>43585</v>
      </c>
      <c r="F65" t="s">
        <v>131</v>
      </c>
      <c r="G65" t="s">
        <v>107</v>
      </c>
      <c r="H65" t="s">
        <v>31</v>
      </c>
      <c r="I65" t="s">
        <v>32</v>
      </c>
      <c r="J65" t="s">
        <v>114</v>
      </c>
      <c r="K65" t="s">
        <v>34</v>
      </c>
      <c r="L65">
        <v>408100517</v>
      </c>
      <c r="M65" t="s">
        <v>104</v>
      </c>
      <c r="N65">
        <v>311925</v>
      </c>
      <c r="O65">
        <v>12139</v>
      </c>
      <c r="P65" t="s">
        <v>78</v>
      </c>
      <c r="Q65" t="s">
        <v>37</v>
      </c>
      <c r="R65" t="s">
        <v>37</v>
      </c>
      <c r="S65" t="s">
        <v>38</v>
      </c>
      <c r="T65" t="s">
        <v>109</v>
      </c>
      <c r="U65" t="s">
        <v>110</v>
      </c>
      <c r="V65" t="s">
        <v>41</v>
      </c>
      <c r="W65" t="s">
        <v>42</v>
      </c>
      <c r="X65" t="s">
        <v>37</v>
      </c>
      <c r="Y65" t="s">
        <v>43</v>
      </c>
      <c r="Z65" t="s">
        <v>71</v>
      </c>
      <c r="AA65" t="s">
        <v>37</v>
      </c>
      <c r="AB65" t="s">
        <v>45</v>
      </c>
    </row>
    <row r="66" spans="1:28">
      <c r="A66">
        <v>110</v>
      </c>
      <c r="B66" t="s">
        <v>53</v>
      </c>
      <c r="C66">
        <v>2019</v>
      </c>
      <c r="D66">
        <v>4</v>
      </c>
      <c r="E66" s="1">
        <v>43585</v>
      </c>
      <c r="F66" t="s">
        <v>70</v>
      </c>
      <c r="G66" t="s">
        <v>30</v>
      </c>
      <c r="H66" t="s">
        <v>31</v>
      </c>
      <c r="I66" t="s">
        <v>32</v>
      </c>
      <c r="J66" t="s">
        <v>117</v>
      </c>
      <c r="K66" t="s">
        <v>34</v>
      </c>
      <c r="L66">
        <v>408100518</v>
      </c>
      <c r="M66" t="s">
        <v>104</v>
      </c>
      <c r="N66">
        <v>805820</v>
      </c>
      <c r="O66">
        <v>12139</v>
      </c>
      <c r="P66" t="s">
        <v>36</v>
      </c>
      <c r="Q66" t="s">
        <v>37</v>
      </c>
      <c r="R66" t="s">
        <v>37</v>
      </c>
      <c r="S66" t="s">
        <v>38</v>
      </c>
      <c r="T66" t="s">
        <v>55</v>
      </c>
      <c r="U66" t="s">
        <v>91</v>
      </c>
      <c r="V66" t="s">
        <v>41</v>
      </c>
      <c r="W66" t="s">
        <v>42</v>
      </c>
      <c r="X66" t="s">
        <v>37</v>
      </c>
      <c r="Y66" t="s">
        <v>43</v>
      </c>
      <c r="Z66" t="s">
        <v>71</v>
      </c>
      <c r="AA66" t="s">
        <v>37</v>
      </c>
      <c r="AB66" t="s">
        <v>45</v>
      </c>
    </row>
    <row r="67" spans="1:28">
      <c r="A67">
        <v>117</v>
      </c>
      <c r="B67" t="s">
        <v>46</v>
      </c>
      <c r="C67">
        <v>2019</v>
      </c>
      <c r="D67">
        <v>4</v>
      </c>
      <c r="E67" s="1">
        <v>43585</v>
      </c>
      <c r="F67" t="s">
        <v>131</v>
      </c>
      <c r="G67" t="s">
        <v>107</v>
      </c>
      <c r="H67" t="s">
        <v>31</v>
      </c>
      <c r="I67" t="s">
        <v>32</v>
      </c>
      <c r="J67" t="s">
        <v>112</v>
      </c>
      <c r="K67" t="s">
        <v>34</v>
      </c>
      <c r="L67">
        <v>408100517</v>
      </c>
      <c r="M67" t="s">
        <v>104</v>
      </c>
      <c r="N67">
        <v>253749</v>
      </c>
      <c r="O67">
        <v>12139</v>
      </c>
      <c r="P67" t="s">
        <v>78</v>
      </c>
      <c r="Q67" t="s">
        <v>37</v>
      </c>
      <c r="R67" t="s">
        <v>37</v>
      </c>
      <c r="S67" t="s">
        <v>38</v>
      </c>
      <c r="T67" t="s">
        <v>109</v>
      </c>
      <c r="U67" t="s">
        <v>110</v>
      </c>
      <c r="V67" t="s">
        <v>41</v>
      </c>
      <c r="W67" t="s">
        <v>42</v>
      </c>
      <c r="X67" t="s">
        <v>37</v>
      </c>
      <c r="Y67" t="s">
        <v>43</v>
      </c>
      <c r="Z67" t="s">
        <v>71</v>
      </c>
      <c r="AA67" t="s">
        <v>37</v>
      </c>
      <c r="AB67" t="s">
        <v>45</v>
      </c>
    </row>
    <row r="68" spans="1:28">
      <c r="A68">
        <v>117</v>
      </c>
      <c r="B68" t="s">
        <v>46</v>
      </c>
      <c r="C68">
        <v>2019</v>
      </c>
      <c r="D68">
        <v>5</v>
      </c>
      <c r="E68" s="1">
        <v>43616</v>
      </c>
      <c r="F68" t="s">
        <v>132</v>
      </c>
      <c r="G68" t="s">
        <v>30</v>
      </c>
      <c r="H68" t="s">
        <v>31</v>
      </c>
      <c r="I68" t="s">
        <v>32</v>
      </c>
      <c r="J68" t="s">
        <v>117</v>
      </c>
      <c r="K68" t="s">
        <v>34</v>
      </c>
      <c r="L68">
        <v>408100518</v>
      </c>
      <c r="M68" t="s">
        <v>104</v>
      </c>
      <c r="N68">
        <v>51983</v>
      </c>
      <c r="O68">
        <v>12139</v>
      </c>
      <c r="P68" t="s">
        <v>36</v>
      </c>
      <c r="Q68" t="s">
        <v>37</v>
      </c>
      <c r="R68" t="s">
        <v>37</v>
      </c>
      <c r="S68" t="s">
        <v>38</v>
      </c>
      <c r="T68" t="s">
        <v>49</v>
      </c>
      <c r="U68" t="s">
        <v>91</v>
      </c>
      <c r="V68" t="s">
        <v>41</v>
      </c>
      <c r="W68" t="s">
        <v>42</v>
      </c>
      <c r="X68" t="s">
        <v>37</v>
      </c>
      <c r="Y68" t="s">
        <v>43</v>
      </c>
      <c r="Z68" t="s">
        <v>60</v>
      </c>
      <c r="AA68" t="s">
        <v>37</v>
      </c>
      <c r="AB68" t="s">
        <v>45</v>
      </c>
    </row>
    <row r="69" spans="1:28">
      <c r="A69">
        <v>117</v>
      </c>
      <c r="B69" t="s">
        <v>46</v>
      </c>
      <c r="C69">
        <v>2019</v>
      </c>
      <c r="D69">
        <v>5</v>
      </c>
      <c r="E69" s="1">
        <v>43616</v>
      </c>
      <c r="F69" t="s">
        <v>133</v>
      </c>
      <c r="G69" t="s">
        <v>107</v>
      </c>
      <c r="H69" t="s">
        <v>31</v>
      </c>
      <c r="I69" t="s">
        <v>32</v>
      </c>
      <c r="J69" t="s">
        <v>114</v>
      </c>
      <c r="K69" t="s">
        <v>34</v>
      </c>
      <c r="L69">
        <v>408100517</v>
      </c>
      <c r="M69" t="s">
        <v>104</v>
      </c>
      <c r="N69">
        <v>311925</v>
      </c>
      <c r="O69">
        <v>12139</v>
      </c>
      <c r="P69" t="s">
        <v>78</v>
      </c>
      <c r="Q69" t="s">
        <v>37</v>
      </c>
      <c r="R69" t="s">
        <v>37</v>
      </c>
      <c r="S69" t="s">
        <v>38</v>
      </c>
      <c r="T69" t="s">
        <v>109</v>
      </c>
      <c r="U69" t="s">
        <v>110</v>
      </c>
      <c r="V69" t="s">
        <v>41</v>
      </c>
      <c r="W69" t="s">
        <v>42</v>
      </c>
      <c r="X69" t="s">
        <v>37</v>
      </c>
      <c r="Y69" t="s">
        <v>43</v>
      </c>
      <c r="Z69" t="s">
        <v>60</v>
      </c>
      <c r="AA69" t="s">
        <v>37</v>
      </c>
      <c r="AB69" t="s">
        <v>45</v>
      </c>
    </row>
    <row r="70" spans="1:28">
      <c r="A70">
        <v>117</v>
      </c>
      <c r="B70" t="s">
        <v>46</v>
      </c>
      <c r="C70">
        <v>2019</v>
      </c>
      <c r="D70">
        <v>5</v>
      </c>
      <c r="E70" s="1">
        <v>43616</v>
      </c>
      <c r="F70" t="s">
        <v>133</v>
      </c>
      <c r="G70" t="s">
        <v>107</v>
      </c>
      <c r="H70" t="s">
        <v>31</v>
      </c>
      <c r="I70" t="s">
        <v>32</v>
      </c>
      <c r="J70" t="s">
        <v>112</v>
      </c>
      <c r="K70" t="s">
        <v>34</v>
      </c>
      <c r="L70">
        <v>408100517</v>
      </c>
      <c r="M70" t="s">
        <v>104</v>
      </c>
      <c r="N70">
        <v>253749</v>
      </c>
      <c r="O70">
        <v>12139</v>
      </c>
      <c r="P70" t="s">
        <v>78</v>
      </c>
      <c r="Q70" t="s">
        <v>37</v>
      </c>
      <c r="R70" t="s">
        <v>37</v>
      </c>
      <c r="S70" t="s">
        <v>38</v>
      </c>
      <c r="T70" t="s">
        <v>109</v>
      </c>
      <c r="U70" t="s">
        <v>110</v>
      </c>
      <c r="V70" t="s">
        <v>41</v>
      </c>
      <c r="W70" t="s">
        <v>42</v>
      </c>
      <c r="X70" t="s">
        <v>37</v>
      </c>
      <c r="Y70" t="s">
        <v>43</v>
      </c>
      <c r="Z70" t="s">
        <v>60</v>
      </c>
      <c r="AA70" t="s">
        <v>37</v>
      </c>
      <c r="AB70" t="s">
        <v>45</v>
      </c>
    </row>
    <row r="71" spans="1:28">
      <c r="A71">
        <v>110</v>
      </c>
      <c r="B71" t="s">
        <v>53</v>
      </c>
      <c r="C71">
        <v>2019</v>
      </c>
      <c r="D71">
        <v>5</v>
      </c>
      <c r="E71" s="1">
        <v>43616</v>
      </c>
      <c r="F71" t="s">
        <v>72</v>
      </c>
      <c r="G71" t="s">
        <v>30</v>
      </c>
      <c r="H71" t="s">
        <v>31</v>
      </c>
      <c r="I71" t="s">
        <v>32</v>
      </c>
      <c r="J71" t="s">
        <v>117</v>
      </c>
      <c r="K71" t="s">
        <v>34</v>
      </c>
      <c r="L71">
        <v>408100518</v>
      </c>
      <c r="M71" t="s">
        <v>104</v>
      </c>
      <c r="N71">
        <v>805820</v>
      </c>
      <c r="O71">
        <v>12139</v>
      </c>
      <c r="P71" t="s">
        <v>36</v>
      </c>
      <c r="Q71" t="s">
        <v>37</v>
      </c>
      <c r="R71" t="s">
        <v>37</v>
      </c>
      <c r="S71" t="s">
        <v>38</v>
      </c>
      <c r="T71" t="s">
        <v>55</v>
      </c>
      <c r="U71" t="s">
        <v>91</v>
      </c>
      <c r="V71" t="s">
        <v>41</v>
      </c>
      <c r="W71" t="s">
        <v>42</v>
      </c>
      <c r="X71" t="s">
        <v>37</v>
      </c>
      <c r="Y71" t="s">
        <v>43</v>
      </c>
      <c r="Z71" t="s">
        <v>60</v>
      </c>
      <c r="AA71" t="s">
        <v>37</v>
      </c>
      <c r="AB71" t="s">
        <v>45</v>
      </c>
    </row>
    <row r="72" spans="1:28">
      <c r="A72">
        <v>180</v>
      </c>
      <c r="B72" t="s">
        <v>28</v>
      </c>
      <c r="C72">
        <v>2019</v>
      </c>
      <c r="D72">
        <v>5</v>
      </c>
      <c r="E72" s="1">
        <v>43616</v>
      </c>
      <c r="F72" t="s">
        <v>134</v>
      </c>
      <c r="G72" t="s">
        <v>30</v>
      </c>
      <c r="H72" t="s">
        <v>31</v>
      </c>
      <c r="I72" t="s">
        <v>32</v>
      </c>
      <c r="J72" t="s">
        <v>117</v>
      </c>
      <c r="K72" t="s">
        <v>34</v>
      </c>
      <c r="L72">
        <v>408100518</v>
      </c>
      <c r="M72" t="s">
        <v>104</v>
      </c>
      <c r="N72">
        <v>409822</v>
      </c>
      <c r="O72">
        <v>12139</v>
      </c>
      <c r="P72" t="s">
        <v>36</v>
      </c>
      <c r="Q72" t="s">
        <v>37</v>
      </c>
      <c r="R72" t="s">
        <v>37</v>
      </c>
      <c r="S72" t="s">
        <v>38</v>
      </c>
      <c r="T72" t="s">
        <v>39</v>
      </c>
      <c r="U72" t="s">
        <v>91</v>
      </c>
      <c r="V72" t="s">
        <v>41</v>
      </c>
      <c r="W72" t="s">
        <v>42</v>
      </c>
      <c r="X72" t="s">
        <v>37</v>
      </c>
      <c r="Y72" t="s">
        <v>43</v>
      </c>
      <c r="Z72" t="s">
        <v>60</v>
      </c>
      <c r="AA72" t="s">
        <v>37</v>
      </c>
      <c r="AB72" t="s">
        <v>45</v>
      </c>
    </row>
    <row r="73" spans="1:28">
      <c r="A73">
        <v>110</v>
      </c>
      <c r="B73" t="s">
        <v>53</v>
      </c>
      <c r="C73">
        <v>2019</v>
      </c>
      <c r="D73">
        <v>6</v>
      </c>
      <c r="E73" s="1">
        <v>43646</v>
      </c>
      <c r="F73" t="s">
        <v>73</v>
      </c>
      <c r="G73" t="s">
        <v>30</v>
      </c>
      <c r="H73" t="s">
        <v>31</v>
      </c>
      <c r="I73" t="s">
        <v>32</v>
      </c>
      <c r="J73" t="s">
        <v>117</v>
      </c>
      <c r="K73" t="s">
        <v>34</v>
      </c>
      <c r="L73">
        <v>408100518</v>
      </c>
      <c r="M73" t="s">
        <v>104</v>
      </c>
      <c r="N73">
        <v>805820</v>
      </c>
      <c r="O73">
        <v>12139</v>
      </c>
      <c r="P73" t="s">
        <v>36</v>
      </c>
      <c r="Q73" t="s">
        <v>37</v>
      </c>
      <c r="R73" t="s">
        <v>37</v>
      </c>
      <c r="S73" t="s">
        <v>38</v>
      </c>
      <c r="T73" t="s">
        <v>55</v>
      </c>
      <c r="U73" t="s">
        <v>91</v>
      </c>
      <c r="V73" t="s">
        <v>41</v>
      </c>
      <c r="W73" t="s">
        <v>42</v>
      </c>
      <c r="X73" t="s">
        <v>37</v>
      </c>
      <c r="Y73" t="s">
        <v>43</v>
      </c>
      <c r="Z73" t="s">
        <v>60</v>
      </c>
      <c r="AA73" t="s">
        <v>37</v>
      </c>
      <c r="AB73" t="s">
        <v>45</v>
      </c>
    </row>
    <row r="74" spans="1:28">
      <c r="A74">
        <v>117</v>
      </c>
      <c r="B74" t="s">
        <v>46</v>
      </c>
      <c r="C74">
        <v>2019</v>
      </c>
      <c r="D74">
        <v>6</v>
      </c>
      <c r="E74" s="1">
        <v>43646</v>
      </c>
      <c r="F74" t="s">
        <v>135</v>
      </c>
      <c r="G74" t="s">
        <v>107</v>
      </c>
      <c r="H74" t="s">
        <v>31</v>
      </c>
      <c r="I74" t="s">
        <v>32</v>
      </c>
      <c r="J74" t="s">
        <v>112</v>
      </c>
      <c r="K74" t="s">
        <v>34</v>
      </c>
      <c r="L74">
        <v>408100517</v>
      </c>
      <c r="M74" t="s">
        <v>104</v>
      </c>
      <c r="N74">
        <v>253750.79</v>
      </c>
      <c r="O74">
        <v>12139</v>
      </c>
      <c r="P74" t="s">
        <v>78</v>
      </c>
      <c r="Q74" t="s">
        <v>37</v>
      </c>
      <c r="R74" t="s">
        <v>37</v>
      </c>
      <c r="S74" t="s">
        <v>38</v>
      </c>
      <c r="T74" t="s">
        <v>109</v>
      </c>
      <c r="U74" t="s">
        <v>110</v>
      </c>
      <c r="V74" t="s">
        <v>41</v>
      </c>
      <c r="W74" t="s">
        <v>42</v>
      </c>
      <c r="X74" t="s">
        <v>37</v>
      </c>
      <c r="Y74" t="s">
        <v>43</v>
      </c>
      <c r="Z74" t="s">
        <v>60</v>
      </c>
      <c r="AA74" t="s">
        <v>37</v>
      </c>
      <c r="AB74" t="s">
        <v>45</v>
      </c>
    </row>
    <row r="75" spans="1:28">
      <c r="A75">
        <v>117</v>
      </c>
      <c r="B75" t="s">
        <v>46</v>
      </c>
      <c r="C75">
        <v>2019</v>
      </c>
      <c r="D75">
        <v>6</v>
      </c>
      <c r="E75" s="1">
        <v>43646</v>
      </c>
      <c r="F75" t="s">
        <v>135</v>
      </c>
      <c r="G75" t="s">
        <v>107</v>
      </c>
      <c r="H75" t="s">
        <v>31</v>
      </c>
      <c r="I75" t="s">
        <v>32</v>
      </c>
      <c r="J75" t="s">
        <v>114</v>
      </c>
      <c r="K75" t="s">
        <v>34</v>
      </c>
      <c r="L75">
        <v>408100517</v>
      </c>
      <c r="M75" t="s">
        <v>104</v>
      </c>
      <c r="N75">
        <v>311915.38</v>
      </c>
      <c r="O75">
        <v>12139</v>
      </c>
      <c r="P75" t="s">
        <v>78</v>
      </c>
      <c r="Q75" t="s">
        <v>37</v>
      </c>
      <c r="R75" t="s">
        <v>37</v>
      </c>
      <c r="S75" t="s">
        <v>38</v>
      </c>
      <c r="T75" t="s">
        <v>109</v>
      </c>
      <c r="U75" t="s">
        <v>110</v>
      </c>
      <c r="V75" t="s">
        <v>41</v>
      </c>
      <c r="W75" t="s">
        <v>42</v>
      </c>
      <c r="X75" t="s">
        <v>37</v>
      </c>
      <c r="Y75" t="s">
        <v>43</v>
      </c>
      <c r="Z75" t="s">
        <v>60</v>
      </c>
      <c r="AA75" t="s">
        <v>37</v>
      </c>
      <c r="AB75" t="s">
        <v>45</v>
      </c>
    </row>
    <row r="76" spans="1:28">
      <c r="A76">
        <v>117</v>
      </c>
      <c r="B76" t="s">
        <v>46</v>
      </c>
      <c r="C76">
        <v>2019</v>
      </c>
      <c r="D76">
        <v>6</v>
      </c>
      <c r="E76" s="1">
        <v>43646</v>
      </c>
      <c r="F76" t="s">
        <v>136</v>
      </c>
      <c r="G76" t="s">
        <v>30</v>
      </c>
      <c r="H76" t="s">
        <v>31</v>
      </c>
      <c r="I76" t="s">
        <v>32</v>
      </c>
      <c r="J76" t="s">
        <v>117</v>
      </c>
      <c r="K76" t="s">
        <v>34</v>
      </c>
      <c r="L76">
        <v>408100518</v>
      </c>
      <c r="M76" t="s">
        <v>104</v>
      </c>
      <c r="N76">
        <v>51983</v>
      </c>
      <c r="O76">
        <v>12139</v>
      </c>
      <c r="P76" t="s">
        <v>36</v>
      </c>
      <c r="Q76" t="s">
        <v>37</v>
      </c>
      <c r="R76" t="s">
        <v>37</v>
      </c>
      <c r="S76" t="s">
        <v>38</v>
      </c>
      <c r="T76" t="s">
        <v>49</v>
      </c>
      <c r="U76" t="s">
        <v>91</v>
      </c>
      <c r="V76" t="s">
        <v>41</v>
      </c>
      <c r="W76" t="s">
        <v>42</v>
      </c>
      <c r="X76" t="s">
        <v>37</v>
      </c>
      <c r="Y76" t="s">
        <v>43</v>
      </c>
      <c r="Z76" t="s">
        <v>60</v>
      </c>
      <c r="AA76" t="s">
        <v>37</v>
      </c>
      <c r="AB76" t="s">
        <v>45</v>
      </c>
    </row>
    <row r="77" spans="1:28">
      <c r="A77">
        <v>180</v>
      </c>
      <c r="B77" t="s">
        <v>28</v>
      </c>
      <c r="C77">
        <v>2019</v>
      </c>
      <c r="D77">
        <v>6</v>
      </c>
      <c r="E77" s="1">
        <v>43646</v>
      </c>
      <c r="F77" t="s">
        <v>137</v>
      </c>
      <c r="G77" t="s">
        <v>30</v>
      </c>
      <c r="H77" t="s">
        <v>31</v>
      </c>
      <c r="I77" t="s">
        <v>32</v>
      </c>
      <c r="J77" t="s">
        <v>117</v>
      </c>
      <c r="K77" t="s">
        <v>34</v>
      </c>
      <c r="L77">
        <v>408100518</v>
      </c>
      <c r="M77" t="s">
        <v>104</v>
      </c>
      <c r="N77">
        <v>409822</v>
      </c>
      <c r="O77">
        <v>12139</v>
      </c>
      <c r="P77" t="s">
        <v>36</v>
      </c>
      <c r="Q77" t="s">
        <v>37</v>
      </c>
      <c r="R77" t="s">
        <v>37</v>
      </c>
      <c r="S77" t="s">
        <v>38</v>
      </c>
      <c r="T77" t="s">
        <v>39</v>
      </c>
      <c r="U77" t="s">
        <v>91</v>
      </c>
      <c r="V77" t="s">
        <v>41</v>
      </c>
      <c r="W77" t="s">
        <v>42</v>
      </c>
      <c r="X77" t="s">
        <v>37</v>
      </c>
      <c r="Y77" t="s">
        <v>43</v>
      </c>
      <c r="Z77" t="s">
        <v>60</v>
      </c>
      <c r="AA77" t="s">
        <v>37</v>
      </c>
      <c r="AB77" t="s">
        <v>45</v>
      </c>
    </row>
    <row r="78" spans="1:28">
      <c r="A78">
        <v>117</v>
      </c>
      <c r="B78" t="s">
        <v>46</v>
      </c>
      <c r="C78">
        <v>2019</v>
      </c>
      <c r="D78">
        <v>7</v>
      </c>
      <c r="E78" s="1">
        <v>43677</v>
      </c>
      <c r="F78" t="s">
        <v>138</v>
      </c>
      <c r="G78" t="s">
        <v>107</v>
      </c>
      <c r="H78" t="s">
        <v>31</v>
      </c>
      <c r="I78" t="s">
        <v>32</v>
      </c>
      <c r="J78" t="s">
        <v>108</v>
      </c>
      <c r="K78" t="s">
        <v>34</v>
      </c>
      <c r="L78">
        <v>408100518</v>
      </c>
      <c r="M78" t="s">
        <v>104</v>
      </c>
      <c r="N78">
        <v>245847</v>
      </c>
      <c r="O78">
        <v>12139</v>
      </c>
      <c r="P78" t="s">
        <v>78</v>
      </c>
      <c r="Q78" t="s">
        <v>37</v>
      </c>
      <c r="R78" t="s">
        <v>37</v>
      </c>
      <c r="S78" t="s">
        <v>38</v>
      </c>
      <c r="T78" t="s">
        <v>109</v>
      </c>
      <c r="U78" t="s">
        <v>110</v>
      </c>
      <c r="V78" t="s">
        <v>41</v>
      </c>
      <c r="W78" t="s">
        <v>42</v>
      </c>
      <c r="X78" t="s">
        <v>37</v>
      </c>
      <c r="Y78" t="s">
        <v>43</v>
      </c>
      <c r="Z78" t="s">
        <v>71</v>
      </c>
      <c r="AA78" t="s">
        <v>37</v>
      </c>
      <c r="AB78" t="s">
        <v>45</v>
      </c>
    </row>
    <row r="79" spans="1:28">
      <c r="A79">
        <v>180</v>
      </c>
      <c r="B79" t="s">
        <v>28</v>
      </c>
      <c r="C79">
        <v>2019</v>
      </c>
      <c r="D79">
        <v>7</v>
      </c>
      <c r="E79" s="1">
        <v>43677</v>
      </c>
      <c r="F79" t="s">
        <v>139</v>
      </c>
      <c r="G79" t="s">
        <v>30</v>
      </c>
      <c r="H79" t="s">
        <v>31</v>
      </c>
      <c r="I79" t="s">
        <v>32</v>
      </c>
      <c r="J79" t="s">
        <v>117</v>
      </c>
      <c r="K79" t="s">
        <v>34</v>
      </c>
      <c r="L79">
        <v>408100518</v>
      </c>
      <c r="M79" t="s">
        <v>104</v>
      </c>
      <c r="N79">
        <v>409822</v>
      </c>
      <c r="O79">
        <v>12139</v>
      </c>
      <c r="P79" t="s">
        <v>36</v>
      </c>
      <c r="Q79" t="s">
        <v>37</v>
      </c>
      <c r="R79" t="s">
        <v>37</v>
      </c>
      <c r="S79" t="s">
        <v>38</v>
      </c>
      <c r="T79" t="s">
        <v>39</v>
      </c>
      <c r="U79" t="s">
        <v>91</v>
      </c>
      <c r="V79" t="s">
        <v>41</v>
      </c>
      <c r="W79" t="s">
        <v>42</v>
      </c>
      <c r="X79" t="s">
        <v>37</v>
      </c>
      <c r="Y79" t="s">
        <v>43</v>
      </c>
      <c r="Z79" t="s">
        <v>60</v>
      </c>
      <c r="AA79" t="s">
        <v>37</v>
      </c>
      <c r="AB79" t="s">
        <v>45</v>
      </c>
    </row>
    <row r="80" spans="1:28">
      <c r="A80">
        <v>110</v>
      </c>
      <c r="B80" t="s">
        <v>53</v>
      </c>
      <c r="C80">
        <v>2019</v>
      </c>
      <c r="D80">
        <v>7</v>
      </c>
      <c r="E80" s="1">
        <v>43677</v>
      </c>
      <c r="F80" t="s">
        <v>79</v>
      </c>
      <c r="G80" t="s">
        <v>30</v>
      </c>
      <c r="H80" t="s">
        <v>31</v>
      </c>
      <c r="I80" t="s">
        <v>32</v>
      </c>
      <c r="J80" t="s">
        <v>117</v>
      </c>
      <c r="K80" t="s">
        <v>34</v>
      </c>
      <c r="L80">
        <v>408100518</v>
      </c>
      <c r="M80" t="s">
        <v>104</v>
      </c>
      <c r="N80">
        <v>805820</v>
      </c>
      <c r="O80">
        <v>12139</v>
      </c>
      <c r="P80" t="s">
        <v>36</v>
      </c>
      <c r="Q80" t="s">
        <v>37</v>
      </c>
      <c r="R80" t="s">
        <v>37</v>
      </c>
      <c r="S80" t="s">
        <v>38</v>
      </c>
      <c r="T80" t="s">
        <v>55</v>
      </c>
      <c r="U80" t="s">
        <v>91</v>
      </c>
      <c r="V80" t="s">
        <v>41</v>
      </c>
      <c r="W80" t="s">
        <v>42</v>
      </c>
      <c r="X80" t="s">
        <v>37</v>
      </c>
      <c r="Y80" t="s">
        <v>43</v>
      </c>
      <c r="Z80" t="s">
        <v>60</v>
      </c>
      <c r="AA80" t="s">
        <v>37</v>
      </c>
      <c r="AB80" t="s">
        <v>45</v>
      </c>
    </row>
    <row r="81" spans="1:28">
      <c r="A81">
        <v>117</v>
      </c>
      <c r="B81" t="s">
        <v>46</v>
      </c>
      <c r="C81">
        <v>2019</v>
      </c>
      <c r="D81">
        <v>7</v>
      </c>
      <c r="E81" s="1">
        <v>43677</v>
      </c>
      <c r="F81" t="s">
        <v>140</v>
      </c>
      <c r="G81" t="s">
        <v>30</v>
      </c>
      <c r="H81" t="s">
        <v>31</v>
      </c>
      <c r="I81" t="s">
        <v>32</v>
      </c>
      <c r="J81" t="s">
        <v>117</v>
      </c>
      <c r="K81" t="s">
        <v>34</v>
      </c>
      <c r="L81">
        <v>408100518</v>
      </c>
      <c r="M81" t="s">
        <v>104</v>
      </c>
      <c r="N81">
        <v>51983</v>
      </c>
      <c r="O81">
        <v>12139</v>
      </c>
      <c r="P81" t="s">
        <v>36</v>
      </c>
      <c r="Q81" t="s">
        <v>37</v>
      </c>
      <c r="R81" t="s">
        <v>37</v>
      </c>
      <c r="S81" t="s">
        <v>38</v>
      </c>
      <c r="T81" t="s">
        <v>49</v>
      </c>
      <c r="U81" t="s">
        <v>91</v>
      </c>
      <c r="V81" t="s">
        <v>41</v>
      </c>
      <c r="W81" t="s">
        <v>42</v>
      </c>
      <c r="X81" t="s">
        <v>37</v>
      </c>
      <c r="Y81" t="s">
        <v>43</v>
      </c>
      <c r="Z81" t="s">
        <v>60</v>
      </c>
      <c r="AA81" t="s">
        <v>37</v>
      </c>
      <c r="AB81" t="s">
        <v>45</v>
      </c>
    </row>
    <row r="82" spans="1:28">
      <c r="A82">
        <v>117</v>
      </c>
      <c r="B82" t="s">
        <v>46</v>
      </c>
      <c r="C82">
        <v>2019</v>
      </c>
      <c r="D82">
        <v>7</v>
      </c>
      <c r="E82" s="1">
        <v>43677</v>
      </c>
      <c r="F82" t="s">
        <v>138</v>
      </c>
      <c r="G82" t="s">
        <v>107</v>
      </c>
      <c r="H82" t="s">
        <v>31</v>
      </c>
      <c r="I82" t="s">
        <v>32</v>
      </c>
      <c r="J82" t="s">
        <v>115</v>
      </c>
      <c r="K82" t="s">
        <v>34</v>
      </c>
      <c r="L82">
        <v>408100518</v>
      </c>
      <c r="M82" t="s">
        <v>104</v>
      </c>
      <c r="N82">
        <v>302295</v>
      </c>
      <c r="O82">
        <v>12139</v>
      </c>
      <c r="P82" t="s">
        <v>78</v>
      </c>
      <c r="Q82" t="s">
        <v>37</v>
      </c>
      <c r="R82" t="s">
        <v>37</v>
      </c>
      <c r="S82" t="s">
        <v>38</v>
      </c>
      <c r="T82" t="s">
        <v>109</v>
      </c>
      <c r="U82" t="s">
        <v>110</v>
      </c>
      <c r="V82" t="s">
        <v>41</v>
      </c>
      <c r="W82" t="s">
        <v>42</v>
      </c>
      <c r="X82" t="s">
        <v>37</v>
      </c>
      <c r="Y82" t="s">
        <v>43</v>
      </c>
      <c r="Z82" t="s">
        <v>71</v>
      </c>
      <c r="AA82" t="s">
        <v>37</v>
      </c>
      <c r="AB82" t="s">
        <v>45</v>
      </c>
    </row>
    <row r="83" spans="1:28">
      <c r="A83">
        <v>180</v>
      </c>
      <c r="B83" t="s">
        <v>28</v>
      </c>
      <c r="C83">
        <v>2019</v>
      </c>
      <c r="D83">
        <v>8</v>
      </c>
      <c r="E83" s="1">
        <v>43708</v>
      </c>
      <c r="F83" t="s">
        <v>141</v>
      </c>
      <c r="G83" t="s">
        <v>30</v>
      </c>
      <c r="H83" t="s">
        <v>31</v>
      </c>
      <c r="I83" t="s">
        <v>32</v>
      </c>
      <c r="J83" t="s">
        <v>117</v>
      </c>
      <c r="K83" t="s">
        <v>34</v>
      </c>
      <c r="L83">
        <v>408100518</v>
      </c>
      <c r="M83" t="s">
        <v>104</v>
      </c>
      <c r="N83">
        <v>409822</v>
      </c>
      <c r="O83">
        <v>12139</v>
      </c>
      <c r="P83" t="s">
        <v>36</v>
      </c>
      <c r="Q83" t="s">
        <v>37</v>
      </c>
      <c r="R83" t="s">
        <v>37</v>
      </c>
      <c r="S83" t="s">
        <v>38</v>
      </c>
      <c r="T83" t="s">
        <v>39</v>
      </c>
      <c r="U83" t="s">
        <v>91</v>
      </c>
      <c r="V83" t="s">
        <v>41</v>
      </c>
      <c r="W83" t="s">
        <v>42</v>
      </c>
      <c r="X83" t="s">
        <v>37</v>
      </c>
      <c r="Y83" t="s">
        <v>43</v>
      </c>
      <c r="Z83" t="s">
        <v>60</v>
      </c>
      <c r="AA83" t="s">
        <v>37</v>
      </c>
      <c r="AB83" t="s">
        <v>45</v>
      </c>
    </row>
    <row r="84" spans="1:28">
      <c r="A84">
        <v>110</v>
      </c>
      <c r="B84" t="s">
        <v>53</v>
      </c>
      <c r="C84">
        <v>2019</v>
      </c>
      <c r="D84">
        <v>8</v>
      </c>
      <c r="E84" s="1">
        <v>43708</v>
      </c>
      <c r="F84" t="s">
        <v>80</v>
      </c>
      <c r="G84" t="s">
        <v>30</v>
      </c>
      <c r="H84" t="s">
        <v>31</v>
      </c>
      <c r="I84" t="s">
        <v>32</v>
      </c>
      <c r="J84" t="s">
        <v>117</v>
      </c>
      <c r="K84" t="s">
        <v>34</v>
      </c>
      <c r="L84">
        <v>408100518</v>
      </c>
      <c r="M84" t="s">
        <v>104</v>
      </c>
      <c r="N84">
        <v>805820</v>
      </c>
      <c r="O84">
        <v>12139</v>
      </c>
      <c r="P84" t="s">
        <v>36</v>
      </c>
      <c r="Q84" t="s">
        <v>37</v>
      </c>
      <c r="R84" t="s">
        <v>37</v>
      </c>
      <c r="S84" t="s">
        <v>38</v>
      </c>
      <c r="T84" t="s">
        <v>55</v>
      </c>
      <c r="U84" t="s">
        <v>91</v>
      </c>
      <c r="V84" t="s">
        <v>41</v>
      </c>
      <c r="W84" t="s">
        <v>42</v>
      </c>
      <c r="X84" t="s">
        <v>37</v>
      </c>
      <c r="Y84" t="s">
        <v>43</v>
      </c>
      <c r="Z84" t="s">
        <v>60</v>
      </c>
      <c r="AA84" t="s">
        <v>37</v>
      </c>
      <c r="AB84" t="s">
        <v>45</v>
      </c>
    </row>
    <row r="85" spans="1:28">
      <c r="A85">
        <v>117</v>
      </c>
      <c r="B85" t="s">
        <v>46</v>
      </c>
      <c r="C85">
        <v>2019</v>
      </c>
      <c r="D85">
        <v>8</v>
      </c>
      <c r="E85" s="1">
        <v>43708</v>
      </c>
      <c r="F85" t="s">
        <v>142</v>
      </c>
      <c r="G85" t="s">
        <v>30</v>
      </c>
      <c r="H85" t="s">
        <v>31</v>
      </c>
      <c r="I85" t="s">
        <v>32</v>
      </c>
      <c r="J85" t="s">
        <v>117</v>
      </c>
      <c r="K85" t="s">
        <v>34</v>
      </c>
      <c r="L85">
        <v>408100518</v>
      </c>
      <c r="M85" t="s">
        <v>104</v>
      </c>
      <c r="N85">
        <v>51983</v>
      </c>
      <c r="O85">
        <v>12139</v>
      </c>
      <c r="P85" t="s">
        <v>36</v>
      </c>
      <c r="Q85" t="s">
        <v>37</v>
      </c>
      <c r="R85" t="s">
        <v>37</v>
      </c>
      <c r="S85" t="s">
        <v>38</v>
      </c>
      <c r="T85" t="s">
        <v>49</v>
      </c>
      <c r="U85" t="s">
        <v>91</v>
      </c>
      <c r="V85" t="s">
        <v>41</v>
      </c>
      <c r="W85" t="s">
        <v>42</v>
      </c>
      <c r="X85" t="s">
        <v>37</v>
      </c>
      <c r="Y85" t="s">
        <v>43</v>
      </c>
      <c r="Z85" t="s">
        <v>60</v>
      </c>
      <c r="AA85" t="s">
        <v>37</v>
      </c>
      <c r="AB85" t="s">
        <v>45</v>
      </c>
    </row>
    <row r="86" spans="1:28">
      <c r="A86">
        <v>117</v>
      </c>
      <c r="B86" t="s">
        <v>46</v>
      </c>
      <c r="C86">
        <v>2019</v>
      </c>
      <c r="D86">
        <v>8</v>
      </c>
      <c r="E86" s="1">
        <v>43708</v>
      </c>
      <c r="F86" t="s">
        <v>143</v>
      </c>
      <c r="G86" t="s">
        <v>107</v>
      </c>
      <c r="H86" t="s">
        <v>31</v>
      </c>
      <c r="I86" t="s">
        <v>32</v>
      </c>
      <c r="J86" t="s">
        <v>108</v>
      </c>
      <c r="K86" t="s">
        <v>34</v>
      </c>
      <c r="L86">
        <v>408100518</v>
      </c>
      <c r="M86" t="s">
        <v>104</v>
      </c>
      <c r="N86">
        <v>245847</v>
      </c>
      <c r="O86">
        <v>12139</v>
      </c>
      <c r="P86" t="s">
        <v>78</v>
      </c>
      <c r="Q86" t="s">
        <v>37</v>
      </c>
      <c r="R86" t="s">
        <v>37</v>
      </c>
      <c r="S86" t="s">
        <v>38</v>
      </c>
      <c r="T86" t="s">
        <v>109</v>
      </c>
      <c r="U86" t="s">
        <v>110</v>
      </c>
      <c r="V86" t="s">
        <v>41</v>
      </c>
      <c r="W86" t="s">
        <v>42</v>
      </c>
      <c r="X86" t="s">
        <v>37</v>
      </c>
      <c r="Y86" t="s">
        <v>43</v>
      </c>
      <c r="Z86" t="s">
        <v>50</v>
      </c>
      <c r="AA86" t="s">
        <v>37</v>
      </c>
      <c r="AB86" t="s">
        <v>45</v>
      </c>
    </row>
    <row r="87" spans="1:28">
      <c r="A87">
        <v>117</v>
      </c>
      <c r="B87" t="s">
        <v>46</v>
      </c>
      <c r="C87">
        <v>2019</v>
      </c>
      <c r="D87">
        <v>8</v>
      </c>
      <c r="E87" s="1">
        <v>43708</v>
      </c>
      <c r="F87" t="s">
        <v>143</v>
      </c>
      <c r="G87" t="s">
        <v>107</v>
      </c>
      <c r="H87" t="s">
        <v>31</v>
      </c>
      <c r="I87" t="s">
        <v>32</v>
      </c>
      <c r="J87" t="s">
        <v>115</v>
      </c>
      <c r="K87" t="s">
        <v>34</v>
      </c>
      <c r="L87">
        <v>408100518</v>
      </c>
      <c r="M87" t="s">
        <v>104</v>
      </c>
      <c r="N87">
        <v>302295</v>
      </c>
      <c r="O87">
        <v>12139</v>
      </c>
      <c r="P87" t="s">
        <v>78</v>
      </c>
      <c r="Q87" t="s">
        <v>37</v>
      </c>
      <c r="R87" t="s">
        <v>37</v>
      </c>
      <c r="S87" t="s">
        <v>38</v>
      </c>
      <c r="T87" t="s">
        <v>109</v>
      </c>
      <c r="U87" t="s">
        <v>110</v>
      </c>
      <c r="V87" t="s">
        <v>41</v>
      </c>
      <c r="W87" t="s">
        <v>42</v>
      </c>
      <c r="X87" t="s">
        <v>37</v>
      </c>
      <c r="Y87" t="s">
        <v>43</v>
      </c>
      <c r="Z87" t="s">
        <v>50</v>
      </c>
      <c r="AA87" t="s">
        <v>37</v>
      </c>
      <c r="AB87" t="s">
        <v>45</v>
      </c>
    </row>
    <row r="88" spans="1:28">
      <c r="A88">
        <v>110</v>
      </c>
      <c r="B88" t="s">
        <v>53</v>
      </c>
      <c r="C88">
        <v>2019</v>
      </c>
      <c r="D88">
        <v>9</v>
      </c>
      <c r="E88" s="1">
        <v>43738</v>
      </c>
      <c r="F88" t="s">
        <v>81</v>
      </c>
      <c r="G88" t="s">
        <v>30</v>
      </c>
      <c r="H88" t="s">
        <v>31</v>
      </c>
      <c r="I88" t="s">
        <v>32</v>
      </c>
      <c r="J88" t="s">
        <v>117</v>
      </c>
      <c r="K88" t="s">
        <v>34</v>
      </c>
      <c r="L88">
        <v>408100518</v>
      </c>
      <c r="M88" t="s">
        <v>104</v>
      </c>
      <c r="N88">
        <v>805820</v>
      </c>
      <c r="O88">
        <v>12139</v>
      </c>
      <c r="P88" t="s">
        <v>36</v>
      </c>
      <c r="Q88" t="s">
        <v>37</v>
      </c>
      <c r="R88" t="s">
        <v>37</v>
      </c>
      <c r="S88" t="s">
        <v>38</v>
      </c>
      <c r="T88" t="s">
        <v>55</v>
      </c>
      <c r="U88" t="s">
        <v>91</v>
      </c>
      <c r="V88" t="s">
        <v>41</v>
      </c>
      <c r="W88" t="s">
        <v>42</v>
      </c>
      <c r="X88" t="s">
        <v>37</v>
      </c>
      <c r="Y88" t="s">
        <v>43</v>
      </c>
      <c r="Z88" t="s">
        <v>50</v>
      </c>
      <c r="AA88" t="s">
        <v>37</v>
      </c>
      <c r="AB88" t="s">
        <v>45</v>
      </c>
    </row>
    <row r="89" spans="1:28">
      <c r="A89">
        <v>117</v>
      </c>
      <c r="B89" t="s">
        <v>46</v>
      </c>
      <c r="C89">
        <v>2019</v>
      </c>
      <c r="D89">
        <v>9</v>
      </c>
      <c r="E89" s="1">
        <v>43738</v>
      </c>
      <c r="F89" t="s">
        <v>144</v>
      </c>
      <c r="G89" t="s">
        <v>107</v>
      </c>
      <c r="H89" t="s">
        <v>31</v>
      </c>
      <c r="I89" t="s">
        <v>32</v>
      </c>
      <c r="J89" t="s">
        <v>115</v>
      </c>
      <c r="K89" t="s">
        <v>34</v>
      </c>
      <c r="L89">
        <v>408100518</v>
      </c>
      <c r="M89" t="s">
        <v>104</v>
      </c>
      <c r="N89">
        <v>302295</v>
      </c>
      <c r="O89">
        <v>12139</v>
      </c>
      <c r="P89" t="s">
        <v>78</v>
      </c>
      <c r="Q89" t="s">
        <v>37</v>
      </c>
      <c r="R89" t="s">
        <v>37</v>
      </c>
      <c r="S89" t="s">
        <v>38</v>
      </c>
      <c r="T89" t="s">
        <v>109</v>
      </c>
      <c r="U89" t="s">
        <v>110</v>
      </c>
      <c r="V89" t="s">
        <v>41</v>
      </c>
      <c r="W89" t="s">
        <v>42</v>
      </c>
      <c r="X89" t="s">
        <v>37</v>
      </c>
      <c r="Y89" t="s">
        <v>43</v>
      </c>
      <c r="Z89" t="s">
        <v>60</v>
      </c>
      <c r="AA89" t="s">
        <v>37</v>
      </c>
      <c r="AB89" t="s">
        <v>45</v>
      </c>
    </row>
    <row r="90" spans="1:28">
      <c r="A90">
        <v>180</v>
      </c>
      <c r="B90" t="s">
        <v>28</v>
      </c>
      <c r="C90">
        <v>2019</v>
      </c>
      <c r="D90">
        <v>9</v>
      </c>
      <c r="E90" s="1">
        <v>43738</v>
      </c>
      <c r="F90" t="s">
        <v>145</v>
      </c>
      <c r="G90" t="s">
        <v>30</v>
      </c>
      <c r="H90" t="s">
        <v>31</v>
      </c>
      <c r="I90" t="s">
        <v>32</v>
      </c>
      <c r="J90" t="s">
        <v>117</v>
      </c>
      <c r="K90" t="s">
        <v>34</v>
      </c>
      <c r="L90">
        <v>408100518</v>
      </c>
      <c r="M90" t="s">
        <v>104</v>
      </c>
      <c r="N90">
        <v>409822</v>
      </c>
      <c r="O90">
        <v>12139</v>
      </c>
      <c r="P90" t="s">
        <v>36</v>
      </c>
      <c r="Q90" t="s">
        <v>37</v>
      </c>
      <c r="R90" t="s">
        <v>37</v>
      </c>
      <c r="S90" t="s">
        <v>38</v>
      </c>
      <c r="T90" t="s">
        <v>39</v>
      </c>
      <c r="U90" t="s">
        <v>91</v>
      </c>
      <c r="V90" t="s">
        <v>41</v>
      </c>
      <c r="W90" t="s">
        <v>42</v>
      </c>
      <c r="X90" t="s">
        <v>37</v>
      </c>
      <c r="Y90" t="s">
        <v>43</v>
      </c>
      <c r="Z90" t="s">
        <v>50</v>
      </c>
      <c r="AA90" t="s">
        <v>37</v>
      </c>
      <c r="AB90" t="s">
        <v>45</v>
      </c>
    </row>
    <row r="91" spans="1:28">
      <c r="A91">
        <v>117</v>
      </c>
      <c r="B91" t="s">
        <v>46</v>
      </c>
      <c r="C91">
        <v>2019</v>
      </c>
      <c r="D91">
        <v>9</v>
      </c>
      <c r="E91" s="1">
        <v>43738</v>
      </c>
      <c r="F91" t="s">
        <v>144</v>
      </c>
      <c r="G91" t="s">
        <v>107</v>
      </c>
      <c r="H91" t="s">
        <v>31</v>
      </c>
      <c r="I91" t="s">
        <v>32</v>
      </c>
      <c r="J91" t="s">
        <v>108</v>
      </c>
      <c r="K91" t="s">
        <v>34</v>
      </c>
      <c r="L91">
        <v>408100518</v>
      </c>
      <c r="M91" t="s">
        <v>104</v>
      </c>
      <c r="N91">
        <v>245847</v>
      </c>
      <c r="O91">
        <v>12139</v>
      </c>
      <c r="P91" t="s">
        <v>78</v>
      </c>
      <c r="Q91" t="s">
        <v>37</v>
      </c>
      <c r="R91" t="s">
        <v>37</v>
      </c>
      <c r="S91" t="s">
        <v>38</v>
      </c>
      <c r="T91" t="s">
        <v>109</v>
      </c>
      <c r="U91" t="s">
        <v>110</v>
      </c>
      <c r="V91" t="s">
        <v>41</v>
      </c>
      <c r="W91" t="s">
        <v>42</v>
      </c>
      <c r="X91" t="s">
        <v>37</v>
      </c>
      <c r="Y91" t="s">
        <v>43</v>
      </c>
      <c r="Z91" t="s">
        <v>60</v>
      </c>
      <c r="AA91" t="s">
        <v>37</v>
      </c>
      <c r="AB91" t="s">
        <v>45</v>
      </c>
    </row>
    <row r="92" spans="1:28">
      <c r="A92">
        <v>117</v>
      </c>
      <c r="B92" t="s">
        <v>46</v>
      </c>
      <c r="C92">
        <v>2019</v>
      </c>
      <c r="D92">
        <v>9</v>
      </c>
      <c r="E92" s="1">
        <v>43738</v>
      </c>
      <c r="F92" t="s">
        <v>146</v>
      </c>
      <c r="G92" t="s">
        <v>30</v>
      </c>
      <c r="H92" t="s">
        <v>31</v>
      </c>
      <c r="I92" t="s">
        <v>32</v>
      </c>
      <c r="J92" t="s">
        <v>117</v>
      </c>
      <c r="K92" t="s">
        <v>34</v>
      </c>
      <c r="L92">
        <v>408100518</v>
      </c>
      <c r="M92" t="s">
        <v>104</v>
      </c>
      <c r="N92">
        <v>51983</v>
      </c>
      <c r="O92">
        <v>12139</v>
      </c>
      <c r="P92" t="s">
        <v>36</v>
      </c>
      <c r="Q92" t="s">
        <v>37</v>
      </c>
      <c r="R92" t="s">
        <v>37</v>
      </c>
      <c r="S92" t="s">
        <v>38</v>
      </c>
      <c r="T92" t="s">
        <v>49</v>
      </c>
      <c r="U92" t="s">
        <v>91</v>
      </c>
      <c r="V92" t="s">
        <v>41</v>
      </c>
      <c r="W92" t="s">
        <v>42</v>
      </c>
      <c r="X92" t="s">
        <v>37</v>
      </c>
      <c r="Y92" t="s">
        <v>43</v>
      </c>
      <c r="Z92" t="s">
        <v>50</v>
      </c>
      <c r="AA92" t="s">
        <v>37</v>
      </c>
      <c r="AB92" t="s">
        <v>45</v>
      </c>
    </row>
    <row r="93" spans="1:28">
      <c r="A93">
        <v>117</v>
      </c>
      <c r="B93" t="s">
        <v>46</v>
      </c>
      <c r="C93">
        <v>2019</v>
      </c>
      <c r="D93">
        <v>10</v>
      </c>
      <c r="E93" s="1">
        <v>43769</v>
      </c>
      <c r="F93" t="s">
        <v>147</v>
      </c>
      <c r="G93" t="s">
        <v>107</v>
      </c>
      <c r="H93" t="s">
        <v>31</v>
      </c>
      <c r="I93" t="s">
        <v>32</v>
      </c>
      <c r="J93" t="s">
        <v>108</v>
      </c>
      <c r="K93" t="s">
        <v>34</v>
      </c>
      <c r="L93">
        <v>408100518</v>
      </c>
      <c r="M93" t="s">
        <v>104</v>
      </c>
      <c r="N93">
        <v>245847</v>
      </c>
      <c r="O93">
        <v>12139</v>
      </c>
      <c r="P93" t="s">
        <v>78</v>
      </c>
      <c r="Q93" t="s">
        <v>37</v>
      </c>
      <c r="R93" t="s">
        <v>37</v>
      </c>
      <c r="S93" t="s">
        <v>38</v>
      </c>
      <c r="T93" t="s">
        <v>109</v>
      </c>
      <c r="U93" t="s">
        <v>110</v>
      </c>
      <c r="V93" t="s">
        <v>41</v>
      </c>
      <c r="W93" t="s">
        <v>42</v>
      </c>
      <c r="X93" t="s">
        <v>37</v>
      </c>
      <c r="Y93" t="s">
        <v>43</v>
      </c>
      <c r="Z93" t="s">
        <v>148</v>
      </c>
      <c r="AA93" t="s">
        <v>37</v>
      </c>
      <c r="AB93" t="s">
        <v>45</v>
      </c>
    </row>
    <row r="94" spans="1:28">
      <c r="A94">
        <v>117</v>
      </c>
      <c r="B94" t="s">
        <v>46</v>
      </c>
      <c r="C94">
        <v>2019</v>
      </c>
      <c r="D94">
        <v>10</v>
      </c>
      <c r="E94" s="1">
        <v>43769</v>
      </c>
      <c r="F94" t="s">
        <v>149</v>
      </c>
      <c r="G94" t="s">
        <v>30</v>
      </c>
      <c r="H94" t="s">
        <v>31</v>
      </c>
      <c r="I94" t="s">
        <v>32</v>
      </c>
      <c r="J94" t="s">
        <v>117</v>
      </c>
      <c r="K94" t="s">
        <v>34</v>
      </c>
      <c r="L94">
        <v>408100518</v>
      </c>
      <c r="M94" t="s">
        <v>104</v>
      </c>
      <c r="N94">
        <v>51983</v>
      </c>
      <c r="O94">
        <v>12139</v>
      </c>
      <c r="P94" t="s">
        <v>36</v>
      </c>
      <c r="Q94" t="s">
        <v>37</v>
      </c>
      <c r="R94" t="s">
        <v>37</v>
      </c>
      <c r="S94" t="s">
        <v>38</v>
      </c>
      <c r="T94" t="s">
        <v>49</v>
      </c>
      <c r="U94" t="s">
        <v>91</v>
      </c>
      <c r="V94" t="s">
        <v>41</v>
      </c>
      <c r="W94" t="s">
        <v>42</v>
      </c>
      <c r="X94" t="s">
        <v>37</v>
      </c>
      <c r="Y94" t="s">
        <v>43</v>
      </c>
      <c r="Z94" t="s">
        <v>87</v>
      </c>
      <c r="AA94" t="s">
        <v>37</v>
      </c>
      <c r="AB94" t="s">
        <v>45</v>
      </c>
    </row>
    <row r="95" spans="1:28">
      <c r="A95">
        <v>180</v>
      </c>
      <c r="B95" t="s">
        <v>28</v>
      </c>
      <c r="C95">
        <v>2019</v>
      </c>
      <c r="D95">
        <v>10</v>
      </c>
      <c r="E95" s="1">
        <v>43769</v>
      </c>
      <c r="F95" t="s">
        <v>150</v>
      </c>
      <c r="G95" t="s">
        <v>30</v>
      </c>
      <c r="H95" t="s">
        <v>31</v>
      </c>
      <c r="I95" t="s">
        <v>32</v>
      </c>
      <c r="J95" t="s">
        <v>117</v>
      </c>
      <c r="K95" t="s">
        <v>34</v>
      </c>
      <c r="L95">
        <v>408100518</v>
      </c>
      <c r="M95" t="s">
        <v>104</v>
      </c>
      <c r="N95">
        <v>409822</v>
      </c>
      <c r="O95">
        <v>12139</v>
      </c>
      <c r="P95" t="s">
        <v>36</v>
      </c>
      <c r="Q95" t="s">
        <v>37</v>
      </c>
      <c r="R95" t="s">
        <v>37</v>
      </c>
      <c r="S95" t="s">
        <v>38</v>
      </c>
      <c r="T95" t="s">
        <v>39</v>
      </c>
      <c r="U95" t="s">
        <v>91</v>
      </c>
      <c r="V95" t="s">
        <v>41</v>
      </c>
      <c r="W95" t="s">
        <v>42</v>
      </c>
      <c r="X95" t="s">
        <v>37</v>
      </c>
      <c r="Y95" t="s">
        <v>43</v>
      </c>
      <c r="Z95" t="s">
        <v>87</v>
      </c>
      <c r="AA95" t="s">
        <v>37</v>
      </c>
      <c r="AB95" t="s">
        <v>45</v>
      </c>
    </row>
    <row r="96" spans="1:28">
      <c r="A96">
        <v>110</v>
      </c>
      <c r="B96" t="s">
        <v>53</v>
      </c>
      <c r="C96">
        <v>2019</v>
      </c>
      <c r="D96">
        <v>10</v>
      </c>
      <c r="E96" s="1">
        <v>43769</v>
      </c>
      <c r="F96" t="s">
        <v>86</v>
      </c>
      <c r="G96" t="s">
        <v>30</v>
      </c>
      <c r="H96" t="s">
        <v>31</v>
      </c>
      <c r="I96" t="s">
        <v>32</v>
      </c>
      <c r="J96" t="s">
        <v>117</v>
      </c>
      <c r="K96" t="s">
        <v>34</v>
      </c>
      <c r="L96">
        <v>408100518</v>
      </c>
      <c r="M96" t="s">
        <v>104</v>
      </c>
      <c r="N96">
        <v>805820</v>
      </c>
      <c r="O96">
        <v>12139</v>
      </c>
      <c r="P96" t="s">
        <v>36</v>
      </c>
      <c r="Q96" t="s">
        <v>37</v>
      </c>
      <c r="R96" t="s">
        <v>37</v>
      </c>
      <c r="S96" t="s">
        <v>38</v>
      </c>
      <c r="T96" t="s">
        <v>55</v>
      </c>
      <c r="U96" t="s">
        <v>91</v>
      </c>
      <c r="V96" t="s">
        <v>41</v>
      </c>
      <c r="W96" t="s">
        <v>42</v>
      </c>
      <c r="X96" t="s">
        <v>37</v>
      </c>
      <c r="Y96" t="s">
        <v>43</v>
      </c>
      <c r="Z96" t="s">
        <v>87</v>
      </c>
      <c r="AA96" t="s">
        <v>37</v>
      </c>
      <c r="AB96" t="s">
        <v>45</v>
      </c>
    </row>
    <row r="97" spans="1:28">
      <c r="A97">
        <v>117</v>
      </c>
      <c r="B97" t="s">
        <v>46</v>
      </c>
      <c r="C97">
        <v>2019</v>
      </c>
      <c r="D97">
        <v>10</v>
      </c>
      <c r="E97" s="1">
        <v>43769</v>
      </c>
      <c r="F97" t="s">
        <v>147</v>
      </c>
      <c r="G97" t="s">
        <v>107</v>
      </c>
      <c r="H97" t="s">
        <v>31</v>
      </c>
      <c r="I97" t="s">
        <v>32</v>
      </c>
      <c r="J97" t="s">
        <v>115</v>
      </c>
      <c r="K97" t="s">
        <v>34</v>
      </c>
      <c r="L97">
        <v>408100518</v>
      </c>
      <c r="M97" t="s">
        <v>104</v>
      </c>
      <c r="N97">
        <v>302295</v>
      </c>
      <c r="O97">
        <v>12139</v>
      </c>
      <c r="P97" t="s">
        <v>78</v>
      </c>
      <c r="Q97" t="s">
        <v>37</v>
      </c>
      <c r="R97" t="s">
        <v>37</v>
      </c>
      <c r="S97" t="s">
        <v>38</v>
      </c>
      <c r="T97" t="s">
        <v>109</v>
      </c>
      <c r="U97" t="s">
        <v>110</v>
      </c>
      <c r="V97" t="s">
        <v>41</v>
      </c>
      <c r="W97" t="s">
        <v>42</v>
      </c>
      <c r="X97" t="s">
        <v>37</v>
      </c>
      <c r="Y97" t="s">
        <v>43</v>
      </c>
      <c r="Z97" t="s">
        <v>148</v>
      </c>
      <c r="AA97" t="s">
        <v>37</v>
      </c>
      <c r="AB97" t="s">
        <v>45</v>
      </c>
    </row>
    <row r="98" spans="1:28">
      <c r="A98">
        <v>110</v>
      </c>
      <c r="B98" t="s">
        <v>53</v>
      </c>
      <c r="C98">
        <v>2019</v>
      </c>
      <c r="D98">
        <v>11</v>
      </c>
      <c r="E98" s="1">
        <v>43799</v>
      </c>
      <c r="F98" t="s">
        <v>93</v>
      </c>
      <c r="G98" t="s">
        <v>30</v>
      </c>
      <c r="H98" t="s">
        <v>31</v>
      </c>
      <c r="I98" t="s">
        <v>32</v>
      </c>
      <c r="J98" t="s">
        <v>117</v>
      </c>
      <c r="K98" t="s">
        <v>34</v>
      </c>
      <c r="L98">
        <v>408100518</v>
      </c>
      <c r="M98" t="s">
        <v>104</v>
      </c>
      <c r="N98">
        <v>694375</v>
      </c>
      <c r="O98">
        <v>12139</v>
      </c>
      <c r="P98" t="s">
        <v>36</v>
      </c>
      <c r="Q98" t="s">
        <v>37</v>
      </c>
      <c r="R98" t="s">
        <v>37</v>
      </c>
      <c r="S98" t="s">
        <v>38</v>
      </c>
      <c r="T98" t="s">
        <v>55</v>
      </c>
      <c r="U98" t="s">
        <v>91</v>
      </c>
      <c r="V98" t="s">
        <v>41</v>
      </c>
      <c r="W98" t="s">
        <v>42</v>
      </c>
      <c r="X98" t="s">
        <v>37</v>
      </c>
      <c r="Y98" t="s">
        <v>43</v>
      </c>
      <c r="Z98" t="s">
        <v>60</v>
      </c>
      <c r="AA98" t="s">
        <v>37</v>
      </c>
      <c r="AB98" t="s">
        <v>45</v>
      </c>
    </row>
    <row r="99" spans="1:28">
      <c r="A99">
        <v>117</v>
      </c>
      <c r="B99" t="s">
        <v>46</v>
      </c>
      <c r="C99">
        <v>2019</v>
      </c>
      <c r="D99">
        <v>11</v>
      </c>
      <c r="E99" s="1">
        <v>43799</v>
      </c>
      <c r="F99" t="s">
        <v>151</v>
      </c>
      <c r="G99" t="s">
        <v>107</v>
      </c>
      <c r="H99" t="s">
        <v>31</v>
      </c>
      <c r="I99" t="s">
        <v>32</v>
      </c>
      <c r="J99" t="s">
        <v>115</v>
      </c>
      <c r="K99" t="s">
        <v>34</v>
      </c>
      <c r="L99">
        <v>408100518</v>
      </c>
      <c r="M99" t="s">
        <v>104</v>
      </c>
      <c r="N99">
        <v>302295</v>
      </c>
      <c r="O99">
        <v>12139</v>
      </c>
      <c r="P99" t="s">
        <v>78</v>
      </c>
      <c r="Q99" t="s">
        <v>37</v>
      </c>
      <c r="R99" t="s">
        <v>37</v>
      </c>
      <c r="S99" t="s">
        <v>38</v>
      </c>
      <c r="T99" t="s">
        <v>109</v>
      </c>
      <c r="U99" t="s">
        <v>110</v>
      </c>
      <c r="V99" t="s">
        <v>41</v>
      </c>
      <c r="W99" t="s">
        <v>42</v>
      </c>
      <c r="X99" t="s">
        <v>37</v>
      </c>
      <c r="Y99" t="s">
        <v>43</v>
      </c>
      <c r="Z99" t="s">
        <v>148</v>
      </c>
      <c r="AA99" t="s">
        <v>37</v>
      </c>
      <c r="AB99" t="s">
        <v>45</v>
      </c>
    </row>
    <row r="100" spans="1:28">
      <c r="A100">
        <v>117</v>
      </c>
      <c r="B100" t="s">
        <v>46</v>
      </c>
      <c r="C100">
        <v>2019</v>
      </c>
      <c r="D100">
        <v>11</v>
      </c>
      <c r="E100" s="1">
        <v>43799</v>
      </c>
      <c r="F100" t="s">
        <v>152</v>
      </c>
      <c r="G100" t="s">
        <v>30</v>
      </c>
      <c r="H100" t="s">
        <v>31</v>
      </c>
      <c r="I100" t="s">
        <v>32</v>
      </c>
      <c r="J100" t="s">
        <v>117</v>
      </c>
      <c r="K100" t="s">
        <v>34</v>
      </c>
      <c r="L100">
        <v>408100518</v>
      </c>
      <c r="M100" t="s">
        <v>104</v>
      </c>
      <c r="N100">
        <v>44859</v>
      </c>
      <c r="O100">
        <v>12139</v>
      </c>
      <c r="P100" t="s">
        <v>36</v>
      </c>
      <c r="Q100" t="s">
        <v>37</v>
      </c>
      <c r="R100" t="s">
        <v>37</v>
      </c>
      <c r="S100" t="s">
        <v>38</v>
      </c>
      <c r="T100" t="s">
        <v>49</v>
      </c>
      <c r="U100" t="s">
        <v>91</v>
      </c>
      <c r="V100" t="s">
        <v>41</v>
      </c>
      <c r="W100" t="s">
        <v>42</v>
      </c>
      <c r="X100" t="s">
        <v>37</v>
      </c>
      <c r="Y100" t="s">
        <v>43</v>
      </c>
      <c r="Z100" t="s">
        <v>60</v>
      </c>
      <c r="AA100" t="s">
        <v>37</v>
      </c>
      <c r="AB100" t="s">
        <v>45</v>
      </c>
    </row>
    <row r="101" spans="1:28">
      <c r="A101">
        <v>117</v>
      </c>
      <c r="B101" t="s">
        <v>46</v>
      </c>
      <c r="C101">
        <v>2019</v>
      </c>
      <c r="D101">
        <v>11</v>
      </c>
      <c r="E101" s="1">
        <v>43799</v>
      </c>
      <c r="F101" t="s">
        <v>151</v>
      </c>
      <c r="G101" t="s">
        <v>107</v>
      </c>
      <c r="H101" t="s">
        <v>31</v>
      </c>
      <c r="I101" t="s">
        <v>32</v>
      </c>
      <c r="J101" t="s">
        <v>108</v>
      </c>
      <c r="K101" t="s">
        <v>34</v>
      </c>
      <c r="L101">
        <v>408100518</v>
      </c>
      <c r="M101" t="s">
        <v>104</v>
      </c>
      <c r="N101">
        <v>245847</v>
      </c>
      <c r="O101">
        <v>12139</v>
      </c>
      <c r="P101" t="s">
        <v>78</v>
      </c>
      <c r="Q101" t="s">
        <v>37</v>
      </c>
      <c r="R101" t="s">
        <v>37</v>
      </c>
      <c r="S101" t="s">
        <v>38</v>
      </c>
      <c r="T101" t="s">
        <v>109</v>
      </c>
      <c r="U101" t="s">
        <v>110</v>
      </c>
      <c r="V101" t="s">
        <v>41</v>
      </c>
      <c r="W101" t="s">
        <v>42</v>
      </c>
      <c r="X101" t="s">
        <v>37</v>
      </c>
      <c r="Y101" t="s">
        <v>43</v>
      </c>
      <c r="Z101" t="s">
        <v>148</v>
      </c>
      <c r="AA101" t="s">
        <v>37</v>
      </c>
      <c r="AB101" t="s">
        <v>45</v>
      </c>
    </row>
    <row r="102" spans="1:28">
      <c r="A102">
        <v>180</v>
      </c>
      <c r="B102" t="s">
        <v>28</v>
      </c>
      <c r="C102">
        <v>2019</v>
      </c>
      <c r="D102">
        <v>11</v>
      </c>
      <c r="E102" s="1">
        <v>43799</v>
      </c>
      <c r="F102" t="s">
        <v>153</v>
      </c>
      <c r="G102" t="s">
        <v>30</v>
      </c>
      <c r="H102" t="s">
        <v>31</v>
      </c>
      <c r="I102" t="s">
        <v>32</v>
      </c>
      <c r="J102" t="s">
        <v>117</v>
      </c>
      <c r="K102" t="s">
        <v>34</v>
      </c>
      <c r="L102">
        <v>408100518</v>
      </c>
      <c r="M102" t="s">
        <v>104</v>
      </c>
      <c r="N102">
        <v>349392</v>
      </c>
      <c r="O102">
        <v>12139</v>
      </c>
      <c r="P102" t="s">
        <v>36</v>
      </c>
      <c r="Q102" t="s">
        <v>37</v>
      </c>
      <c r="R102" t="s">
        <v>37</v>
      </c>
      <c r="S102" t="s">
        <v>38</v>
      </c>
      <c r="T102" t="s">
        <v>39</v>
      </c>
      <c r="U102" t="s">
        <v>91</v>
      </c>
      <c r="V102" t="s">
        <v>41</v>
      </c>
      <c r="W102" t="s">
        <v>42</v>
      </c>
      <c r="X102" t="s">
        <v>37</v>
      </c>
      <c r="Y102" t="s">
        <v>43</v>
      </c>
      <c r="Z102" t="s">
        <v>60</v>
      </c>
      <c r="AA102" t="s">
        <v>37</v>
      </c>
      <c r="AB102" t="s">
        <v>45</v>
      </c>
    </row>
    <row r="103" spans="1:28">
      <c r="A103">
        <v>117</v>
      </c>
      <c r="B103" t="s">
        <v>46</v>
      </c>
      <c r="C103">
        <v>2019</v>
      </c>
      <c r="D103">
        <v>12</v>
      </c>
      <c r="E103" s="1">
        <v>43830</v>
      </c>
      <c r="F103" t="s">
        <v>154</v>
      </c>
      <c r="G103" t="s">
        <v>30</v>
      </c>
      <c r="H103" t="s">
        <v>31</v>
      </c>
      <c r="I103" t="s">
        <v>32</v>
      </c>
      <c r="J103" t="s">
        <v>117</v>
      </c>
      <c r="K103" t="s">
        <v>34</v>
      </c>
      <c r="L103">
        <v>408100518</v>
      </c>
      <c r="M103" t="s">
        <v>104</v>
      </c>
      <c r="N103">
        <v>44852.67</v>
      </c>
      <c r="O103">
        <v>12139</v>
      </c>
      <c r="P103" t="s">
        <v>36</v>
      </c>
      <c r="Q103" t="s">
        <v>37</v>
      </c>
      <c r="R103" t="s">
        <v>37</v>
      </c>
      <c r="S103" t="s">
        <v>38</v>
      </c>
      <c r="T103" t="s">
        <v>49</v>
      </c>
      <c r="U103" t="s">
        <v>91</v>
      </c>
      <c r="V103" t="s">
        <v>41</v>
      </c>
      <c r="W103" t="s">
        <v>42</v>
      </c>
      <c r="X103" t="s">
        <v>37</v>
      </c>
      <c r="Y103" t="s">
        <v>43</v>
      </c>
      <c r="Z103" t="s">
        <v>87</v>
      </c>
      <c r="AA103" t="s">
        <v>37</v>
      </c>
      <c r="AB103" t="s">
        <v>45</v>
      </c>
    </row>
    <row r="104" spans="1:28">
      <c r="A104">
        <v>180</v>
      </c>
      <c r="B104" t="s">
        <v>28</v>
      </c>
      <c r="C104">
        <v>2019</v>
      </c>
      <c r="D104">
        <v>12</v>
      </c>
      <c r="E104" s="1">
        <v>43830</v>
      </c>
      <c r="F104" t="s">
        <v>155</v>
      </c>
      <c r="G104" t="s">
        <v>30</v>
      </c>
      <c r="H104" t="s">
        <v>31</v>
      </c>
      <c r="I104" t="s">
        <v>32</v>
      </c>
      <c r="J104" t="s">
        <v>117</v>
      </c>
      <c r="K104" t="s">
        <v>34</v>
      </c>
      <c r="L104">
        <v>408100518</v>
      </c>
      <c r="M104" t="s">
        <v>104</v>
      </c>
      <c r="N104">
        <v>349392.22</v>
      </c>
      <c r="O104">
        <v>12139</v>
      </c>
      <c r="P104" t="s">
        <v>36</v>
      </c>
      <c r="Q104" t="s">
        <v>37</v>
      </c>
      <c r="R104" t="s">
        <v>37</v>
      </c>
      <c r="S104" t="s">
        <v>38</v>
      </c>
      <c r="T104" t="s">
        <v>39</v>
      </c>
      <c r="U104" t="s">
        <v>91</v>
      </c>
      <c r="V104" t="s">
        <v>41</v>
      </c>
      <c r="W104" t="s">
        <v>42</v>
      </c>
      <c r="X104" t="s">
        <v>37</v>
      </c>
      <c r="Y104" t="s">
        <v>43</v>
      </c>
      <c r="Z104" t="s">
        <v>87</v>
      </c>
      <c r="AA104" t="s">
        <v>37</v>
      </c>
      <c r="AB104" t="s">
        <v>45</v>
      </c>
    </row>
    <row r="105" spans="1:28">
      <c r="A105">
        <v>117</v>
      </c>
      <c r="B105" t="s">
        <v>46</v>
      </c>
      <c r="C105">
        <v>2019</v>
      </c>
      <c r="D105">
        <v>12</v>
      </c>
      <c r="E105" s="1">
        <v>43830</v>
      </c>
      <c r="F105" t="s">
        <v>156</v>
      </c>
      <c r="G105" t="s">
        <v>107</v>
      </c>
      <c r="H105" t="s">
        <v>31</v>
      </c>
      <c r="I105" t="s">
        <v>32</v>
      </c>
      <c r="J105" t="s">
        <v>108</v>
      </c>
      <c r="K105" t="s">
        <v>34</v>
      </c>
      <c r="L105">
        <v>408100518</v>
      </c>
      <c r="M105" t="s">
        <v>104</v>
      </c>
      <c r="N105">
        <v>245847</v>
      </c>
      <c r="O105">
        <v>12139</v>
      </c>
      <c r="P105" t="s">
        <v>78</v>
      </c>
      <c r="Q105" t="s">
        <v>37</v>
      </c>
      <c r="R105" t="s">
        <v>37</v>
      </c>
      <c r="S105" t="s">
        <v>38</v>
      </c>
      <c r="T105" t="s">
        <v>109</v>
      </c>
      <c r="U105" t="s">
        <v>110</v>
      </c>
      <c r="V105" t="s">
        <v>41</v>
      </c>
      <c r="W105" t="s">
        <v>42</v>
      </c>
      <c r="X105" t="s">
        <v>37</v>
      </c>
      <c r="Y105" t="s">
        <v>43</v>
      </c>
      <c r="Z105" t="s">
        <v>60</v>
      </c>
      <c r="AA105" t="s">
        <v>37</v>
      </c>
      <c r="AB105" t="s">
        <v>45</v>
      </c>
    </row>
    <row r="106" spans="1:28">
      <c r="A106">
        <v>117</v>
      </c>
      <c r="B106" t="s">
        <v>46</v>
      </c>
      <c r="C106">
        <v>2019</v>
      </c>
      <c r="D106">
        <v>12</v>
      </c>
      <c r="E106" s="1">
        <v>43830</v>
      </c>
      <c r="F106" t="s">
        <v>156</v>
      </c>
      <c r="G106" t="s">
        <v>107</v>
      </c>
      <c r="H106" t="s">
        <v>31</v>
      </c>
      <c r="I106" t="s">
        <v>32</v>
      </c>
      <c r="J106" t="s">
        <v>115</v>
      </c>
      <c r="K106" t="s">
        <v>34</v>
      </c>
      <c r="L106">
        <v>408100518</v>
      </c>
      <c r="M106" t="s">
        <v>104</v>
      </c>
      <c r="N106">
        <v>302295</v>
      </c>
      <c r="O106">
        <v>12139</v>
      </c>
      <c r="P106" t="s">
        <v>78</v>
      </c>
      <c r="Q106" t="s">
        <v>37</v>
      </c>
      <c r="R106" t="s">
        <v>37</v>
      </c>
      <c r="S106" t="s">
        <v>38</v>
      </c>
      <c r="T106" t="s">
        <v>109</v>
      </c>
      <c r="U106" t="s">
        <v>110</v>
      </c>
      <c r="V106" t="s">
        <v>41</v>
      </c>
      <c r="W106" t="s">
        <v>42</v>
      </c>
      <c r="X106" t="s">
        <v>37</v>
      </c>
      <c r="Y106" t="s">
        <v>43</v>
      </c>
      <c r="Z106" t="s">
        <v>60</v>
      </c>
      <c r="AA106" t="s">
        <v>37</v>
      </c>
      <c r="AB106" t="s">
        <v>45</v>
      </c>
    </row>
    <row r="107" spans="1:28">
      <c r="A107">
        <v>110</v>
      </c>
      <c r="B107" t="s">
        <v>53</v>
      </c>
      <c r="C107">
        <v>2019</v>
      </c>
      <c r="D107">
        <v>12</v>
      </c>
      <c r="E107" s="1">
        <v>43830</v>
      </c>
      <c r="F107" t="s">
        <v>95</v>
      </c>
      <c r="G107" t="s">
        <v>30</v>
      </c>
      <c r="H107" t="s">
        <v>31</v>
      </c>
      <c r="I107" t="s">
        <v>32</v>
      </c>
      <c r="J107" t="s">
        <v>117</v>
      </c>
      <c r="K107" t="s">
        <v>34</v>
      </c>
      <c r="L107">
        <v>408100518</v>
      </c>
      <c r="M107" t="s">
        <v>104</v>
      </c>
      <c r="N107">
        <v>694379.12</v>
      </c>
      <c r="O107">
        <v>12139</v>
      </c>
      <c r="P107" t="s">
        <v>36</v>
      </c>
      <c r="Q107" t="s">
        <v>37</v>
      </c>
      <c r="R107" t="s">
        <v>37</v>
      </c>
      <c r="S107" t="s">
        <v>38</v>
      </c>
      <c r="T107" t="s">
        <v>55</v>
      </c>
      <c r="U107" t="s">
        <v>91</v>
      </c>
      <c r="V107" t="s">
        <v>41</v>
      </c>
      <c r="W107" t="s">
        <v>42</v>
      </c>
      <c r="X107" t="s">
        <v>37</v>
      </c>
      <c r="Y107" t="s">
        <v>43</v>
      </c>
      <c r="Z107" t="s">
        <v>87</v>
      </c>
      <c r="AA107" t="s">
        <v>37</v>
      </c>
      <c r="AB107" t="s">
        <v>45</v>
      </c>
    </row>
    <row r="108" spans="1:28">
      <c r="A108">
        <v>117</v>
      </c>
      <c r="B108" t="s">
        <v>46</v>
      </c>
      <c r="C108">
        <v>2020</v>
      </c>
      <c r="D108">
        <v>1</v>
      </c>
      <c r="E108" s="1">
        <v>43861</v>
      </c>
      <c r="F108" t="s">
        <v>157</v>
      </c>
      <c r="G108" t="s">
        <v>158</v>
      </c>
      <c r="H108" t="s">
        <v>31</v>
      </c>
      <c r="I108" t="s">
        <v>32</v>
      </c>
      <c r="J108" t="s">
        <v>159</v>
      </c>
      <c r="K108" t="s">
        <v>159</v>
      </c>
      <c r="L108">
        <v>408100518</v>
      </c>
      <c r="M108" t="s">
        <v>104</v>
      </c>
      <c r="N108">
        <v>-274071</v>
      </c>
      <c r="O108">
        <v>13403</v>
      </c>
      <c r="P108" t="s">
        <v>78</v>
      </c>
      <c r="Q108" t="s">
        <v>37</v>
      </c>
      <c r="R108" t="s">
        <v>37</v>
      </c>
      <c r="S108" t="s">
        <v>38</v>
      </c>
      <c r="T108" t="s">
        <v>109</v>
      </c>
      <c r="U108" t="s">
        <v>110</v>
      </c>
      <c r="V108" t="s">
        <v>41</v>
      </c>
      <c r="W108" t="s">
        <v>42</v>
      </c>
      <c r="X108" t="s">
        <v>37</v>
      </c>
      <c r="Y108" t="s">
        <v>160</v>
      </c>
      <c r="Z108" t="s">
        <v>161</v>
      </c>
      <c r="AA108" t="s">
        <v>37</v>
      </c>
      <c r="AB108" t="s">
        <v>37</v>
      </c>
    </row>
    <row r="109" spans="1:28">
      <c r="A109">
        <v>117</v>
      </c>
      <c r="B109" t="s">
        <v>46</v>
      </c>
      <c r="C109">
        <v>2019</v>
      </c>
      <c r="D109">
        <v>1</v>
      </c>
      <c r="E109" s="1">
        <v>43496</v>
      </c>
      <c r="F109" t="s">
        <v>162</v>
      </c>
      <c r="G109" t="s">
        <v>163</v>
      </c>
      <c r="H109" t="s">
        <v>31</v>
      </c>
      <c r="I109" t="s">
        <v>32</v>
      </c>
      <c r="J109" t="s">
        <v>159</v>
      </c>
      <c r="K109" t="s">
        <v>159</v>
      </c>
      <c r="L109">
        <v>408100517</v>
      </c>
      <c r="M109" t="s">
        <v>104</v>
      </c>
      <c r="N109">
        <v>-282837</v>
      </c>
      <c r="O109">
        <v>13403</v>
      </c>
      <c r="P109" t="s">
        <v>78</v>
      </c>
      <c r="Q109" t="s">
        <v>37</v>
      </c>
      <c r="R109" t="s">
        <v>37</v>
      </c>
      <c r="S109" t="s">
        <v>38</v>
      </c>
      <c r="T109" t="s">
        <v>109</v>
      </c>
      <c r="U109" t="s">
        <v>110</v>
      </c>
      <c r="V109" t="s">
        <v>41</v>
      </c>
      <c r="W109" t="s">
        <v>42</v>
      </c>
      <c r="X109" t="s">
        <v>37</v>
      </c>
      <c r="Y109" t="s">
        <v>160</v>
      </c>
      <c r="Z109" t="s">
        <v>161</v>
      </c>
      <c r="AA109" t="s">
        <v>37</v>
      </c>
      <c r="AB109" t="s">
        <v>37</v>
      </c>
    </row>
    <row r="110" spans="1:28">
      <c r="A110">
        <v>117</v>
      </c>
      <c r="B110" t="s">
        <v>46</v>
      </c>
      <c r="C110">
        <v>2019</v>
      </c>
      <c r="D110">
        <v>2</v>
      </c>
      <c r="E110" s="1">
        <v>43524</v>
      </c>
      <c r="F110" t="s">
        <v>164</v>
      </c>
      <c r="G110" t="s">
        <v>165</v>
      </c>
      <c r="H110" t="s">
        <v>31</v>
      </c>
      <c r="I110" t="s">
        <v>32</v>
      </c>
      <c r="J110" t="s">
        <v>159</v>
      </c>
      <c r="K110" t="s">
        <v>159</v>
      </c>
      <c r="L110">
        <v>408100517</v>
      </c>
      <c r="M110" t="s">
        <v>104</v>
      </c>
      <c r="N110">
        <v>-282837</v>
      </c>
      <c r="O110">
        <v>13403</v>
      </c>
      <c r="P110" t="s">
        <v>78</v>
      </c>
      <c r="Q110" t="s">
        <v>37</v>
      </c>
      <c r="R110" t="s">
        <v>37</v>
      </c>
      <c r="S110" t="s">
        <v>38</v>
      </c>
      <c r="T110" t="s">
        <v>109</v>
      </c>
      <c r="U110" t="s">
        <v>110</v>
      </c>
      <c r="V110" t="s">
        <v>41</v>
      </c>
      <c r="W110" t="s">
        <v>42</v>
      </c>
      <c r="X110" t="s">
        <v>37</v>
      </c>
      <c r="Y110" t="s">
        <v>160</v>
      </c>
      <c r="Z110" t="s">
        <v>161</v>
      </c>
      <c r="AA110" t="s">
        <v>37</v>
      </c>
      <c r="AB110" t="s">
        <v>37</v>
      </c>
    </row>
    <row r="111" spans="1:28">
      <c r="A111">
        <v>117</v>
      </c>
      <c r="B111" t="s">
        <v>46</v>
      </c>
      <c r="C111">
        <v>2020</v>
      </c>
      <c r="D111">
        <v>2</v>
      </c>
      <c r="E111" s="1">
        <v>43890</v>
      </c>
      <c r="F111" t="s">
        <v>166</v>
      </c>
      <c r="G111" t="s">
        <v>167</v>
      </c>
      <c r="H111" t="s">
        <v>31</v>
      </c>
      <c r="I111" t="s">
        <v>32</v>
      </c>
      <c r="J111" t="s">
        <v>159</v>
      </c>
      <c r="K111" t="s">
        <v>159</v>
      </c>
      <c r="L111">
        <v>408100518</v>
      </c>
      <c r="M111" t="s">
        <v>104</v>
      </c>
      <c r="N111">
        <v>-274071</v>
      </c>
      <c r="O111">
        <v>13403</v>
      </c>
      <c r="P111" t="s">
        <v>78</v>
      </c>
      <c r="Q111" t="s">
        <v>37</v>
      </c>
      <c r="R111" t="s">
        <v>37</v>
      </c>
      <c r="S111" t="s">
        <v>38</v>
      </c>
      <c r="T111" t="s">
        <v>109</v>
      </c>
      <c r="U111" t="s">
        <v>110</v>
      </c>
      <c r="V111" t="s">
        <v>41</v>
      </c>
      <c r="W111" t="s">
        <v>42</v>
      </c>
      <c r="X111" t="s">
        <v>37</v>
      </c>
      <c r="Y111" t="s">
        <v>160</v>
      </c>
      <c r="Z111" t="s">
        <v>161</v>
      </c>
      <c r="AA111" t="s">
        <v>37</v>
      </c>
      <c r="AB111" t="s">
        <v>37</v>
      </c>
    </row>
    <row r="112" spans="1:28">
      <c r="A112">
        <v>117</v>
      </c>
      <c r="B112" t="s">
        <v>46</v>
      </c>
      <c r="C112">
        <v>2020</v>
      </c>
      <c r="D112">
        <v>3</v>
      </c>
      <c r="E112" s="1">
        <v>43921</v>
      </c>
      <c r="F112" t="s">
        <v>168</v>
      </c>
      <c r="G112" t="s">
        <v>169</v>
      </c>
      <c r="H112" t="s">
        <v>31</v>
      </c>
      <c r="I112" t="s">
        <v>32</v>
      </c>
      <c r="J112" t="s">
        <v>159</v>
      </c>
      <c r="K112" t="s">
        <v>159</v>
      </c>
      <c r="L112">
        <v>408100518</v>
      </c>
      <c r="M112" t="s">
        <v>104</v>
      </c>
      <c r="N112">
        <v>-274071</v>
      </c>
      <c r="O112">
        <v>13403</v>
      </c>
      <c r="P112" t="s">
        <v>78</v>
      </c>
      <c r="Q112" t="s">
        <v>37</v>
      </c>
      <c r="R112" t="s">
        <v>37</v>
      </c>
      <c r="S112" t="s">
        <v>38</v>
      </c>
      <c r="T112" t="s">
        <v>109</v>
      </c>
      <c r="U112" t="s">
        <v>110</v>
      </c>
      <c r="V112" t="s">
        <v>41</v>
      </c>
      <c r="W112" t="s">
        <v>42</v>
      </c>
      <c r="X112" t="s">
        <v>37</v>
      </c>
      <c r="Y112" t="s">
        <v>160</v>
      </c>
      <c r="Z112" t="s">
        <v>161</v>
      </c>
      <c r="AA112" t="s">
        <v>37</v>
      </c>
      <c r="AB112" t="s">
        <v>37</v>
      </c>
    </row>
    <row r="113" spans="1:28">
      <c r="A113">
        <v>117</v>
      </c>
      <c r="B113" t="s">
        <v>46</v>
      </c>
      <c r="C113">
        <v>2019</v>
      </c>
      <c r="D113">
        <v>3</v>
      </c>
      <c r="E113" s="1">
        <v>43555</v>
      </c>
      <c r="F113" t="s">
        <v>170</v>
      </c>
      <c r="G113" t="s">
        <v>171</v>
      </c>
      <c r="H113" t="s">
        <v>31</v>
      </c>
      <c r="I113" t="s">
        <v>32</v>
      </c>
      <c r="J113" t="s">
        <v>159</v>
      </c>
      <c r="K113" t="s">
        <v>159</v>
      </c>
      <c r="L113">
        <v>408100517</v>
      </c>
      <c r="M113" t="s">
        <v>104</v>
      </c>
      <c r="N113">
        <v>-282837</v>
      </c>
      <c r="O113">
        <v>13403</v>
      </c>
      <c r="P113" t="s">
        <v>78</v>
      </c>
      <c r="Q113" t="s">
        <v>37</v>
      </c>
      <c r="R113" t="s">
        <v>37</v>
      </c>
      <c r="S113" t="s">
        <v>38</v>
      </c>
      <c r="T113" t="s">
        <v>109</v>
      </c>
      <c r="U113" t="s">
        <v>110</v>
      </c>
      <c r="V113" t="s">
        <v>41</v>
      </c>
      <c r="W113" t="s">
        <v>42</v>
      </c>
      <c r="X113" t="s">
        <v>37</v>
      </c>
      <c r="Y113" t="s">
        <v>160</v>
      </c>
      <c r="Z113" t="s">
        <v>161</v>
      </c>
      <c r="AA113" t="s">
        <v>37</v>
      </c>
      <c r="AB113" t="s">
        <v>37</v>
      </c>
    </row>
    <row r="114" spans="1:28">
      <c r="A114">
        <v>117</v>
      </c>
      <c r="B114" t="s">
        <v>46</v>
      </c>
      <c r="C114">
        <v>2019</v>
      </c>
      <c r="D114">
        <v>3</v>
      </c>
      <c r="E114" s="1">
        <v>43554</v>
      </c>
      <c r="F114" t="s">
        <v>172</v>
      </c>
      <c r="G114" t="s">
        <v>173</v>
      </c>
      <c r="H114" t="s">
        <v>31</v>
      </c>
      <c r="I114" t="s">
        <v>32</v>
      </c>
      <c r="J114" t="s">
        <v>174</v>
      </c>
      <c r="K114" t="s">
        <v>175</v>
      </c>
      <c r="L114">
        <v>408100516</v>
      </c>
      <c r="M114" t="s">
        <v>104</v>
      </c>
      <c r="N114">
        <v>-3131.44</v>
      </c>
      <c r="O114">
        <v>12139</v>
      </c>
      <c r="P114" t="s">
        <v>36</v>
      </c>
      <c r="Q114" t="s">
        <v>37</v>
      </c>
      <c r="R114" t="s">
        <v>37</v>
      </c>
      <c r="S114" t="s">
        <v>38</v>
      </c>
      <c r="T114" t="s">
        <v>49</v>
      </c>
      <c r="U114" t="s">
        <v>91</v>
      </c>
      <c r="V114" t="s">
        <v>41</v>
      </c>
      <c r="W114" t="s">
        <v>42</v>
      </c>
      <c r="X114" t="s">
        <v>37</v>
      </c>
      <c r="Y114" t="s">
        <v>43</v>
      </c>
      <c r="Z114" t="s">
        <v>60</v>
      </c>
      <c r="AA114" t="s">
        <v>37</v>
      </c>
      <c r="AB114" t="s">
        <v>69</v>
      </c>
    </row>
    <row r="115" spans="1:28">
      <c r="A115">
        <v>110</v>
      </c>
      <c r="B115" t="s">
        <v>53</v>
      </c>
      <c r="C115">
        <v>2019</v>
      </c>
      <c r="D115">
        <v>3</v>
      </c>
      <c r="E115" s="1">
        <v>43554</v>
      </c>
      <c r="F115" t="s">
        <v>176</v>
      </c>
      <c r="G115" t="s">
        <v>173</v>
      </c>
      <c r="H115" t="s">
        <v>31</v>
      </c>
      <c r="I115" t="s">
        <v>32</v>
      </c>
      <c r="J115" t="s">
        <v>174</v>
      </c>
      <c r="K115" t="s">
        <v>175</v>
      </c>
      <c r="L115">
        <v>408100516</v>
      </c>
      <c r="M115" t="s">
        <v>104</v>
      </c>
      <c r="N115">
        <v>-65905.81</v>
      </c>
      <c r="O115">
        <v>12139</v>
      </c>
      <c r="P115" t="s">
        <v>36</v>
      </c>
      <c r="Q115" t="s">
        <v>37</v>
      </c>
      <c r="R115" t="s">
        <v>37</v>
      </c>
      <c r="S115" t="s">
        <v>38</v>
      </c>
      <c r="T115" t="s">
        <v>55</v>
      </c>
      <c r="U115" t="s">
        <v>91</v>
      </c>
      <c r="V115" t="s">
        <v>41</v>
      </c>
      <c r="W115" t="s">
        <v>42</v>
      </c>
      <c r="X115" t="s">
        <v>37</v>
      </c>
      <c r="Y115" t="s">
        <v>43</v>
      </c>
      <c r="Z115" t="s">
        <v>60</v>
      </c>
      <c r="AA115" t="s">
        <v>37</v>
      </c>
      <c r="AB115" t="s">
        <v>69</v>
      </c>
    </row>
    <row r="116" spans="1:28">
      <c r="A116">
        <v>180</v>
      </c>
      <c r="B116" t="s">
        <v>28</v>
      </c>
      <c r="C116">
        <v>2019</v>
      </c>
      <c r="D116">
        <v>3</v>
      </c>
      <c r="E116" s="1">
        <v>43554</v>
      </c>
      <c r="F116" t="s">
        <v>177</v>
      </c>
      <c r="G116" t="s">
        <v>173</v>
      </c>
      <c r="H116" t="s">
        <v>31</v>
      </c>
      <c r="I116" t="s">
        <v>32</v>
      </c>
      <c r="J116" t="s">
        <v>174</v>
      </c>
      <c r="K116" t="s">
        <v>175</v>
      </c>
      <c r="L116">
        <v>408100516</v>
      </c>
      <c r="M116" t="s">
        <v>104</v>
      </c>
      <c r="N116">
        <v>-38043.760000000002</v>
      </c>
      <c r="O116">
        <v>12139</v>
      </c>
      <c r="P116" t="s">
        <v>36</v>
      </c>
      <c r="Q116" t="s">
        <v>37</v>
      </c>
      <c r="R116" t="s">
        <v>37</v>
      </c>
      <c r="S116" t="s">
        <v>38</v>
      </c>
      <c r="T116" t="s">
        <v>39</v>
      </c>
      <c r="U116" t="s">
        <v>91</v>
      </c>
      <c r="V116" t="s">
        <v>41</v>
      </c>
      <c r="W116" t="s">
        <v>42</v>
      </c>
      <c r="X116" t="s">
        <v>37</v>
      </c>
      <c r="Y116" t="s">
        <v>43</v>
      </c>
      <c r="Z116" t="s">
        <v>60</v>
      </c>
      <c r="AA116" t="s">
        <v>37</v>
      </c>
      <c r="AB116" t="s">
        <v>69</v>
      </c>
    </row>
    <row r="117" spans="1:28">
      <c r="A117">
        <v>180</v>
      </c>
      <c r="B117" t="s">
        <v>28</v>
      </c>
      <c r="C117">
        <v>2019</v>
      </c>
      <c r="D117">
        <v>4</v>
      </c>
      <c r="E117" s="1">
        <v>43584</v>
      </c>
      <c r="F117" t="s">
        <v>178</v>
      </c>
      <c r="G117" t="s">
        <v>66</v>
      </c>
      <c r="H117" t="s">
        <v>31</v>
      </c>
      <c r="I117" t="s">
        <v>32</v>
      </c>
      <c r="J117" t="s">
        <v>67</v>
      </c>
      <c r="K117" t="s">
        <v>68</v>
      </c>
      <c r="L117">
        <v>408100516</v>
      </c>
      <c r="M117" t="s">
        <v>104</v>
      </c>
      <c r="N117">
        <v>20.010000000000002</v>
      </c>
      <c r="O117">
        <v>12139</v>
      </c>
      <c r="P117" t="s">
        <v>36</v>
      </c>
      <c r="Q117" t="s">
        <v>37</v>
      </c>
      <c r="R117" t="s">
        <v>37</v>
      </c>
      <c r="S117" t="s">
        <v>38</v>
      </c>
      <c r="T117" t="s">
        <v>39</v>
      </c>
      <c r="U117" t="s">
        <v>91</v>
      </c>
      <c r="V117" t="s">
        <v>41</v>
      </c>
      <c r="W117" t="s">
        <v>42</v>
      </c>
      <c r="X117" t="s">
        <v>37</v>
      </c>
      <c r="Y117" t="s">
        <v>43</v>
      </c>
      <c r="Z117" t="s">
        <v>44</v>
      </c>
      <c r="AA117" t="s">
        <v>37</v>
      </c>
      <c r="AB117" t="s">
        <v>69</v>
      </c>
    </row>
    <row r="118" spans="1:28">
      <c r="A118">
        <v>110</v>
      </c>
      <c r="B118" t="s">
        <v>53</v>
      </c>
      <c r="C118">
        <v>2019</v>
      </c>
      <c r="D118">
        <v>4</v>
      </c>
      <c r="E118" s="1">
        <v>43584</v>
      </c>
      <c r="F118" t="s">
        <v>65</v>
      </c>
      <c r="G118" t="s">
        <v>66</v>
      </c>
      <c r="H118" t="s">
        <v>31</v>
      </c>
      <c r="I118" t="s">
        <v>32</v>
      </c>
      <c r="J118" t="s">
        <v>67</v>
      </c>
      <c r="K118" t="s">
        <v>68</v>
      </c>
      <c r="L118">
        <v>408100516</v>
      </c>
      <c r="M118" t="s">
        <v>104</v>
      </c>
      <c r="N118">
        <v>145.22999999999999</v>
      </c>
      <c r="O118">
        <v>12139</v>
      </c>
      <c r="P118" t="s">
        <v>36</v>
      </c>
      <c r="Q118" t="s">
        <v>37</v>
      </c>
      <c r="R118" t="s">
        <v>37</v>
      </c>
      <c r="S118" t="s">
        <v>38</v>
      </c>
      <c r="T118" t="s">
        <v>55</v>
      </c>
      <c r="U118" t="s">
        <v>91</v>
      </c>
      <c r="V118" t="s">
        <v>41</v>
      </c>
      <c r="W118" t="s">
        <v>42</v>
      </c>
      <c r="X118" t="s">
        <v>37</v>
      </c>
      <c r="Y118" t="s">
        <v>43</v>
      </c>
      <c r="Z118" t="s">
        <v>44</v>
      </c>
      <c r="AA118" t="s">
        <v>37</v>
      </c>
      <c r="AB118" t="s">
        <v>69</v>
      </c>
    </row>
    <row r="119" spans="1:28">
      <c r="A119">
        <v>117</v>
      </c>
      <c r="B119" t="s">
        <v>46</v>
      </c>
      <c r="C119">
        <v>2019</v>
      </c>
      <c r="D119">
        <v>4</v>
      </c>
      <c r="E119" s="1">
        <v>43585</v>
      </c>
      <c r="F119" t="s">
        <v>179</v>
      </c>
      <c r="G119" t="s">
        <v>180</v>
      </c>
      <c r="H119" t="s">
        <v>31</v>
      </c>
      <c r="I119" t="s">
        <v>32</v>
      </c>
      <c r="J119" t="s">
        <v>159</v>
      </c>
      <c r="K119" t="s">
        <v>159</v>
      </c>
      <c r="L119">
        <v>408100517</v>
      </c>
      <c r="M119" t="s">
        <v>104</v>
      </c>
      <c r="N119">
        <v>-282837</v>
      </c>
      <c r="O119">
        <v>13403</v>
      </c>
      <c r="P119" t="s">
        <v>78</v>
      </c>
      <c r="Q119" t="s">
        <v>37</v>
      </c>
      <c r="R119" t="s">
        <v>37</v>
      </c>
      <c r="S119" t="s">
        <v>38</v>
      </c>
      <c r="T119" t="s">
        <v>109</v>
      </c>
      <c r="U119" t="s">
        <v>110</v>
      </c>
      <c r="V119" t="s">
        <v>41</v>
      </c>
      <c r="W119" t="s">
        <v>42</v>
      </c>
      <c r="X119" t="s">
        <v>37</v>
      </c>
      <c r="Y119" t="s">
        <v>160</v>
      </c>
      <c r="Z119" t="s">
        <v>161</v>
      </c>
      <c r="AA119" t="s">
        <v>37</v>
      </c>
      <c r="AB119" t="s">
        <v>37</v>
      </c>
    </row>
    <row r="120" spans="1:28">
      <c r="A120">
        <v>117</v>
      </c>
      <c r="B120" t="s">
        <v>46</v>
      </c>
      <c r="C120">
        <v>2019</v>
      </c>
      <c r="D120">
        <v>4</v>
      </c>
      <c r="E120" s="1">
        <v>43584</v>
      </c>
      <c r="F120" t="s">
        <v>181</v>
      </c>
      <c r="G120" t="s">
        <v>66</v>
      </c>
      <c r="H120" t="s">
        <v>31</v>
      </c>
      <c r="I120" t="s">
        <v>32</v>
      </c>
      <c r="J120" t="s">
        <v>67</v>
      </c>
      <c r="K120" t="s">
        <v>68</v>
      </c>
      <c r="L120">
        <v>408100516</v>
      </c>
      <c r="M120" t="s">
        <v>104</v>
      </c>
      <c r="N120">
        <v>0.36</v>
      </c>
      <c r="O120">
        <v>12139</v>
      </c>
      <c r="P120" t="s">
        <v>36</v>
      </c>
      <c r="Q120" t="s">
        <v>37</v>
      </c>
      <c r="R120" t="s">
        <v>37</v>
      </c>
      <c r="S120" t="s">
        <v>38</v>
      </c>
      <c r="T120" t="s">
        <v>49</v>
      </c>
      <c r="U120" t="s">
        <v>91</v>
      </c>
      <c r="V120" t="s">
        <v>41</v>
      </c>
      <c r="W120" t="s">
        <v>42</v>
      </c>
      <c r="X120" t="s">
        <v>37</v>
      </c>
      <c r="Y120" t="s">
        <v>43</v>
      </c>
      <c r="Z120" t="s">
        <v>44</v>
      </c>
      <c r="AA120" t="s">
        <v>37</v>
      </c>
      <c r="AB120" t="s">
        <v>69</v>
      </c>
    </row>
    <row r="121" spans="1:28">
      <c r="A121">
        <v>180</v>
      </c>
      <c r="B121" t="s">
        <v>28</v>
      </c>
      <c r="C121">
        <v>2019</v>
      </c>
      <c r="D121">
        <v>5</v>
      </c>
      <c r="E121" s="1">
        <v>43614</v>
      </c>
      <c r="F121" t="s">
        <v>182</v>
      </c>
      <c r="G121" t="s">
        <v>66</v>
      </c>
      <c r="H121" t="s">
        <v>31</v>
      </c>
      <c r="I121" t="s">
        <v>32</v>
      </c>
      <c r="J121" t="s">
        <v>183</v>
      </c>
      <c r="K121" t="s">
        <v>184</v>
      </c>
      <c r="L121">
        <v>408100516</v>
      </c>
      <c r="M121" t="s">
        <v>104</v>
      </c>
      <c r="N121">
        <v>11999.49</v>
      </c>
      <c r="O121">
        <v>12139</v>
      </c>
      <c r="P121" t="s">
        <v>36</v>
      </c>
      <c r="Q121" t="s">
        <v>37</v>
      </c>
      <c r="R121" t="s">
        <v>37</v>
      </c>
      <c r="S121" t="s">
        <v>38</v>
      </c>
      <c r="T121" t="s">
        <v>39</v>
      </c>
      <c r="U121" t="s">
        <v>91</v>
      </c>
      <c r="V121" t="s">
        <v>41</v>
      </c>
      <c r="W121" t="s">
        <v>42</v>
      </c>
      <c r="X121" t="s">
        <v>37</v>
      </c>
      <c r="Y121" t="s">
        <v>43</v>
      </c>
      <c r="Z121" t="s">
        <v>60</v>
      </c>
      <c r="AA121" t="s">
        <v>37</v>
      </c>
      <c r="AB121" t="s">
        <v>69</v>
      </c>
    </row>
    <row r="122" spans="1:28">
      <c r="A122">
        <v>117</v>
      </c>
      <c r="B122" t="s">
        <v>46</v>
      </c>
      <c r="C122">
        <v>2019</v>
      </c>
      <c r="D122">
        <v>5</v>
      </c>
      <c r="E122" s="1">
        <v>43616</v>
      </c>
      <c r="F122" t="s">
        <v>185</v>
      </c>
      <c r="G122" t="s">
        <v>186</v>
      </c>
      <c r="H122" t="s">
        <v>31</v>
      </c>
      <c r="I122" t="s">
        <v>32</v>
      </c>
      <c r="J122" t="s">
        <v>159</v>
      </c>
      <c r="K122" t="s">
        <v>159</v>
      </c>
      <c r="L122">
        <v>408100517</v>
      </c>
      <c r="M122" t="s">
        <v>104</v>
      </c>
      <c r="N122">
        <v>-282837</v>
      </c>
      <c r="O122">
        <v>13403</v>
      </c>
      <c r="P122" t="s">
        <v>78</v>
      </c>
      <c r="Q122" t="s">
        <v>37</v>
      </c>
      <c r="R122" t="s">
        <v>37</v>
      </c>
      <c r="S122" t="s">
        <v>38</v>
      </c>
      <c r="T122" t="s">
        <v>109</v>
      </c>
      <c r="U122" t="s">
        <v>110</v>
      </c>
      <c r="V122" t="s">
        <v>41</v>
      </c>
      <c r="W122" t="s">
        <v>42</v>
      </c>
      <c r="X122" t="s">
        <v>37</v>
      </c>
      <c r="Y122" t="s">
        <v>160</v>
      </c>
      <c r="Z122" t="s">
        <v>161</v>
      </c>
      <c r="AA122" t="s">
        <v>37</v>
      </c>
      <c r="AB122" t="s">
        <v>37</v>
      </c>
    </row>
    <row r="123" spans="1:28">
      <c r="A123">
        <v>117</v>
      </c>
      <c r="B123" t="s">
        <v>46</v>
      </c>
      <c r="C123">
        <v>2019</v>
      </c>
      <c r="D123">
        <v>5</v>
      </c>
      <c r="E123" s="1">
        <v>43614</v>
      </c>
      <c r="F123" t="s">
        <v>187</v>
      </c>
      <c r="G123" t="s">
        <v>66</v>
      </c>
      <c r="H123" t="s">
        <v>31</v>
      </c>
      <c r="I123" t="s">
        <v>32</v>
      </c>
      <c r="J123" t="s">
        <v>183</v>
      </c>
      <c r="K123" t="s">
        <v>184</v>
      </c>
      <c r="L123">
        <v>408100516</v>
      </c>
      <c r="M123" t="s">
        <v>104</v>
      </c>
      <c r="N123">
        <v>29.31</v>
      </c>
      <c r="O123">
        <v>12139</v>
      </c>
      <c r="P123" t="s">
        <v>36</v>
      </c>
      <c r="Q123" t="s">
        <v>37</v>
      </c>
      <c r="R123" t="s">
        <v>37</v>
      </c>
      <c r="S123" t="s">
        <v>38</v>
      </c>
      <c r="T123" t="s">
        <v>49</v>
      </c>
      <c r="U123" t="s">
        <v>91</v>
      </c>
      <c r="V123" t="s">
        <v>41</v>
      </c>
      <c r="W123" t="s">
        <v>42</v>
      </c>
      <c r="X123" t="s">
        <v>37</v>
      </c>
      <c r="Y123" t="s">
        <v>43</v>
      </c>
      <c r="Z123" t="s">
        <v>60</v>
      </c>
      <c r="AA123" t="s">
        <v>37</v>
      </c>
      <c r="AB123" t="s">
        <v>69</v>
      </c>
    </row>
    <row r="124" spans="1:28">
      <c r="A124">
        <v>110</v>
      </c>
      <c r="B124" t="s">
        <v>53</v>
      </c>
      <c r="C124">
        <v>2019</v>
      </c>
      <c r="D124">
        <v>5</v>
      </c>
      <c r="E124" s="1">
        <v>43614</v>
      </c>
      <c r="F124" t="s">
        <v>188</v>
      </c>
      <c r="G124" t="s">
        <v>66</v>
      </c>
      <c r="H124" t="s">
        <v>31</v>
      </c>
      <c r="I124" t="s">
        <v>32</v>
      </c>
      <c r="J124" t="s">
        <v>183</v>
      </c>
      <c r="K124" t="s">
        <v>184</v>
      </c>
      <c r="L124">
        <v>408100516</v>
      </c>
      <c r="M124" t="s">
        <v>104</v>
      </c>
      <c r="N124">
        <v>199213.2</v>
      </c>
      <c r="O124">
        <v>12139</v>
      </c>
      <c r="P124" t="s">
        <v>36</v>
      </c>
      <c r="Q124" t="s">
        <v>37</v>
      </c>
      <c r="R124" t="s">
        <v>37</v>
      </c>
      <c r="S124" t="s">
        <v>38</v>
      </c>
      <c r="T124" t="s">
        <v>55</v>
      </c>
      <c r="U124" t="s">
        <v>91</v>
      </c>
      <c r="V124" t="s">
        <v>41</v>
      </c>
      <c r="W124" t="s">
        <v>42</v>
      </c>
      <c r="X124" t="s">
        <v>37</v>
      </c>
      <c r="Y124" t="s">
        <v>43</v>
      </c>
      <c r="Z124" t="s">
        <v>60</v>
      </c>
      <c r="AA124" t="s">
        <v>37</v>
      </c>
      <c r="AB124" t="s">
        <v>69</v>
      </c>
    </row>
    <row r="125" spans="1:28">
      <c r="A125">
        <v>117</v>
      </c>
      <c r="B125" t="s">
        <v>46</v>
      </c>
      <c r="C125">
        <v>2019</v>
      </c>
      <c r="D125">
        <v>6</v>
      </c>
      <c r="E125" s="1">
        <v>43646</v>
      </c>
      <c r="F125" t="s">
        <v>189</v>
      </c>
      <c r="G125" t="s">
        <v>190</v>
      </c>
      <c r="H125" t="s">
        <v>31</v>
      </c>
      <c r="I125" t="s">
        <v>32</v>
      </c>
      <c r="J125" t="s">
        <v>159</v>
      </c>
      <c r="K125" t="s">
        <v>159</v>
      </c>
      <c r="L125">
        <v>408100517</v>
      </c>
      <c r="M125" t="s">
        <v>104</v>
      </c>
      <c r="N125">
        <v>-282833.09000000003</v>
      </c>
      <c r="O125">
        <v>13403</v>
      </c>
      <c r="P125" t="s">
        <v>78</v>
      </c>
      <c r="Q125" t="s">
        <v>37</v>
      </c>
      <c r="R125" t="s">
        <v>37</v>
      </c>
      <c r="S125" t="s">
        <v>38</v>
      </c>
      <c r="T125" t="s">
        <v>109</v>
      </c>
      <c r="U125" t="s">
        <v>110</v>
      </c>
      <c r="V125" t="s">
        <v>41</v>
      </c>
      <c r="W125" t="s">
        <v>42</v>
      </c>
      <c r="X125" t="s">
        <v>37</v>
      </c>
      <c r="Y125" t="s">
        <v>160</v>
      </c>
      <c r="Z125" t="s">
        <v>161</v>
      </c>
      <c r="AA125" t="s">
        <v>37</v>
      </c>
      <c r="AB125" t="s">
        <v>37</v>
      </c>
    </row>
    <row r="126" spans="1:28">
      <c r="A126">
        <v>117</v>
      </c>
      <c r="B126" t="s">
        <v>46</v>
      </c>
      <c r="C126">
        <v>2019</v>
      </c>
      <c r="D126">
        <v>7</v>
      </c>
      <c r="E126" s="1">
        <v>43677</v>
      </c>
      <c r="F126" t="s">
        <v>191</v>
      </c>
      <c r="G126" t="s">
        <v>192</v>
      </c>
      <c r="H126" t="s">
        <v>31</v>
      </c>
      <c r="I126" t="s">
        <v>32</v>
      </c>
      <c r="J126" t="s">
        <v>159</v>
      </c>
      <c r="K126" t="s">
        <v>159</v>
      </c>
      <c r="L126">
        <v>408100518</v>
      </c>
      <c r="M126" t="s">
        <v>104</v>
      </c>
      <c r="N126">
        <v>-274071</v>
      </c>
      <c r="O126">
        <v>13403</v>
      </c>
      <c r="P126" t="s">
        <v>78</v>
      </c>
      <c r="Q126" t="s">
        <v>37</v>
      </c>
      <c r="R126" t="s">
        <v>37</v>
      </c>
      <c r="S126" t="s">
        <v>38</v>
      </c>
      <c r="T126" t="s">
        <v>109</v>
      </c>
      <c r="U126" t="s">
        <v>110</v>
      </c>
      <c r="V126" t="s">
        <v>41</v>
      </c>
      <c r="W126" t="s">
        <v>42</v>
      </c>
      <c r="X126" t="s">
        <v>37</v>
      </c>
      <c r="Y126" t="s">
        <v>160</v>
      </c>
      <c r="Z126" t="s">
        <v>161</v>
      </c>
      <c r="AA126" t="s">
        <v>37</v>
      </c>
      <c r="AB126" t="s">
        <v>37</v>
      </c>
    </row>
    <row r="127" spans="1:28">
      <c r="A127">
        <v>117</v>
      </c>
      <c r="B127" t="s">
        <v>46</v>
      </c>
      <c r="C127">
        <v>2019</v>
      </c>
      <c r="D127">
        <v>8</v>
      </c>
      <c r="E127" s="1">
        <v>43708</v>
      </c>
      <c r="F127" t="s">
        <v>193</v>
      </c>
      <c r="G127" t="s">
        <v>194</v>
      </c>
      <c r="H127" t="s">
        <v>31</v>
      </c>
      <c r="I127" t="s">
        <v>32</v>
      </c>
      <c r="J127" t="s">
        <v>159</v>
      </c>
      <c r="K127" t="s">
        <v>159</v>
      </c>
      <c r="L127">
        <v>408100518</v>
      </c>
      <c r="M127" t="s">
        <v>104</v>
      </c>
      <c r="N127">
        <v>-274071</v>
      </c>
      <c r="O127">
        <v>13403</v>
      </c>
      <c r="P127" t="s">
        <v>78</v>
      </c>
      <c r="Q127" t="s">
        <v>37</v>
      </c>
      <c r="R127" t="s">
        <v>37</v>
      </c>
      <c r="S127" t="s">
        <v>38</v>
      </c>
      <c r="T127" t="s">
        <v>109</v>
      </c>
      <c r="U127" t="s">
        <v>110</v>
      </c>
      <c r="V127" t="s">
        <v>41</v>
      </c>
      <c r="W127" t="s">
        <v>42</v>
      </c>
      <c r="X127" t="s">
        <v>37</v>
      </c>
      <c r="Y127" t="s">
        <v>160</v>
      </c>
      <c r="Z127" t="s">
        <v>161</v>
      </c>
      <c r="AA127" t="s">
        <v>37</v>
      </c>
      <c r="AB127" t="s">
        <v>37</v>
      </c>
    </row>
    <row r="128" spans="1:28">
      <c r="A128">
        <v>117</v>
      </c>
      <c r="B128" t="s">
        <v>46</v>
      </c>
      <c r="C128">
        <v>2019</v>
      </c>
      <c r="D128">
        <v>9</v>
      </c>
      <c r="E128" s="1">
        <v>43737</v>
      </c>
      <c r="F128" t="s">
        <v>195</v>
      </c>
      <c r="G128" t="s">
        <v>173</v>
      </c>
      <c r="H128" t="s">
        <v>31</v>
      </c>
      <c r="I128" t="s">
        <v>32</v>
      </c>
      <c r="J128" t="s">
        <v>196</v>
      </c>
      <c r="K128" t="s">
        <v>197</v>
      </c>
      <c r="L128">
        <v>408100517</v>
      </c>
      <c r="M128" t="s">
        <v>104</v>
      </c>
      <c r="N128">
        <v>29293.759999999998</v>
      </c>
      <c r="O128">
        <v>12139</v>
      </c>
      <c r="P128" t="s">
        <v>36</v>
      </c>
      <c r="Q128" t="s">
        <v>37</v>
      </c>
      <c r="R128" t="s">
        <v>37</v>
      </c>
      <c r="S128" t="s">
        <v>38</v>
      </c>
      <c r="T128" t="s">
        <v>49</v>
      </c>
      <c r="U128" t="s">
        <v>91</v>
      </c>
      <c r="V128" t="s">
        <v>41</v>
      </c>
      <c r="W128" t="s">
        <v>42</v>
      </c>
      <c r="X128" t="s">
        <v>37</v>
      </c>
      <c r="Y128" t="s">
        <v>43</v>
      </c>
      <c r="Z128" t="s">
        <v>50</v>
      </c>
      <c r="AA128" t="s">
        <v>37</v>
      </c>
      <c r="AB128" t="s">
        <v>69</v>
      </c>
    </row>
    <row r="129" spans="1:28">
      <c r="A129">
        <v>117</v>
      </c>
      <c r="B129" t="s">
        <v>46</v>
      </c>
      <c r="C129">
        <v>2019</v>
      </c>
      <c r="D129">
        <v>9</v>
      </c>
      <c r="E129" s="1">
        <v>43738</v>
      </c>
      <c r="F129" t="s">
        <v>198</v>
      </c>
      <c r="G129" t="s">
        <v>199</v>
      </c>
      <c r="H129" t="s">
        <v>31</v>
      </c>
      <c r="I129" t="s">
        <v>32</v>
      </c>
      <c r="J129" t="s">
        <v>159</v>
      </c>
      <c r="K129" t="s">
        <v>159</v>
      </c>
      <c r="L129">
        <v>408100518</v>
      </c>
      <c r="M129" t="s">
        <v>104</v>
      </c>
      <c r="N129">
        <v>-274071</v>
      </c>
      <c r="O129">
        <v>13403</v>
      </c>
      <c r="P129" t="s">
        <v>78</v>
      </c>
      <c r="Q129" t="s">
        <v>37</v>
      </c>
      <c r="R129" t="s">
        <v>37</v>
      </c>
      <c r="S129" t="s">
        <v>38</v>
      </c>
      <c r="T129" t="s">
        <v>109</v>
      </c>
      <c r="U129" t="s">
        <v>110</v>
      </c>
      <c r="V129" t="s">
        <v>41</v>
      </c>
      <c r="W129" t="s">
        <v>42</v>
      </c>
      <c r="X129" t="s">
        <v>37</v>
      </c>
      <c r="Y129" t="s">
        <v>160</v>
      </c>
      <c r="Z129" t="s">
        <v>161</v>
      </c>
      <c r="AA129" t="s">
        <v>37</v>
      </c>
      <c r="AB129" t="s">
        <v>37</v>
      </c>
    </row>
    <row r="130" spans="1:28">
      <c r="A130">
        <v>180</v>
      </c>
      <c r="B130" t="s">
        <v>28</v>
      </c>
      <c r="C130">
        <v>2019</v>
      </c>
      <c r="D130">
        <v>9</v>
      </c>
      <c r="E130" s="1">
        <v>43737</v>
      </c>
      <c r="F130" t="s">
        <v>200</v>
      </c>
      <c r="G130" t="s">
        <v>173</v>
      </c>
      <c r="H130" t="s">
        <v>31</v>
      </c>
      <c r="I130" t="s">
        <v>32</v>
      </c>
      <c r="J130" t="s">
        <v>196</v>
      </c>
      <c r="K130" t="s">
        <v>197</v>
      </c>
      <c r="L130">
        <v>408100517</v>
      </c>
      <c r="M130" t="s">
        <v>104</v>
      </c>
      <c r="N130">
        <v>247434.71</v>
      </c>
      <c r="O130">
        <v>12139</v>
      </c>
      <c r="P130" t="s">
        <v>36</v>
      </c>
      <c r="Q130" t="s">
        <v>37</v>
      </c>
      <c r="R130" t="s">
        <v>37</v>
      </c>
      <c r="S130" t="s">
        <v>38</v>
      </c>
      <c r="T130" t="s">
        <v>39</v>
      </c>
      <c r="U130" t="s">
        <v>91</v>
      </c>
      <c r="V130" t="s">
        <v>41</v>
      </c>
      <c r="W130" t="s">
        <v>42</v>
      </c>
      <c r="X130" t="s">
        <v>37</v>
      </c>
      <c r="Y130" t="s">
        <v>43</v>
      </c>
      <c r="Z130" t="s">
        <v>50</v>
      </c>
      <c r="AA130" t="s">
        <v>37</v>
      </c>
      <c r="AB130" t="s">
        <v>69</v>
      </c>
    </row>
    <row r="131" spans="1:28">
      <c r="A131">
        <v>110</v>
      </c>
      <c r="B131" t="s">
        <v>53</v>
      </c>
      <c r="C131">
        <v>2019</v>
      </c>
      <c r="D131">
        <v>9</v>
      </c>
      <c r="E131" s="1">
        <v>43737</v>
      </c>
      <c r="F131" t="s">
        <v>201</v>
      </c>
      <c r="G131" t="s">
        <v>173</v>
      </c>
      <c r="H131" t="s">
        <v>31</v>
      </c>
      <c r="I131" t="s">
        <v>32</v>
      </c>
      <c r="J131" t="s">
        <v>196</v>
      </c>
      <c r="K131" t="s">
        <v>197</v>
      </c>
      <c r="L131">
        <v>408100517</v>
      </c>
      <c r="M131" t="s">
        <v>104</v>
      </c>
      <c r="N131">
        <v>447472.96</v>
      </c>
      <c r="O131">
        <v>12139</v>
      </c>
      <c r="P131" t="s">
        <v>36</v>
      </c>
      <c r="Q131" t="s">
        <v>37</v>
      </c>
      <c r="R131" t="s">
        <v>37</v>
      </c>
      <c r="S131" t="s">
        <v>38</v>
      </c>
      <c r="T131" t="s">
        <v>55</v>
      </c>
      <c r="U131" t="s">
        <v>91</v>
      </c>
      <c r="V131" t="s">
        <v>41</v>
      </c>
      <c r="W131" t="s">
        <v>42</v>
      </c>
      <c r="X131" t="s">
        <v>37</v>
      </c>
      <c r="Y131" t="s">
        <v>43</v>
      </c>
      <c r="Z131" t="s">
        <v>50</v>
      </c>
      <c r="AA131" t="s">
        <v>37</v>
      </c>
      <c r="AB131" t="s">
        <v>69</v>
      </c>
    </row>
    <row r="132" spans="1:28">
      <c r="A132">
        <v>180</v>
      </c>
      <c r="B132" t="s">
        <v>28</v>
      </c>
      <c r="C132">
        <v>2019</v>
      </c>
      <c r="D132">
        <v>10</v>
      </c>
      <c r="E132" s="1">
        <v>43768</v>
      </c>
      <c r="F132" t="s">
        <v>202</v>
      </c>
      <c r="G132" t="s">
        <v>66</v>
      </c>
      <c r="H132" t="s">
        <v>31</v>
      </c>
      <c r="I132" t="s">
        <v>32</v>
      </c>
      <c r="J132" t="s">
        <v>196</v>
      </c>
      <c r="K132" t="s">
        <v>203</v>
      </c>
      <c r="L132">
        <v>408100517</v>
      </c>
      <c r="M132" t="s">
        <v>104</v>
      </c>
      <c r="N132">
        <v>9.18</v>
      </c>
      <c r="O132">
        <v>12139</v>
      </c>
      <c r="P132" t="s">
        <v>36</v>
      </c>
      <c r="Q132" t="s">
        <v>37</v>
      </c>
      <c r="R132" t="s">
        <v>37</v>
      </c>
      <c r="S132" t="s">
        <v>38</v>
      </c>
      <c r="T132" t="s">
        <v>39</v>
      </c>
      <c r="U132" t="s">
        <v>91</v>
      </c>
      <c r="V132" t="s">
        <v>41</v>
      </c>
      <c r="W132" t="s">
        <v>42</v>
      </c>
      <c r="X132" t="s">
        <v>37</v>
      </c>
      <c r="Y132" t="s">
        <v>43</v>
      </c>
      <c r="Z132" t="s">
        <v>44</v>
      </c>
      <c r="AA132" t="s">
        <v>37</v>
      </c>
      <c r="AB132" t="s">
        <v>69</v>
      </c>
    </row>
    <row r="133" spans="1:28">
      <c r="A133">
        <v>110</v>
      </c>
      <c r="B133" t="s">
        <v>53</v>
      </c>
      <c r="C133">
        <v>2019</v>
      </c>
      <c r="D133">
        <v>10</v>
      </c>
      <c r="E133" s="1">
        <v>43768</v>
      </c>
      <c r="F133" t="s">
        <v>204</v>
      </c>
      <c r="G133" t="s">
        <v>66</v>
      </c>
      <c r="H133" t="s">
        <v>31</v>
      </c>
      <c r="I133" t="s">
        <v>32</v>
      </c>
      <c r="J133" t="s">
        <v>196</v>
      </c>
      <c r="K133" t="s">
        <v>203</v>
      </c>
      <c r="L133">
        <v>408100517</v>
      </c>
      <c r="M133" t="s">
        <v>104</v>
      </c>
      <c r="N133">
        <v>141.85</v>
      </c>
      <c r="O133">
        <v>12139</v>
      </c>
      <c r="P133" t="s">
        <v>36</v>
      </c>
      <c r="Q133" t="s">
        <v>37</v>
      </c>
      <c r="R133" t="s">
        <v>37</v>
      </c>
      <c r="S133" t="s">
        <v>38</v>
      </c>
      <c r="T133" t="s">
        <v>55</v>
      </c>
      <c r="U133" t="s">
        <v>91</v>
      </c>
      <c r="V133" t="s">
        <v>41</v>
      </c>
      <c r="W133" t="s">
        <v>42</v>
      </c>
      <c r="X133" t="s">
        <v>37</v>
      </c>
      <c r="Y133" t="s">
        <v>43</v>
      </c>
      <c r="Z133" t="s">
        <v>44</v>
      </c>
      <c r="AA133" t="s">
        <v>37</v>
      </c>
      <c r="AB133" t="s">
        <v>69</v>
      </c>
    </row>
    <row r="134" spans="1:28">
      <c r="A134">
        <v>117</v>
      </c>
      <c r="B134" t="s">
        <v>46</v>
      </c>
      <c r="C134">
        <v>2019</v>
      </c>
      <c r="D134">
        <v>10</v>
      </c>
      <c r="E134" s="1">
        <v>43768</v>
      </c>
      <c r="F134" t="s">
        <v>205</v>
      </c>
      <c r="G134" t="s">
        <v>66</v>
      </c>
      <c r="H134" t="s">
        <v>31</v>
      </c>
      <c r="I134" t="s">
        <v>32</v>
      </c>
      <c r="J134" t="s">
        <v>196</v>
      </c>
      <c r="K134" t="s">
        <v>203</v>
      </c>
      <c r="L134">
        <v>408100517</v>
      </c>
      <c r="M134" t="s">
        <v>104</v>
      </c>
      <c r="N134">
        <v>0.11</v>
      </c>
      <c r="O134">
        <v>12139</v>
      </c>
      <c r="P134" t="s">
        <v>36</v>
      </c>
      <c r="Q134" t="s">
        <v>37</v>
      </c>
      <c r="R134" t="s">
        <v>37</v>
      </c>
      <c r="S134" t="s">
        <v>38</v>
      </c>
      <c r="T134" t="s">
        <v>49</v>
      </c>
      <c r="U134" t="s">
        <v>91</v>
      </c>
      <c r="V134" t="s">
        <v>41</v>
      </c>
      <c r="W134" t="s">
        <v>42</v>
      </c>
      <c r="X134" t="s">
        <v>37</v>
      </c>
      <c r="Y134" t="s">
        <v>43</v>
      </c>
      <c r="Z134" t="s">
        <v>44</v>
      </c>
      <c r="AA134" t="s">
        <v>37</v>
      </c>
      <c r="AB134" t="s">
        <v>69</v>
      </c>
    </row>
    <row r="135" spans="1:28">
      <c r="A135">
        <v>117</v>
      </c>
      <c r="B135" t="s">
        <v>46</v>
      </c>
      <c r="C135">
        <v>2019</v>
      </c>
      <c r="D135">
        <v>10</v>
      </c>
      <c r="E135" s="1">
        <v>43769</v>
      </c>
      <c r="F135" t="s">
        <v>206</v>
      </c>
      <c r="G135" t="s">
        <v>207</v>
      </c>
      <c r="H135" t="s">
        <v>31</v>
      </c>
      <c r="I135" t="s">
        <v>32</v>
      </c>
      <c r="J135" t="s">
        <v>159</v>
      </c>
      <c r="K135" t="s">
        <v>159</v>
      </c>
      <c r="L135">
        <v>408100518</v>
      </c>
      <c r="M135" t="s">
        <v>104</v>
      </c>
      <c r="N135">
        <v>-274071</v>
      </c>
      <c r="O135">
        <v>13403</v>
      </c>
      <c r="P135" t="s">
        <v>78</v>
      </c>
      <c r="Q135" t="s">
        <v>37</v>
      </c>
      <c r="R135" t="s">
        <v>37</v>
      </c>
      <c r="S135" t="s">
        <v>38</v>
      </c>
      <c r="T135" t="s">
        <v>109</v>
      </c>
      <c r="U135" t="s">
        <v>110</v>
      </c>
      <c r="V135" t="s">
        <v>41</v>
      </c>
      <c r="W135" t="s">
        <v>42</v>
      </c>
      <c r="X135" t="s">
        <v>37</v>
      </c>
      <c r="Y135" t="s">
        <v>160</v>
      </c>
      <c r="Z135" t="s">
        <v>161</v>
      </c>
      <c r="AA135" t="s">
        <v>37</v>
      </c>
      <c r="AB135" t="s">
        <v>37</v>
      </c>
    </row>
    <row r="136" spans="1:28">
      <c r="A136">
        <v>110</v>
      </c>
      <c r="B136" t="s">
        <v>53</v>
      </c>
      <c r="C136">
        <v>2019</v>
      </c>
      <c r="D136">
        <v>11</v>
      </c>
      <c r="E136" s="1">
        <v>43798</v>
      </c>
      <c r="F136" t="s">
        <v>92</v>
      </c>
      <c r="G136" t="s">
        <v>30</v>
      </c>
      <c r="H136" t="s">
        <v>31</v>
      </c>
      <c r="I136" t="s">
        <v>32</v>
      </c>
      <c r="J136" t="s">
        <v>89</v>
      </c>
      <c r="K136" t="s">
        <v>90</v>
      </c>
      <c r="L136">
        <v>408100518</v>
      </c>
      <c r="M136" t="s">
        <v>104</v>
      </c>
      <c r="N136">
        <v>-1114454.17</v>
      </c>
      <c r="O136">
        <v>12139</v>
      </c>
      <c r="P136" t="s">
        <v>36</v>
      </c>
      <c r="Q136" t="s">
        <v>37</v>
      </c>
      <c r="R136" t="s">
        <v>37</v>
      </c>
      <c r="S136" t="s">
        <v>38</v>
      </c>
      <c r="T136" t="s">
        <v>55</v>
      </c>
      <c r="U136" t="s">
        <v>91</v>
      </c>
      <c r="V136" t="s">
        <v>41</v>
      </c>
      <c r="W136" t="s">
        <v>42</v>
      </c>
      <c r="X136" t="s">
        <v>37</v>
      </c>
      <c r="Y136" t="s">
        <v>43</v>
      </c>
      <c r="Z136" t="s">
        <v>60</v>
      </c>
      <c r="AA136" t="s">
        <v>37</v>
      </c>
      <c r="AB136" t="s">
        <v>69</v>
      </c>
    </row>
    <row r="137" spans="1:28">
      <c r="A137">
        <v>180</v>
      </c>
      <c r="B137" t="s">
        <v>28</v>
      </c>
      <c r="C137">
        <v>2019</v>
      </c>
      <c r="D137">
        <v>11</v>
      </c>
      <c r="E137" s="1">
        <v>43798</v>
      </c>
      <c r="F137" t="s">
        <v>94</v>
      </c>
      <c r="G137" t="s">
        <v>30</v>
      </c>
      <c r="H137" t="s">
        <v>31</v>
      </c>
      <c r="I137" t="s">
        <v>32</v>
      </c>
      <c r="J137" t="s">
        <v>89</v>
      </c>
      <c r="K137" t="s">
        <v>90</v>
      </c>
      <c r="L137">
        <v>408100518</v>
      </c>
      <c r="M137" t="s">
        <v>104</v>
      </c>
      <c r="N137">
        <v>-604304.17000000004</v>
      </c>
      <c r="O137">
        <v>12139</v>
      </c>
      <c r="P137" t="s">
        <v>36</v>
      </c>
      <c r="Q137" t="s">
        <v>37</v>
      </c>
      <c r="R137" t="s">
        <v>37</v>
      </c>
      <c r="S137" t="s">
        <v>38</v>
      </c>
      <c r="T137" t="s">
        <v>39</v>
      </c>
      <c r="U137" t="s">
        <v>91</v>
      </c>
      <c r="V137" t="s">
        <v>41</v>
      </c>
      <c r="W137" t="s">
        <v>42</v>
      </c>
      <c r="X137" t="s">
        <v>37</v>
      </c>
      <c r="Y137" t="s">
        <v>43</v>
      </c>
      <c r="Z137" t="s">
        <v>60</v>
      </c>
      <c r="AA137" t="s">
        <v>37</v>
      </c>
      <c r="AB137" t="s">
        <v>69</v>
      </c>
    </row>
    <row r="138" spans="1:28">
      <c r="A138">
        <v>117</v>
      </c>
      <c r="B138" t="s">
        <v>46</v>
      </c>
      <c r="C138">
        <v>2019</v>
      </c>
      <c r="D138">
        <v>11</v>
      </c>
      <c r="E138" s="1">
        <v>43799</v>
      </c>
      <c r="F138" t="s">
        <v>208</v>
      </c>
      <c r="G138" t="s">
        <v>209</v>
      </c>
      <c r="H138" t="s">
        <v>31</v>
      </c>
      <c r="I138" t="s">
        <v>32</v>
      </c>
      <c r="J138" t="s">
        <v>159</v>
      </c>
      <c r="K138" t="s">
        <v>159</v>
      </c>
      <c r="L138">
        <v>408100518</v>
      </c>
      <c r="M138" t="s">
        <v>104</v>
      </c>
      <c r="N138">
        <v>-274071</v>
      </c>
      <c r="O138">
        <v>13403</v>
      </c>
      <c r="P138" t="s">
        <v>78</v>
      </c>
      <c r="Q138" t="s">
        <v>37</v>
      </c>
      <c r="R138" t="s">
        <v>37</v>
      </c>
      <c r="S138" t="s">
        <v>38</v>
      </c>
      <c r="T138" t="s">
        <v>109</v>
      </c>
      <c r="U138" t="s">
        <v>110</v>
      </c>
      <c r="V138" t="s">
        <v>41</v>
      </c>
      <c r="W138" t="s">
        <v>42</v>
      </c>
      <c r="X138" t="s">
        <v>37</v>
      </c>
      <c r="Y138" t="s">
        <v>160</v>
      </c>
      <c r="Z138" t="s">
        <v>161</v>
      </c>
      <c r="AA138" t="s">
        <v>37</v>
      </c>
      <c r="AB138" t="s">
        <v>37</v>
      </c>
    </row>
    <row r="139" spans="1:28">
      <c r="A139">
        <v>117</v>
      </c>
      <c r="B139" t="s">
        <v>46</v>
      </c>
      <c r="C139">
        <v>2019</v>
      </c>
      <c r="D139">
        <v>11</v>
      </c>
      <c r="E139" s="1">
        <v>43798</v>
      </c>
      <c r="F139" t="s">
        <v>88</v>
      </c>
      <c r="G139" t="s">
        <v>30</v>
      </c>
      <c r="H139" t="s">
        <v>31</v>
      </c>
      <c r="I139" t="s">
        <v>32</v>
      </c>
      <c r="J139" t="s">
        <v>89</v>
      </c>
      <c r="K139" t="s">
        <v>90</v>
      </c>
      <c r="L139">
        <v>408100518</v>
      </c>
      <c r="M139" t="s">
        <v>104</v>
      </c>
      <c r="N139">
        <v>-71241.67</v>
      </c>
      <c r="O139">
        <v>12139</v>
      </c>
      <c r="P139" t="s">
        <v>36</v>
      </c>
      <c r="Q139" t="s">
        <v>37</v>
      </c>
      <c r="R139" t="s">
        <v>37</v>
      </c>
      <c r="S139" t="s">
        <v>38</v>
      </c>
      <c r="T139" t="s">
        <v>49</v>
      </c>
      <c r="U139" t="s">
        <v>91</v>
      </c>
      <c r="V139" t="s">
        <v>41</v>
      </c>
      <c r="W139" t="s">
        <v>42</v>
      </c>
      <c r="X139" t="s">
        <v>37</v>
      </c>
      <c r="Y139" t="s">
        <v>43</v>
      </c>
      <c r="Z139" t="s">
        <v>60</v>
      </c>
      <c r="AA139" t="s">
        <v>37</v>
      </c>
      <c r="AB139" t="s">
        <v>69</v>
      </c>
    </row>
    <row r="140" spans="1:28">
      <c r="A140">
        <v>117</v>
      </c>
      <c r="B140" t="s">
        <v>46</v>
      </c>
      <c r="C140">
        <v>2019</v>
      </c>
      <c r="D140">
        <v>12</v>
      </c>
      <c r="E140" s="1">
        <v>43830</v>
      </c>
      <c r="F140" t="s">
        <v>210</v>
      </c>
      <c r="G140" t="s">
        <v>211</v>
      </c>
      <c r="H140" t="s">
        <v>31</v>
      </c>
      <c r="I140" t="s">
        <v>32</v>
      </c>
      <c r="J140" t="s">
        <v>159</v>
      </c>
      <c r="K140" t="s">
        <v>159</v>
      </c>
      <c r="L140">
        <v>408100518</v>
      </c>
      <c r="M140" t="s">
        <v>104</v>
      </c>
      <c r="N140">
        <v>-274071</v>
      </c>
      <c r="O140">
        <v>13403</v>
      </c>
      <c r="P140" t="s">
        <v>78</v>
      </c>
      <c r="Q140" t="s">
        <v>37</v>
      </c>
      <c r="R140" t="s">
        <v>37</v>
      </c>
      <c r="S140" t="s">
        <v>38</v>
      </c>
      <c r="T140" t="s">
        <v>109</v>
      </c>
      <c r="U140" t="s">
        <v>110</v>
      </c>
      <c r="V140" t="s">
        <v>41</v>
      </c>
      <c r="W140" t="s">
        <v>42</v>
      </c>
      <c r="X140" t="s">
        <v>37</v>
      </c>
      <c r="Y140" t="s">
        <v>160</v>
      </c>
      <c r="Z140" t="s">
        <v>161</v>
      </c>
      <c r="AA140" t="s">
        <v>37</v>
      </c>
      <c r="AB140" t="s">
        <v>37</v>
      </c>
    </row>
    <row r="141" spans="1:28">
      <c r="A141">
        <v>117</v>
      </c>
      <c r="B141" t="s">
        <v>46</v>
      </c>
      <c r="C141">
        <v>2019</v>
      </c>
      <c r="D141">
        <v>999</v>
      </c>
      <c r="E141" s="1">
        <v>43830</v>
      </c>
      <c r="F141" t="s">
        <v>96</v>
      </c>
      <c r="G141" t="s">
        <v>102</v>
      </c>
      <c r="H141" t="s">
        <v>31</v>
      </c>
      <c r="I141" t="s">
        <v>32</v>
      </c>
      <c r="J141" t="s">
        <v>37</v>
      </c>
      <c r="K141" t="s">
        <v>98</v>
      </c>
      <c r="L141">
        <v>408100518</v>
      </c>
      <c r="M141" t="s">
        <v>104</v>
      </c>
      <c r="N141">
        <v>1644426</v>
      </c>
      <c r="O141">
        <v>13403</v>
      </c>
      <c r="P141" t="s">
        <v>78</v>
      </c>
      <c r="Q141" t="s">
        <v>37</v>
      </c>
      <c r="R141" t="s">
        <v>37</v>
      </c>
      <c r="S141" t="s">
        <v>37</v>
      </c>
      <c r="T141" t="s">
        <v>37</v>
      </c>
      <c r="U141" t="s">
        <v>37</v>
      </c>
      <c r="V141" t="s">
        <v>41</v>
      </c>
      <c r="W141" t="s">
        <v>37</v>
      </c>
      <c r="X141" t="s">
        <v>37</v>
      </c>
      <c r="Y141" t="s">
        <v>99</v>
      </c>
      <c r="Z141" t="s">
        <v>100</v>
      </c>
      <c r="AA141" t="s">
        <v>37</v>
      </c>
      <c r="AB141" t="s">
        <v>37</v>
      </c>
    </row>
    <row r="142" spans="1:28">
      <c r="A142">
        <v>117</v>
      </c>
      <c r="B142" t="s">
        <v>46</v>
      </c>
      <c r="C142">
        <v>2019</v>
      </c>
      <c r="D142">
        <v>999</v>
      </c>
      <c r="E142" s="1">
        <v>43830</v>
      </c>
      <c r="F142" t="s">
        <v>96</v>
      </c>
      <c r="G142" t="s">
        <v>102</v>
      </c>
      <c r="H142" t="s">
        <v>31</v>
      </c>
      <c r="I142" t="s">
        <v>32</v>
      </c>
      <c r="J142" t="s">
        <v>37</v>
      </c>
      <c r="K142" t="s">
        <v>98</v>
      </c>
      <c r="L142">
        <v>408100518</v>
      </c>
      <c r="M142" t="s">
        <v>104</v>
      </c>
      <c r="N142">
        <v>-3288852</v>
      </c>
      <c r="O142">
        <v>12139</v>
      </c>
      <c r="P142" t="s">
        <v>78</v>
      </c>
      <c r="Q142" t="s">
        <v>37</v>
      </c>
      <c r="R142" t="s">
        <v>37</v>
      </c>
      <c r="S142" t="s">
        <v>37</v>
      </c>
      <c r="T142" t="s">
        <v>37</v>
      </c>
      <c r="U142" t="s">
        <v>37</v>
      </c>
      <c r="V142" t="s">
        <v>41</v>
      </c>
      <c r="W142" t="s">
        <v>37</v>
      </c>
      <c r="X142" t="s">
        <v>37</v>
      </c>
      <c r="Y142" t="s">
        <v>99</v>
      </c>
      <c r="Z142" t="s">
        <v>100</v>
      </c>
      <c r="AA142" t="s">
        <v>37</v>
      </c>
      <c r="AB142" t="s">
        <v>37</v>
      </c>
    </row>
    <row r="143" spans="1:28">
      <c r="A143">
        <v>117</v>
      </c>
      <c r="B143" t="s">
        <v>46</v>
      </c>
      <c r="C143">
        <v>2019</v>
      </c>
      <c r="D143">
        <v>999</v>
      </c>
      <c r="E143" s="1">
        <v>43830</v>
      </c>
      <c r="F143" t="s">
        <v>96</v>
      </c>
      <c r="G143" t="s">
        <v>102</v>
      </c>
      <c r="H143" t="s">
        <v>31</v>
      </c>
      <c r="I143" t="s">
        <v>32</v>
      </c>
      <c r="J143" t="s">
        <v>37</v>
      </c>
      <c r="K143" t="s">
        <v>98</v>
      </c>
      <c r="L143">
        <v>408100518</v>
      </c>
      <c r="M143" t="s">
        <v>104</v>
      </c>
      <c r="N143">
        <v>-538300</v>
      </c>
      <c r="O143">
        <v>12139</v>
      </c>
      <c r="P143" t="s">
        <v>36</v>
      </c>
      <c r="Q143" t="s">
        <v>37</v>
      </c>
      <c r="R143" t="s">
        <v>37</v>
      </c>
      <c r="S143" t="s">
        <v>37</v>
      </c>
      <c r="T143" t="s">
        <v>37</v>
      </c>
      <c r="U143" t="s">
        <v>37</v>
      </c>
      <c r="V143" t="s">
        <v>41</v>
      </c>
      <c r="W143" t="s">
        <v>37</v>
      </c>
      <c r="X143" t="s">
        <v>37</v>
      </c>
      <c r="Y143" t="s">
        <v>99</v>
      </c>
      <c r="Z143" t="s">
        <v>100</v>
      </c>
      <c r="AA143" t="s">
        <v>37</v>
      </c>
      <c r="AB143" t="s">
        <v>37</v>
      </c>
    </row>
    <row r="144" spans="1:28">
      <c r="A144">
        <v>117</v>
      </c>
      <c r="B144" t="s">
        <v>46</v>
      </c>
      <c r="C144">
        <v>2019</v>
      </c>
      <c r="D144">
        <v>999</v>
      </c>
      <c r="E144" s="1">
        <v>43830</v>
      </c>
      <c r="F144" t="s">
        <v>96</v>
      </c>
      <c r="G144" t="s">
        <v>102</v>
      </c>
      <c r="H144" t="s">
        <v>31</v>
      </c>
      <c r="I144" t="s">
        <v>32</v>
      </c>
      <c r="J144" t="s">
        <v>37</v>
      </c>
      <c r="K144" t="s">
        <v>98</v>
      </c>
      <c r="L144">
        <v>408100517</v>
      </c>
      <c r="M144" t="s">
        <v>104</v>
      </c>
      <c r="N144">
        <v>1697018.09</v>
      </c>
      <c r="O144">
        <v>13403</v>
      </c>
      <c r="P144" t="s">
        <v>78</v>
      </c>
      <c r="Q144" t="s">
        <v>37</v>
      </c>
      <c r="R144" t="s">
        <v>37</v>
      </c>
      <c r="S144" t="s">
        <v>37</v>
      </c>
      <c r="T144" t="s">
        <v>37</v>
      </c>
      <c r="U144" t="s">
        <v>37</v>
      </c>
      <c r="V144" t="s">
        <v>41</v>
      </c>
      <c r="W144" t="s">
        <v>37</v>
      </c>
      <c r="X144" t="s">
        <v>37</v>
      </c>
      <c r="Y144" t="s">
        <v>99</v>
      </c>
      <c r="Z144" t="s">
        <v>100</v>
      </c>
      <c r="AA144" t="s">
        <v>37</v>
      </c>
      <c r="AB144" t="s">
        <v>37</v>
      </c>
    </row>
    <row r="145" spans="1:28">
      <c r="A145">
        <v>117</v>
      </c>
      <c r="B145" t="s">
        <v>46</v>
      </c>
      <c r="C145">
        <v>2019</v>
      </c>
      <c r="D145">
        <v>999</v>
      </c>
      <c r="E145" s="1">
        <v>43830</v>
      </c>
      <c r="F145" t="s">
        <v>96</v>
      </c>
      <c r="G145" t="s">
        <v>102</v>
      </c>
      <c r="H145" t="s">
        <v>31</v>
      </c>
      <c r="I145" t="s">
        <v>32</v>
      </c>
      <c r="J145" t="s">
        <v>37</v>
      </c>
      <c r="K145" t="s">
        <v>98</v>
      </c>
      <c r="L145">
        <v>408100517</v>
      </c>
      <c r="M145" t="s">
        <v>104</v>
      </c>
      <c r="N145">
        <v>-3394036.17</v>
      </c>
      <c r="O145">
        <v>12139</v>
      </c>
      <c r="P145" t="s">
        <v>78</v>
      </c>
      <c r="Q145" t="s">
        <v>37</v>
      </c>
      <c r="R145" t="s">
        <v>37</v>
      </c>
      <c r="S145" t="s">
        <v>37</v>
      </c>
      <c r="T145" t="s">
        <v>37</v>
      </c>
      <c r="U145" t="s">
        <v>37</v>
      </c>
      <c r="V145" t="s">
        <v>41</v>
      </c>
      <c r="W145" t="s">
        <v>37</v>
      </c>
      <c r="X145" t="s">
        <v>37</v>
      </c>
      <c r="Y145" t="s">
        <v>99</v>
      </c>
      <c r="Z145" t="s">
        <v>100</v>
      </c>
      <c r="AA145" t="s">
        <v>37</v>
      </c>
      <c r="AB145" t="s">
        <v>37</v>
      </c>
    </row>
    <row r="146" spans="1:28">
      <c r="A146">
        <v>117</v>
      </c>
      <c r="B146" t="s">
        <v>46</v>
      </c>
      <c r="C146">
        <v>2019</v>
      </c>
      <c r="D146">
        <v>999</v>
      </c>
      <c r="E146" s="1">
        <v>43830</v>
      </c>
      <c r="F146" t="s">
        <v>96</v>
      </c>
      <c r="G146" t="s">
        <v>102</v>
      </c>
      <c r="H146" t="s">
        <v>31</v>
      </c>
      <c r="I146" t="s">
        <v>32</v>
      </c>
      <c r="J146" t="s">
        <v>37</v>
      </c>
      <c r="K146" t="s">
        <v>98</v>
      </c>
      <c r="L146">
        <v>408100517</v>
      </c>
      <c r="M146" t="s">
        <v>104</v>
      </c>
      <c r="N146">
        <v>-29293.87</v>
      </c>
      <c r="O146">
        <v>12139</v>
      </c>
      <c r="P146" t="s">
        <v>36</v>
      </c>
      <c r="Q146" t="s">
        <v>37</v>
      </c>
      <c r="R146" t="s">
        <v>37</v>
      </c>
      <c r="S146" t="s">
        <v>37</v>
      </c>
      <c r="T146" t="s">
        <v>37</v>
      </c>
      <c r="U146" t="s">
        <v>37</v>
      </c>
      <c r="V146" t="s">
        <v>41</v>
      </c>
      <c r="W146" t="s">
        <v>37</v>
      </c>
      <c r="X146" t="s">
        <v>37</v>
      </c>
      <c r="Y146" t="s">
        <v>99</v>
      </c>
      <c r="Z146" t="s">
        <v>100</v>
      </c>
      <c r="AA146" t="s">
        <v>37</v>
      </c>
      <c r="AB146" t="s">
        <v>37</v>
      </c>
    </row>
    <row r="147" spans="1:28">
      <c r="A147">
        <v>180</v>
      </c>
      <c r="B147" t="s">
        <v>28</v>
      </c>
      <c r="C147">
        <v>2019</v>
      </c>
      <c r="D147">
        <v>999</v>
      </c>
      <c r="E147" s="1">
        <v>43830</v>
      </c>
      <c r="F147" t="s">
        <v>96</v>
      </c>
      <c r="G147" t="s">
        <v>101</v>
      </c>
      <c r="H147" t="s">
        <v>31</v>
      </c>
      <c r="I147" t="s">
        <v>32</v>
      </c>
      <c r="J147" t="s">
        <v>37</v>
      </c>
      <c r="K147" t="s">
        <v>98</v>
      </c>
      <c r="L147">
        <v>408100516</v>
      </c>
      <c r="M147" t="s">
        <v>104</v>
      </c>
      <c r="N147">
        <v>26024.26</v>
      </c>
      <c r="O147">
        <v>12139</v>
      </c>
      <c r="P147" t="s">
        <v>36</v>
      </c>
      <c r="Q147" t="s">
        <v>37</v>
      </c>
      <c r="R147" t="s">
        <v>37</v>
      </c>
      <c r="S147" t="s">
        <v>37</v>
      </c>
      <c r="T147" t="s">
        <v>37</v>
      </c>
      <c r="U147" t="s">
        <v>37</v>
      </c>
      <c r="V147" t="s">
        <v>41</v>
      </c>
      <c r="W147" t="s">
        <v>37</v>
      </c>
      <c r="X147" t="s">
        <v>37</v>
      </c>
      <c r="Y147" t="s">
        <v>99</v>
      </c>
      <c r="Z147" t="s">
        <v>100</v>
      </c>
      <c r="AA147" t="s">
        <v>37</v>
      </c>
      <c r="AB147" t="s">
        <v>37</v>
      </c>
    </row>
    <row r="148" spans="1:28">
      <c r="A148">
        <v>110</v>
      </c>
      <c r="B148" t="s">
        <v>53</v>
      </c>
      <c r="C148">
        <v>2019</v>
      </c>
      <c r="D148">
        <v>999</v>
      </c>
      <c r="E148" s="1">
        <v>43830</v>
      </c>
      <c r="F148" t="s">
        <v>96</v>
      </c>
      <c r="G148" t="s">
        <v>97</v>
      </c>
      <c r="H148" t="s">
        <v>31</v>
      </c>
      <c r="I148" t="s">
        <v>32</v>
      </c>
      <c r="J148" t="s">
        <v>37</v>
      </c>
      <c r="K148" t="s">
        <v>98</v>
      </c>
      <c r="L148">
        <v>408100518</v>
      </c>
      <c r="M148" t="s">
        <v>104</v>
      </c>
      <c r="N148">
        <v>-8332499.9500000002</v>
      </c>
      <c r="O148">
        <v>12139</v>
      </c>
      <c r="P148" t="s">
        <v>36</v>
      </c>
      <c r="Q148" t="s">
        <v>37</v>
      </c>
      <c r="R148" t="s">
        <v>37</v>
      </c>
      <c r="S148" t="s">
        <v>37</v>
      </c>
      <c r="T148" t="s">
        <v>37</v>
      </c>
      <c r="U148" t="s">
        <v>37</v>
      </c>
      <c r="V148" t="s">
        <v>41</v>
      </c>
      <c r="W148" t="s">
        <v>37</v>
      </c>
      <c r="X148" t="s">
        <v>37</v>
      </c>
      <c r="Y148" t="s">
        <v>99</v>
      </c>
      <c r="Z148" t="s">
        <v>100</v>
      </c>
      <c r="AA148" t="s">
        <v>37</v>
      </c>
      <c r="AB148" t="s">
        <v>37</v>
      </c>
    </row>
    <row r="149" spans="1:28">
      <c r="A149">
        <v>110</v>
      </c>
      <c r="B149" t="s">
        <v>53</v>
      </c>
      <c r="C149">
        <v>2019</v>
      </c>
      <c r="D149">
        <v>999</v>
      </c>
      <c r="E149" s="1">
        <v>43830</v>
      </c>
      <c r="F149" t="s">
        <v>96</v>
      </c>
      <c r="G149" t="s">
        <v>97</v>
      </c>
      <c r="H149" t="s">
        <v>31</v>
      </c>
      <c r="I149" t="s">
        <v>32</v>
      </c>
      <c r="J149" t="s">
        <v>37</v>
      </c>
      <c r="K149" t="s">
        <v>98</v>
      </c>
      <c r="L149">
        <v>408100517</v>
      </c>
      <c r="M149" t="s">
        <v>104</v>
      </c>
      <c r="N149">
        <v>-447614.81</v>
      </c>
      <c r="O149">
        <v>12139</v>
      </c>
      <c r="P149" t="s">
        <v>36</v>
      </c>
      <c r="Q149" t="s">
        <v>37</v>
      </c>
      <c r="R149" t="s">
        <v>37</v>
      </c>
      <c r="S149" t="s">
        <v>37</v>
      </c>
      <c r="T149" t="s">
        <v>37</v>
      </c>
      <c r="U149" t="s">
        <v>37</v>
      </c>
      <c r="V149" t="s">
        <v>41</v>
      </c>
      <c r="W149" t="s">
        <v>37</v>
      </c>
      <c r="X149" t="s">
        <v>37</v>
      </c>
      <c r="Y149" t="s">
        <v>99</v>
      </c>
      <c r="Z149" t="s">
        <v>100</v>
      </c>
      <c r="AA149" t="s">
        <v>37</v>
      </c>
      <c r="AB149" t="s">
        <v>37</v>
      </c>
    </row>
    <row r="150" spans="1:28">
      <c r="A150">
        <v>110</v>
      </c>
      <c r="B150" t="s">
        <v>53</v>
      </c>
      <c r="C150">
        <v>2019</v>
      </c>
      <c r="D150">
        <v>999</v>
      </c>
      <c r="E150" s="1">
        <v>43830</v>
      </c>
      <c r="F150" t="s">
        <v>96</v>
      </c>
      <c r="G150" t="s">
        <v>97</v>
      </c>
      <c r="H150" t="s">
        <v>31</v>
      </c>
      <c r="I150" t="s">
        <v>32</v>
      </c>
      <c r="J150" t="s">
        <v>37</v>
      </c>
      <c r="K150" t="s">
        <v>98</v>
      </c>
      <c r="L150">
        <v>408100516</v>
      </c>
      <c r="M150" t="s">
        <v>104</v>
      </c>
      <c r="N150">
        <v>-133452.62</v>
      </c>
      <c r="O150">
        <v>12139</v>
      </c>
      <c r="P150" t="s">
        <v>36</v>
      </c>
      <c r="Q150" t="s">
        <v>37</v>
      </c>
      <c r="R150" t="s">
        <v>37</v>
      </c>
      <c r="S150" t="s">
        <v>37</v>
      </c>
      <c r="T150" t="s">
        <v>37</v>
      </c>
      <c r="U150" t="s">
        <v>37</v>
      </c>
      <c r="V150" t="s">
        <v>41</v>
      </c>
      <c r="W150" t="s">
        <v>37</v>
      </c>
      <c r="X150" t="s">
        <v>37</v>
      </c>
      <c r="Y150" t="s">
        <v>99</v>
      </c>
      <c r="Z150" t="s">
        <v>100</v>
      </c>
      <c r="AA150" t="s">
        <v>37</v>
      </c>
      <c r="AB150" t="s">
        <v>37</v>
      </c>
    </row>
    <row r="151" spans="1:28">
      <c r="A151">
        <v>180</v>
      </c>
      <c r="B151" t="s">
        <v>28</v>
      </c>
      <c r="C151">
        <v>2019</v>
      </c>
      <c r="D151">
        <v>999</v>
      </c>
      <c r="E151" s="1">
        <v>43830</v>
      </c>
      <c r="F151" t="s">
        <v>96</v>
      </c>
      <c r="G151" t="s">
        <v>101</v>
      </c>
      <c r="H151" t="s">
        <v>31</v>
      </c>
      <c r="I151" t="s">
        <v>32</v>
      </c>
      <c r="J151" t="s">
        <v>37</v>
      </c>
      <c r="K151" t="s">
        <v>98</v>
      </c>
      <c r="L151">
        <v>408100518</v>
      </c>
      <c r="M151" t="s">
        <v>104</v>
      </c>
      <c r="N151">
        <v>-4192700.05</v>
      </c>
      <c r="O151">
        <v>12139</v>
      </c>
      <c r="P151" t="s">
        <v>36</v>
      </c>
      <c r="Q151" t="s">
        <v>37</v>
      </c>
      <c r="R151" t="s">
        <v>37</v>
      </c>
      <c r="S151" t="s">
        <v>37</v>
      </c>
      <c r="T151" t="s">
        <v>37</v>
      </c>
      <c r="U151" t="s">
        <v>37</v>
      </c>
      <c r="V151" t="s">
        <v>41</v>
      </c>
      <c r="W151" t="s">
        <v>37</v>
      </c>
      <c r="X151" t="s">
        <v>37</v>
      </c>
      <c r="Y151" t="s">
        <v>99</v>
      </c>
      <c r="Z151" t="s">
        <v>100</v>
      </c>
      <c r="AA151" t="s">
        <v>37</v>
      </c>
      <c r="AB151" t="s">
        <v>37</v>
      </c>
    </row>
    <row r="152" spans="1:28">
      <c r="A152">
        <v>180</v>
      </c>
      <c r="B152" t="s">
        <v>28</v>
      </c>
      <c r="C152">
        <v>2019</v>
      </c>
      <c r="D152">
        <v>999</v>
      </c>
      <c r="E152" s="1">
        <v>43830</v>
      </c>
      <c r="F152" t="s">
        <v>96</v>
      </c>
      <c r="G152" t="s">
        <v>101</v>
      </c>
      <c r="H152" t="s">
        <v>31</v>
      </c>
      <c r="I152" t="s">
        <v>32</v>
      </c>
      <c r="J152" t="s">
        <v>37</v>
      </c>
      <c r="K152" t="s">
        <v>98</v>
      </c>
      <c r="L152">
        <v>408100517</v>
      </c>
      <c r="M152" t="s">
        <v>104</v>
      </c>
      <c r="N152">
        <v>-247443.89</v>
      </c>
      <c r="O152">
        <v>12139</v>
      </c>
      <c r="P152" t="s">
        <v>36</v>
      </c>
      <c r="Q152" t="s">
        <v>37</v>
      </c>
      <c r="R152" t="s">
        <v>37</v>
      </c>
      <c r="S152" t="s">
        <v>37</v>
      </c>
      <c r="T152" t="s">
        <v>37</v>
      </c>
      <c r="U152" t="s">
        <v>37</v>
      </c>
      <c r="V152" t="s">
        <v>41</v>
      </c>
      <c r="W152" t="s">
        <v>37</v>
      </c>
      <c r="X152" t="s">
        <v>37</v>
      </c>
      <c r="Y152" t="s">
        <v>99</v>
      </c>
      <c r="Z152" t="s">
        <v>100</v>
      </c>
      <c r="AA152" t="s">
        <v>37</v>
      </c>
      <c r="AB152" t="s">
        <v>37</v>
      </c>
    </row>
    <row r="153" spans="1:28">
      <c r="A153">
        <v>117</v>
      </c>
      <c r="B153" t="s">
        <v>46</v>
      </c>
      <c r="C153">
        <v>2019</v>
      </c>
      <c r="D153">
        <v>999</v>
      </c>
      <c r="E153" s="1">
        <v>43830</v>
      </c>
      <c r="F153" t="s">
        <v>96</v>
      </c>
      <c r="G153" t="s">
        <v>102</v>
      </c>
      <c r="H153" t="s">
        <v>31</v>
      </c>
      <c r="I153" t="s">
        <v>32</v>
      </c>
      <c r="J153" t="s">
        <v>37</v>
      </c>
      <c r="K153" t="s">
        <v>98</v>
      </c>
      <c r="L153">
        <v>408100516</v>
      </c>
      <c r="M153" t="s">
        <v>104</v>
      </c>
      <c r="N153">
        <v>3101.77</v>
      </c>
      <c r="O153">
        <v>12139</v>
      </c>
      <c r="P153" t="s">
        <v>36</v>
      </c>
      <c r="Q153" t="s">
        <v>37</v>
      </c>
      <c r="R153" t="s">
        <v>37</v>
      </c>
      <c r="S153" t="s">
        <v>37</v>
      </c>
      <c r="T153" t="s">
        <v>37</v>
      </c>
      <c r="U153" t="s">
        <v>37</v>
      </c>
      <c r="V153" t="s">
        <v>41</v>
      </c>
      <c r="W153" t="s">
        <v>37</v>
      </c>
      <c r="X153" t="s">
        <v>37</v>
      </c>
      <c r="Y153" t="s">
        <v>99</v>
      </c>
      <c r="Z153" t="s">
        <v>100</v>
      </c>
      <c r="AA153" t="s">
        <v>37</v>
      </c>
      <c r="AB153" t="s">
        <v>37</v>
      </c>
    </row>
    <row r="154" spans="1:28">
      <c r="A154">
        <v>110</v>
      </c>
      <c r="B154" t="s">
        <v>53</v>
      </c>
      <c r="C154">
        <v>2020</v>
      </c>
      <c r="D154">
        <v>1</v>
      </c>
      <c r="E154" s="1">
        <v>43861</v>
      </c>
      <c r="F154" t="s">
        <v>212</v>
      </c>
      <c r="G154" t="s">
        <v>66</v>
      </c>
      <c r="H154" t="s">
        <v>31</v>
      </c>
      <c r="I154" t="s">
        <v>32</v>
      </c>
      <c r="J154" t="s">
        <v>213</v>
      </c>
      <c r="K154" t="s">
        <v>214</v>
      </c>
      <c r="L154">
        <v>408103620</v>
      </c>
      <c r="M154" t="s">
        <v>215</v>
      </c>
      <c r="N154">
        <v>1083</v>
      </c>
      <c r="O154">
        <v>12139</v>
      </c>
      <c r="P154" t="s">
        <v>36</v>
      </c>
      <c r="Q154" t="s">
        <v>37</v>
      </c>
      <c r="R154" t="s">
        <v>37</v>
      </c>
      <c r="S154" t="s">
        <v>38</v>
      </c>
      <c r="T154" t="s">
        <v>55</v>
      </c>
      <c r="U154" t="s">
        <v>216</v>
      </c>
      <c r="V154" t="s">
        <v>41</v>
      </c>
      <c r="W154" t="s">
        <v>42</v>
      </c>
      <c r="X154" t="s">
        <v>37</v>
      </c>
      <c r="Y154" t="s">
        <v>43</v>
      </c>
      <c r="Z154" t="s">
        <v>50</v>
      </c>
      <c r="AA154" t="s">
        <v>37</v>
      </c>
      <c r="AB154" t="s">
        <v>45</v>
      </c>
    </row>
    <row r="155" spans="1:28">
      <c r="A155">
        <v>110</v>
      </c>
      <c r="B155" t="s">
        <v>53</v>
      </c>
      <c r="C155">
        <v>2019</v>
      </c>
      <c r="D155">
        <v>1</v>
      </c>
      <c r="E155" s="1">
        <v>43496</v>
      </c>
      <c r="F155" t="s">
        <v>217</v>
      </c>
      <c r="G155" t="s">
        <v>66</v>
      </c>
      <c r="H155" t="s">
        <v>31</v>
      </c>
      <c r="I155" t="s">
        <v>32</v>
      </c>
      <c r="J155" t="s">
        <v>218</v>
      </c>
      <c r="K155" t="s">
        <v>214</v>
      </c>
      <c r="L155">
        <v>408103619</v>
      </c>
      <c r="M155" t="s">
        <v>215</v>
      </c>
      <c r="N155">
        <v>1083</v>
      </c>
      <c r="O155">
        <v>12139</v>
      </c>
      <c r="P155" t="s">
        <v>36</v>
      </c>
      <c r="Q155" t="s">
        <v>37</v>
      </c>
      <c r="R155" t="s">
        <v>37</v>
      </c>
      <c r="S155" t="s">
        <v>38</v>
      </c>
      <c r="T155" t="s">
        <v>55</v>
      </c>
      <c r="U155" t="s">
        <v>216</v>
      </c>
      <c r="V155" t="s">
        <v>41</v>
      </c>
      <c r="W155" t="s">
        <v>42</v>
      </c>
      <c r="X155" t="s">
        <v>37</v>
      </c>
      <c r="Y155" t="s">
        <v>43</v>
      </c>
      <c r="Z155" t="s">
        <v>44</v>
      </c>
      <c r="AA155" t="s">
        <v>37</v>
      </c>
      <c r="AB155" t="s">
        <v>45</v>
      </c>
    </row>
    <row r="156" spans="1:28">
      <c r="A156">
        <v>110</v>
      </c>
      <c r="B156" t="s">
        <v>53</v>
      </c>
      <c r="C156">
        <v>2020</v>
      </c>
      <c r="D156">
        <v>2</v>
      </c>
      <c r="E156" s="1">
        <v>43889</v>
      </c>
      <c r="F156" t="s">
        <v>219</v>
      </c>
      <c r="G156" t="s">
        <v>66</v>
      </c>
      <c r="H156" t="s">
        <v>31</v>
      </c>
      <c r="I156" t="s">
        <v>32</v>
      </c>
      <c r="J156" t="s">
        <v>213</v>
      </c>
      <c r="K156" t="s">
        <v>214</v>
      </c>
      <c r="L156">
        <v>408103620</v>
      </c>
      <c r="M156" t="s">
        <v>215</v>
      </c>
      <c r="N156">
        <v>1083</v>
      </c>
      <c r="O156">
        <v>12139</v>
      </c>
      <c r="P156" t="s">
        <v>36</v>
      </c>
      <c r="Q156" t="s">
        <v>37</v>
      </c>
      <c r="R156" t="s">
        <v>37</v>
      </c>
      <c r="S156" t="s">
        <v>38</v>
      </c>
      <c r="T156" t="s">
        <v>55</v>
      </c>
      <c r="U156" t="s">
        <v>216</v>
      </c>
      <c r="V156" t="s">
        <v>41</v>
      </c>
      <c r="W156" t="s">
        <v>42</v>
      </c>
      <c r="X156" t="s">
        <v>37</v>
      </c>
      <c r="Y156" t="s">
        <v>43</v>
      </c>
      <c r="Z156" t="s">
        <v>60</v>
      </c>
      <c r="AA156" t="s">
        <v>37</v>
      </c>
      <c r="AB156" t="s">
        <v>45</v>
      </c>
    </row>
    <row r="157" spans="1:28">
      <c r="A157">
        <v>110</v>
      </c>
      <c r="B157" t="s">
        <v>53</v>
      </c>
      <c r="C157">
        <v>2019</v>
      </c>
      <c r="D157">
        <v>2</v>
      </c>
      <c r="E157" s="1">
        <v>43524</v>
      </c>
      <c r="F157" t="s">
        <v>220</v>
      </c>
      <c r="G157" t="s">
        <v>66</v>
      </c>
      <c r="H157" t="s">
        <v>31</v>
      </c>
      <c r="I157" t="s">
        <v>32</v>
      </c>
      <c r="J157" t="s">
        <v>221</v>
      </c>
      <c r="K157" t="s">
        <v>214</v>
      </c>
      <c r="L157">
        <v>408103619</v>
      </c>
      <c r="M157" t="s">
        <v>215</v>
      </c>
      <c r="N157">
        <v>1083</v>
      </c>
      <c r="O157">
        <v>12139</v>
      </c>
      <c r="P157" t="s">
        <v>36</v>
      </c>
      <c r="Q157" t="s">
        <v>37</v>
      </c>
      <c r="R157" t="s">
        <v>37</v>
      </c>
      <c r="S157" t="s">
        <v>38</v>
      </c>
      <c r="T157" t="s">
        <v>55</v>
      </c>
      <c r="U157" t="s">
        <v>216</v>
      </c>
      <c r="V157" t="s">
        <v>41</v>
      </c>
      <c r="W157" t="s">
        <v>42</v>
      </c>
      <c r="X157" t="s">
        <v>37</v>
      </c>
      <c r="Y157" t="s">
        <v>43</v>
      </c>
      <c r="Z157" t="s">
        <v>71</v>
      </c>
      <c r="AA157" t="s">
        <v>37</v>
      </c>
      <c r="AB157" t="s">
        <v>45</v>
      </c>
    </row>
    <row r="158" spans="1:28">
      <c r="A158">
        <v>110</v>
      </c>
      <c r="B158" t="s">
        <v>53</v>
      </c>
      <c r="C158">
        <v>2019</v>
      </c>
      <c r="D158">
        <v>3</v>
      </c>
      <c r="E158" s="1">
        <v>43555</v>
      </c>
      <c r="F158" t="s">
        <v>222</v>
      </c>
      <c r="G158" t="s">
        <v>66</v>
      </c>
      <c r="H158" t="s">
        <v>31</v>
      </c>
      <c r="I158" t="s">
        <v>32</v>
      </c>
      <c r="J158" t="s">
        <v>221</v>
      </c>
      <c r="K158" t="s">
        <v>214</v>
      </c>
      <c r="L158">
        <v>408103619</v>
      </c>
      <c r="M158" t="s">
        <v>215</v>
      </c>
      <c r="N158">
        <v>1083</v>
      </c>
      <c r="O158">
        <v>12139</v>
      </c>
      <c r="P158" t="s">
        <v>36</v>
      </c>
      <c r="Q158" t="s">
        <v>37</v>
      </c>
      <c r="R158" t="s">
        <v>37</v>
      </c>
      <c r="S158" t="s">
        <v>38</v>
      </c>
      <c r="T158" t="s">
        <v>55</v>
      </c>
      <c r="U158" t="s">
        <v>216</v>
      </c>
      <c r="V158" t="s">
        <v>41</v>
      </c>
      <c r="W158" t="s">
        <v>42</v>
      </c>
      <c r="X158" t="s">
        <v>37</v>
      </c>
      <c r="Y158" t="s">
        <v>43</v>
      </c>
      <c r="Z158" t="s">
        <v>60</v>
      </c>
      <c r="AA158" t="s">
        <v>37</v>
      </c>
      <c r="AB158" t="s">
        <v>45</v>
      </c>
    </row>
    <row r="159" spans="1:28">
      <c r="A159">
        <v>110</v>
      </c>
      <c r="B159" t="s">
        <v>53</v>
      </c>
      <c r="C159">
        <v>2020</v>
      </c>
      <c r="D159">
        <v>3</v>
      </c>
      <c r="E159" s="1">
        <v>43921</v>
      </c>
      <c r="F159" t="s">
        <v>223</v>
      </c>
      <c r="G159" t="s">
        <v>66</v>
      </c>
      <c r="H159" t="s">
        <v>31</v>
      </c>
      <c r="I159" t="s">
        <v>32</v>
      </c>
      <c r="J159" t="s">
        <v>213</v>
      </c>
      <c r="K159" t="s">
        <v>214</v>
      </c>
      <c r="L159">
        <v>408103620</v>
      </c>
      <c r="M159" t="s">
        <v>215</v>
      </c>
      <c r="N159">
        <v>1083</v>
      </c>
      <c r="O159">
        <v>12139</v>
      </c>
      <c r="P159" t="s">
        <v>36</v>
      </c>
      <c r="Q159" t="s">
        <v>37</v>
      </c>
      <c r="R159" t="s">
        <v>37</v>
      </c>
      <c r="S159" t="s">
        <v>38</v>
      </c>
      <c r="T159" t="s">
        <v>55</v>
      </c>
      <c r="U159" t="s">
        <v>216</v>
      </c>
      <c r="V159" t="s">
        <v>41</v>
      </c>
      <c r="W159" t="s">
        <v>42</v>
      </c>
      <c r="X159" t="s">
        <v>37</v>
      </c>
      <c r="Y159" t="s">
        <v>43</v>
      </c>
      <c r="Z159" t="s">
        <v>64</v>
      </c>
      <c r="AA159" t="s">
        <v>37</v>
      </c>
      <c r="AB159" t="s">
        <v>45</v>
      </c>
    </row>
    <row r="160" spans="1:28">
      <c r="A160">
        <v>110</v>
      </c>
      <c r="B160" t="s">
        <v>53</v>
      </c>
      <c r="C160">
        <v>2019</v>
      </c>
      <c r="D160">
        <v>4</v>
      </c>
      <c r="E160" s="1">
        <v>43585</v>
      </c>
      <c r="F160" t="s">
        <v>224</v>
      </c>
      <c r="G160" t="s">
        <v>66</v>
      </c>
      <c r="H160" t="s">
        <v>31</v>
      </c>
      <c r="I160" t="s">
        <v>32</v>
      </c>
      <c r="J160" t="s">
        <v>221</v>
      </c>
      <c r="K160" t="s">
        <v>214</v>
      </c>
      <c r="L160">
        <v>408103619</v>
      </c>
      <c r="M160" t="s">
        <v>215</v>
      </c>
      <c r="N160">
        <v>1083</v>
      </c>
      <c r="O160">
        <v>12139</v>
      </c>
      <c r="P160" t="s">
        <v>36</v>
      </c>
      <c r="Q160" t="s">
        <v>37</v>
      </c>
      <c r="R160" t="s">
        <v>37</v>
      </c>
      <c r="S160" t="s">
        <v>38</v>
      </c>
      <c r="T160" t="s">
        <v>55</v>
      </c>
      <c r="U160" t="s">
        <v>216</v>
      </c>
      <c r="V160" t="s">
        <v>41</v>
      </c>
      <c r="W160" t="s">
        <v>42</v>
      </c>
      <c r="X160" t="s">
        <v>37</v>
      </c>
      <c r="Y160" t="s">
        <v>43</v>
      </c>
      <c r="Z160" t="s">
        <v>71</v>
      </c>
      <c r="AA160" t="s">
        <v>37</v>
      </c>
      <c r="AB160" t="s">
        <v>45</v>
      </c>
    </row>
    <row r="161" spans="1:28">
      <c r="A161">
        <v>110</v>
      </c>
      <c r="B161" t="s">
        <v>53</v>
      </c>
      <c r="C161">
        <v>2019</v>
      </c>
      <c r="D161">
        <v>5</v>
      </c>
      <c r="E161" s="1">
        <v>43616</v>
      </c>
      <c r="F161" t="s">
        <v>225</v>
      </c>
      <c r="G161" t="s">
        <v>66</v>
      </c>
      <c r="H161" t="s">
        <v>31</v>
      </c>
      <c r="I161" t="s">
        <v>32</v>
      </c>
      <c r="J161" t="s">
        <v>221</v>
      </c>
      <c r="K161" t="s">
        <v>214</v>
      </c>
      <c r="L161">
        <v>408103619</v>
      </c>
      <c r="M161" t="s">
        <v>215</v>
      </c>
      <c r="N161">
        <v>1083</v>
      </c>
      <c r="O161">
        <v>12139</v>
      </c>
      <c r="P161" t="s">
        <v>36</v>
      </c>
      <c r="Q161" t="s">
        <v>37</v>
      </c>
      <c r="R161" t="s">
        <v>37</v>
      </c>
      <c r="S161" t="s">
        <v>38</v>
      </c>
      <c r="T161" t="s">
        <v>55</v>
      </c>
      <c r="U161" t="s">
        <v>216</v>
      </c>
      <c r="V161" t="s">
        <v>41</v>
      </c>
      <c r="W161" t="s">
        <v>42</v>
      </c>
      <c r="X161" t="s">
        <v>37</v>
      </c>
      <c r="Y161" t="s">
        <v>43</v>
      </c>
      <c r="Z161" t="s">
        <v>60</v>
      </c>
      <c r="AA161" t="s">
        <v>37</v>
      </c>
      <c r="AB161" t="s">
        <v>45</v>
      </c>
    </row>
    <row r="162" spans="1:28">
      <c r="A162">
        <v>110</v>
      </c>
      <c r="B162" t="s">
        <v>53</v>
      </c>
      <c r="C162">
        <v>2019</v>
      </c>
      <c r="D162">
        <v>6</v>
      </c>
      <c r="E162" s="1">
        <v>43646</v>
      </c>
      <c r="F162" t="s">
        <v>226</v>
      </c>
      <c r="G162" t="s">
        <v>66</v>
      </c>
      <c r="H162" t="s">
        <v>31</v>
      </c>
      <c r="I162" t="s">
        <v>32</v>
      </c>
      <c r="J162" t="s">
        <v>221</v>
      </c>
      <c r="K162" t="s">
        <v>214</v>
      </c>
      <c r="L162">
        <v>408103619</v>
      </c>
      <c r="M162" t="s">
        <v>215</v>
      </c>
      <c r="N162">
        <v>1083</v>
      </c>
      <c r="O162">
        <v>12139</v>
      </c>
      <c r="P162" t="s">
        <v>36</v>
      </c>
      <c r="Q162" t="s">
        <v>37</v>
      </c>
      <c r="R162" t="s">
        <v>37</v>
      </c>
      <c r="S162" t="s">
        <v>38</v>
      </c>
      <c r="T162" t="s">
        <v>55</v>
      </c>
      <c r="U162" t="s">
        <v>216</v>
      </c>
      <c r="V162" t="s">
        <v>41</v>
      </c>
      <c r="W162" t="s">
        <v>42</v>
      </c>
      <c r="X162" t="s">
        <v>37</v>
      </c>
      <c r="Y162" t="s">
        <v>43</v>
      </c>
      <c r="Z162" t="s">
        <v>60</v>
      </c>
      <c r="AA162" t="s">
        <v>37</v>
      </c>
      <c r="AB162" t="s">
        <v>45</v>
      </c>
    </row>
    <row r="163" spans="1:28">
      <c r="A163">
        <v>110</v>
      </c>
      <c r="B163" t="s">
        <v>53</v>
      </c>
      <c r="C163">
        <v>2019</v>
      </c>
      <c r="D163">
        <v>7</v>
      </c>
      <c r="E163" s="1">
        <v>43677</v>
      </c>
      <c r="F163" t="s">
        <v>227</v>
      </c>
      <c r="G163" t="s">
        <v>66</v>
      </c>
      <c r="H163" t="s">
        <v>31</v>
      </c>
      <c r="I163" t="s">
        <v>32</v>
      </c>
      <c r="J163" t="s">
        <v>221</v>
      </c>
      <c r="K163" t="s">
        <v>214</v>
      </c>
      <c r="L163">
        <v>408103619</v>
      </c>
      <c r="M163" t="s">
        <v>215</v>
      </c>
      <c r="N163">
        <v>1083</v>
      </c>
      <c r="O163">
        <v>12139</v>
      </c>
      <c r="P163" t="s">
        <v>36</v>
      </c>
      <c r="Q163" t="s">
        <v>37</v>
      </c>
      <c r="R163" t="s">
        <v>37</v>
      </c>
      <c r="S163" t="s">
        <v>38</v>
      </c>
      <c r="T163" t="s">
        <v>55</v>
      </c>
      <c r="U163" t="s">
        <v>216</v>
      </c>
      <c r="V163" t="s">
        <v>41</v>
      </c>
      <c r="W163" t="s">
        <v>42</v>
      </c>
      <c r="X163" t="s">
        <v>37</v>
      </c>
      <c r="Y163" t="s">
        <v>43</v>
      </c>
      <c r="Z163" t="s">
        <v>60</v>
      </c>
      <c r="AA163" t="s">
        <v>37</v>
      </c>
      <c r="AB163" t="s">
        <v>45</v>
      </c>
    </row>
    <row r="164" spans="1:28">
      <c r="A164">
        <v>110</v>
      </c>
      <c r="B164" t="s">
        <v>53</v>
      </c>
      <c r="C164">
        <v>2019</v>
      </c>
      <c r="D164">
        <v>8</v>
      </c>
      <c r="E164" s="1">
        <v>43708</v>
      </c>
      <c r="F164" t="s">
        <v>228</v>
      </c>
      <c r="G164" t="s">
        <v>66</v>
      </c>
      <c r="H164" t="s">
        <v>31</v>
      </c>
      <c r="I164" t="s">
        <v>32</v>
      </c>
      <c r="J164" t="s">
        <v>221</v>
      </c>
      <c r="K164" t="s">
        <v>214</v>
      </c>
      <c r="L164">
        <v>408103619</v>
      </c>
      <c r="M164" t="s">
        <v>215</v>
      </c>
      <c r="N164">
        <v>1083</v>
      </c>
      <c r="O164">
        <v>12139</v>
      </c>
      <c r="P164" t="s">
        <v>36</v>
      </c>
      <c r="Q164" t="s">
        <v>37</v>
      </c>
      <c r="R164" t="s">
        <v>37</v>
      </c>
      <c r="S164" t="s">
        <v>38</v>
      </c>
      <c r="T164" t="s">
        <v>55</v>
      </c>
      <c r="U164" t="s">
        <v>216</v>
      </c>
      <c r="V164" t="s">
        <v>41</v>
      </c>
      <c r="W164" t="s">
        <v>42</v>
      </c>
      <c r="X164" t="s">
        <v>37</v>
      </c>
      <c r="Y164" t="s">
        <v>43</v>
      </c>
      <c r="Z164" t="s">
        <v>60</v>
      </c>
      <c r="AA164" t="s">
        <v>37</v>
      </c>
      <c r="AB164" t="s">
        <v>45</v>
      </c>
    </row>
    <row r="165" spans="1:28">
      <c r="A165">
        <v>110</v>
      </c>
      <c r="B165" t="s">
        <v>53</v>
      </c>
      <c r="C165">
        <v>2019</v>
      </c>
      <c r="D165">
        <v>9</v>
      </c>
      <c r="E165" s="1">
        <v>43738</v>
      </c>
      <c r="F165" t="s">
        <v>229</v>
      </c>
      <c r="G165" t="s">
        <v>66</v>
      </c>
      <c r="H165" t="s">
        <v>31</v>
      </c>
      <c r="I165" t="s">
        <v>32</v>
      </c>
      <c r="J165" t="s">
        <v>221</v>
      </c>
      <c r="K165" t="s">
        <v>214</v>
      </c>
      <c r="L165">
        <v>408103619</v>
      </c>
      <c r="M165" t="s">
        <v>215</v>
      </c>
      <c r="N165">
        <v>1083</v>
      </c>
      <c r="O165">
        <v>12139</v>
      </c>
      <c r="P165" t="s">
        <v>36</v>
      </c>
      <c r="Q165" t="s">
        <v>37</v>
      </c>
      <c r="R165" t="s">
        <v>37</v>
      </c>
      <c r="S165" t="s">
        <v>38</v>
      </c>
      <c r="T165" t="s">
        <v>55</v>
      </c>
      <c r="U165" t="s">
        <v>216</v>
      </c>
      <c r="V165" t="s">
        <v>41</v>
      </c>
      <c r="W165" t="s">
        <v>42</v>
      </c>
      <c r="X165" t="s">
        <v>37</v>
      </c>
      <c r="Y165" t="s">
        <v>43</v>
      </c>
      <c r="Z165" t="s">
        <v>50</v>
      </c>
      <c r="AA165" t="s">
        <v>37</v>
      </c>
      <c r="AB165" t="s">
        <v>45</v>
      </c>
    </row>
    <row r="166" spans="1:28">
      <c r="A166">
        <v>110</v>
      </c>
      <c r="B166" t="s">
        <v>53</v>
      </c>
      <c r="C166">
        <v>2019</v>
      </c>
      <c r="D166">
        <v>10</v>
      </c>
      <c r="E166" s="1">
        <v>43769</v>
      </c>
      <c r="F166" t="s">
        <v>230</v>
      </c>
      <c r="G166" t="s">
        <v>66</v>
      </c>
      <c r="H166" t="s">
        <v>31</v>
      </c>
      <c r="I166" t="s">
        <v>32</v>
      </c>
      <c r="J166" t="s">
        <v>221</v>
      </c>
      <c r="K166" t="s">
        <v>214</v>
      </c>
      <c r="L166">
        <v>408103619</v>
      </c>
      <c r="M166" t="s">
        <v>215</v>
      </c>
      <c r="N166">
        <v>1083</v>
      </c>
      <c r="O166">
        <v>12139</v>
      </c>
      <c r="P166" t="s">
        <v>36</v>
      </c>
      <c r="Q166" t="s">
        <v>37</v>
      </c>
      <c r="R166" t="s">
        <v>37</v>
      </c>
      <c r="S166" t="s">
        <v>38</v>
      </c>
      <c r="T166" t="s">
        <v>55</v>
      </c>
      <c r="U166" t="s">
        <v>216</v>
      </c>
      <c r="V166" t="s">
        <v>41</v>
      </c>
      <c r="W166" t="s">
        <v>42</v>
      </c>
      <c r="X166" t="s">
        <v>37</v>
      </c>
      <c r="Y166" t="s">
        <v>43</v>
      </c>
      <c r="Z166" t="s">
        <v>87</v>
      </c>
      <c r="AA166" t="s">
        <v>37</v>
      </c>
      <c r="AB166" t="s">
        <v>45</v>
      </c>
    </row>
    <row r="167" spans="1:28">
      <c r="A167">
        <v>110</v>
      </c>
      <c r="B167" t="s">
        <v>53</v>
      </c>
      <c r="C167">
        <v>2019</v>
      </c>
      <c r="D167">
        <v>11</v>
      </c>
      <c r="E167" s="1">
        <v>43799</v>
      </c>
      <c r="F167" t="s">
        <v>231</v>
      </c>
      <c r="G167" t="s">
        <v>66</v>
      </c>
      <c r="H167" t="s">
        <v>31</v>
      </c>
      <c r="I167" t="s">
        <v>32</v>
      </c>
      <c r="J167" t="s">
        <v>221</v>
      </c>
      <c r="K167" t="s">
        <v>214</v>
      </c>
      <c r="L167">
        <v>408103619</v>
      </c>
      <c r="M167" t="s">
        <v>215</v>
      </c>
      <c r="N167">
        <v>1083</v>
      </c>
      <c r="O167">
        <v>12139</v>
      </c>
      <c r="P167" t="s">
        <v>36</v>
      </c>
      <c r="Q167" t="s">
        <v>37</v>
      </c>
      <c r="R167" t="s">
        <v>37</v>
      </c>
      <c r="S167" t="s">
        <v>38</v>
      </c>
      <c r="T167" t="s">
        <v>55</v>
      </c>
      <c r="U167" t="s">
        <v>216</v>
      </c>
      <c r="V167" t="s">
        <v>41</v>
      </c>
      <c r="W167" t="s">
        <v>42</v>
      </c>
      <c r="X167" t="s">
        <v>37</v>
      </c>
      <c r="Y167" t="s">
        <v>43</v>
      </c>
      <c r="Z167" t="s">
        <v>60</v>
      </c>
      <c r="AA167" t="s">
        <v>37</v>
      </c>
      <c r="AB167" t="s">
        <v>45</v>
      </c>
    </row>
    <row r="168" spans="1:28">
      <c r="A168">
        <v>110</v>
      </c>
      <c r="B168" t="s">
        <v>53</v>
      </c>
      <c r="C168">
        <v>2019</v>
      </c>
      <c r="D168">
        <v>12</v>
      </c>
      <c r="E168" s="1">
        <v>43830</v>
      </c>
      <c r="F168" t="s">
        <v>232</v>
      </c>
      <c r="G168" t="s">
        <v>66</v>
      </c>
      <c r="H168" t="s">
        <v>31</v>
      </c>
      <c r="I168" t="s">
        <v>32</v>
      </c>
      <c r="J168" t="s">
        <v>221</v>
      </c>
      <c r="K168" t="s">
        <v>214</v>
      </c>
      <c r="L168">
        <v>408103619</v>
      </c>
      <c r="M168" t="s">
        <v>215</v>
      </c>
      <c r="N168">
        <v>1406.37</v>
      </c>
      <c r="O168">
        <v>12139</v>
      </c>
      <c r="P168" t="s">
        <v>36</v>
      </c>
      <c r="Q168" t="s">
        <v>37</v>
      </c>
      <c r="R168" t="s">
        <v>37</v>
      </c>
      <c r="S168" t="s">
        <v>38</v>
      </c>
      <c r="T168" t="s">
        <v>55</v>
      </c>
      <c r="U168" t="s">
        <v>216</v>
      </c>
      <c r="V168" t="s">
        <v>41</v>
      </c>
      <c r="W168" t="s">
        <v>42</v>
      </c>
      <c r="X168" t="s">
        <v>37</v>
      </c>
      <c r="Y168" t="s">
        <v>43</v>
      </c>
      <c r="Z168" t="s">
        <v>87</v>
      </c>
      <c r="AA168" t="s">
        <v>37</v>
      </c>
      <c r="AB168" t="s">
        <v>45</v>
      </c>
    </row>
    <row r="169" spans="1:28">
      <c r="A169">
        <v>110</v>
      </c>
      <c r="B169" t="s">
        <v>53</v>
      </c>
      <c r="C169">
        <v>2019</v>
      </c>
      <c r="D169">
        <v>999</v>
      </c>
      <c r="E169" s="1">
        <v>43830</v>
      </c>
      <c r="F169" t="s">
        <v>96</v>
      </c>
      <c r="G169" t="s">
        <v>97</v>
      </c>
      <c r="H169" t="s">
        <v>31</v>
      </c>
      <c r="I169" t="s">
        <v>32</v>
      </c>
      <c r="J169" t="s">
        <v>37</v>
      </c>
      <c r="K169" t="s">
        <v>98</v>
      </c>
      <c r="L169">
        <v>408103619</v>
      </c>
      <c r="M169" t="s">
        <v>215</v>
      </c>
      <c r="N169">
        <v>-13319.37</v>
      </c>
      <c r="O169">
        <v>12139</v>
      </c>
      <c r="P169" t="s">
        <v>36</v>
      </c>
      <c r="Q169" t="s">
        <v>37</v>
      </c>
      <c r="R169" t="s">
        <v>37</v>
      </c>
      <c r="S169" t="s">
        <v>37</v>
      </c>
      <c r="T169" t="s">
        <v>37</v>
      </c>
      <c r="U169" t="s">
        <v>37</v>
      </c>
      <c r="V169" t="s">
        <v>41</v>
      </c>
      <c r="W169" t="s">
        <v>37</v>
      </c>
      <c r="X169" t="s">
        <v>37</v>
      </c>
      <c r="Y169" t="s">
        <v>99</v>
      </c>
      <c r="Z169" t="s">
        <v>100</v>
      </c>
      <c r="AA169" t="s">
        <v>37</v>
      </c>
      <c r="AB169" t="s">
        <v>37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7D60A8BD-82E0-4C8E-90BF-007337720110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9DC0E75-6299-44AC-810B-910F89B019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Annualization of PropTax</vt:lpstr>
      <vt:lpstr>Est. Tax Calc</vt:lpstr>
      <vt:lpstr>Pivot w_BU</vt:lpstr>
      <vt:lpstr>PS Query</vt:lpstr>
      <vt:lpstr>'Est. Tax Calc'!Print_Area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o452550</dc:creator>
  <cp:keywords/>
  <cp:lastModifiedBy>s007506</cp:lastModifiedBy>
  <dcterms:created xsi:type="dcterms:W3CDTF">2020-05-04T18:49:54Z</dcterms:created>
  <dcterms:modified xsi:type="dcterms:W3CDTF">2020-08-26T19:38:41Z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d8f2a3cd-a7ca-4c7b-b876-ed3d0edb2424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/8cP/ysyoqN+An8dQI7oUSH42KsIxMNs</vt:lpwstr>
  </property>
</Properties>
</file>