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uiwater.com\files\Rate Case\Kentucky\2020 WSCKY Rate Case\Data Requests\AG\Set 1\"/>
    </mc:Choice>
  </mc:AlternateContent>
  <xr:revisionPtr revIDLastSave="0" documentId="13_ncr:1_{3049EFC6-4D2B-427B-8A9C-B17C06160FFC}" xr6:coauthVersionLast="45" xr6:coauthVersionMax="45" xr10:uidLastSave="{00000000-0000-0000-0000-000000000000}"/>
  <bookViews>
    <workbookView xWindow="-28920" yWindow="-105" windowWidth="29040" windowHeight="15840" xr2:uid="{00000000-000D-0000-FFFF-FFFF00000000}"/>
  </bookViews>
  <sheets>
    <sheet name="Rate Case Expense Summary" sheetId="6" r:id="rId1"/>
    <sheet name="Rate Case Amortization" sheetId="7" r:id="rId2"/>
    <sheet name="2016" sheetId="2" r:id="rId3"/>
    <sheet name="2017" sheetId="3" r:id="rId4"/>
    <sheet name="2018" sheetId="4" r:id="rId5"/>
    <sheet name="2019" sheetId="5" r:id="rId6"/>
  </sheets>
  <calcPr calcId="191029" iterate="1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3" i="7" l="1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  <c r="D7" i="6" s="1"/>
  <c r="C7" i="6"/>
  <c r="C8" i="6"/>
  <c r="C9" i="6"/>
  <c r="D6" i="6" l="1"/>
  <c r="D9" i="6"/>
  <c r="D8" i="6"/>
  <c r="B9" i="6"/>
  <c r="B8" i="6"/>
  <c r="B7" i="6"/>
  <c r="C6" i="6"/>
  <c r="B6" i="6"/>
</calcChain>
</file>

<file path=xl/sharedStrings.xml><?xml version="1.0" encoding="utf-8"?>
<sst xmlns="http://schemas.openxmlformats.org/spreadsheetml/2006/main" count="622" uniqueCount="102">
  <si>
    <t>Co</t>
  </si>
  <si>
    <t>Business Unit</t>
  </si>
  <si>
    <t>Obj Acct</t>
  </si>
  <si>
    <t>Amount</t>
  </si>
  <si>
    <t>G/L Date</t>
  </si>
  <si>
    <t>Region</t>
  </si>
  <si>
    <t>Explanation Alpha Name</t>
  </si>
  <si>
    <t>Explanation -Remark-</t>
  </si>
  <si>
    <t>Asset ID</t>
  </si>
  <si>
    <t>Document Number</t>
  </si>
  <si>
    <t>Batch Number</t>
  </si>
  <si>
    <t>Purchase Order</t>
  </si>
  <si>
    <t>PO Originator</t>
  </si>
  <si>
    <t>PO Do Ty</t>
  </si>
  <si>
    <t>Rev Void</t>
  </si>
  <si>
    <t>Do Ty</t>
  </si>
  <si>
    <t>Sub</t>
  </si>
  <si>
    <t>Sub Type</t>
  </si>
  <si>
    <t>Sub- ledger</t>
  </si>
  <si>
    <t>Per No</t>
  </si>
  <si>
    <t>FY</t>
  </si>
  <si>
    <t>Units</t>
  </si>
  <si>
    <t>Address Number</t>
  </si>
  <si>
    <t>LT</t>
  </si>
  <si>
    <t>Doc Co</t>
  </si>
  <si>
    <t>Bth Ty</t>
  </si>
  <si>
    <t>Posted Code</t>
  </si>
  <si>
    <t>JE Line Number</t>
  </si>
  <si>
    <t>Line Extension</t>
  </si>
  <si>
    <t>Reconciled</t>
  </si>
  <si>
    <t>Midwest</t>
  </si>
  <si>
    <t>WSCKY RC 2013063 CLOSING</t>
  </si>
  <si>
    <t>DP</t>
  </si>
  <si>
    <t>AA</t>
  </si>
  <si>
    <t>X</t>
  </si>
  <si>
    <t>P</t>
  </si>
  <si>
    <t>2015 R/C WSCKY</t>
  </si>
  <si>
    <t>WSCK RC 2018064 CLOSING</t>
  </si>
  <si>
    <t>JE</t>
  </si>
  <si>
    <t>G</t>
  </si>
  <si>
    <t>REVERSE MAY AMORT AND TRANSFER</t>
  </si>
  <si>
    <t>REVERSE MAY AMORTIZATION</t>
  </si>
  <si>
    <t>MAY ADDITIONAL AMORTIZATION</t>
  </si>
  <si>
    <t>REVERSE ACCUM AMORT</t>
  </si>
  <si>
    <t>REVERSE FEB 19 ACCUM AMORT</t>
  </si>
  <si>
    <t>Amortization</t>
  </si>
  <si>
    <t xml:space="preserve">     2013063.2906.00901</t>
  </si>
  <si>
    <t>ATTORNEY FEES</t>
  </si>
  <si>
    <t xml:space="preserve">     2010328.2906.00901</t>
  </si>
  <si>
    <t xml:space="preserve">     2009577.2906.00901</t>
  </si>
  <si>
    <t xml:space="preserve">     2013063.2907.00901</t>
  </si>
  <si>
    <t>CAPITALIZED TIME</t>
  </si>
  <si>
    <t xml:space="preserve">     2009577.2907.00901</t>
  </si>
  <si>
    <t xml:space="preserve">     2012002.2907.00901</t>
  </si>
  <si>
    <t xml:space="preserve">     2010328.2907.00901</t>
  </si>
  <si>
    <t xml:space="preserve">     2009577.2908.00901</t>
  </si>
  <si>
    <t>ADMINISTRATIVE</t>
  </si>
  <si>
    <t xml:space="preserve">     2010328.2908.00901</t>
  </si>
  <si>
    <t xml:space="preserve">     2013063.2908.00901</t>
  </si>
  <si>
    <t xml:space="preserve">     2013063.2909.00901</t>
  </si>
  <si>
    <t>TRAVEL</t>
  </si>
  <si>
    <t xml:space="preserve">     2010328.2909.00901</t>
  </si>
  <si>
    <t xml:space="preserve">     2009577.2909.00901</t>
  </si>
  <si>
    <t xml:space="preserve">     2010328.2910.00901</t>
  </si>
  <si>
    <t>CONSULTING FEES</t>
  </si>
  <si>
    <t xml:space="preserve">     2009577.2910.00901</t>
  </si>
  <si>
    <t xml:space="preserve">     2013063.2910.00901</t>
  </si>
  <si>
    <t xml:space="preserve">     2013063.2914.00901</t>
  </si>
  <si>
    <t>TRANSFER TO DEF RC</t>
  </si>
  <si>
    <t xml:space="preserve">     2010328.2914.00901</t>
  </si>
  <si>
    <t xml:space="preserve">     2009577.2914.00901</t>
  </si>
  <si>
    <t xml:space="preserve">     2012002.2914.00901</t>
  </si>
  <si>
    <t>RATE CASE BEING AMORT</t>
  </si>
  <si>
    <t>RATE CASE ACCUM AMORT</t>
  </si>
  <si>
    <t xml:space="preserve">     Co</t>
  </si>
  <si>
    <t>GL</t>
  </si>
  <si>
    <t>CO/BU</t>
  </si>
  <si>
    <t xml:space="preserve">                      Description</t>
  </si>
  <si>
    <t xml:space="preserve">         Beginning</t>
  </si>
  <si>
    <t>12/31/2016 UE</t>
  </si>
  <si>
    <t xml:space="preserve">                   Account</t>
  </si>
  <si>
    <t>12/31/17 UE</t>
  </si>
  <si>
    <t>12/31/2018 UE</t>
  </si>
  <si>
    <t xml:space="preserve">     2018064.2906.00901</t>
  </si>
  <si>
    <t xml:space="preserve">     2018064.2908.00901</t>
  </si>
  <si>
    <t xml:space="preserve">     2018064.2909.00901</t>
  </si>
  <si>
    <t xml:space="preserve">     2018064.2910.00901</t>
  </si>
  <si>
    <t>12/31/2019 UE</t>
  </si>
  <si>
    <t xml:space="preserve">     2018064.2914.00901</t>
  </si>
  <si>
    <t xml:space="preserve">Beginning Balance </t>
  </si>
  <si>
    <t>Ending Balance</t>
  </si>
  <si>
    <t>Year</t>
  </si>
  <si>
    <t>Depreciation Expense Account</t>
  </si>
  <si>
    <t>Case Reference Number</t>
  </si>
  <si>
    <t>Authorized Amortization Period</t>
  </si>
  <si>
    <t>Black Box Settlement</t>
  </si>
  <si>
    <t>36 Months</t>
  </si>
  <si>
    <t>Case No. 2018-00208</t>
  </si>
  <si>
    <t>Case No. 2015-00382</t>
  </si>
  <si>
    <t>Water Service Corporation of Kentucky</t>
  </si>
  <si>
    <t>Response to AG DR 1.37</t>
  </si>
  <si>
    <t>Regulatory Asset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</si>
</sst>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4" fontId="0" fillId="0" borderId="0" xfId="0" applyNumberFormat="1"/>
    <xf numFmtId="43" fontId="0" fillId="0" borderId="0" xfId="1" applyFont="1"/>
    <xf numFmtId="0" fontId="16" fillId="0" borderId="0" xfId="0" applyFont="1"/>
    <xf numFmtId="43" fontId="16" fillId="0" borderId="0" xfId="1" applyFont="1"/>
    <xf numFmtId="43" fontId="16" fillId="0" borderId="0" xfId="1" quotePrefix="1" applyFont="1"/>
    <xf numFmtId="43" fontId="0" fillId="0" borderId="0" xfId="0" applyNumberFormat="1"/>
    <xf numFmtId="0" fontId="18" fillId="0" borderId="0" xfId="0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showGridLines="0" tabSelected="1" workbookViewId="0">
      <selection activeCell="F13" sqref="F12:F13"/>
    </sheetView>
  </sheetViews>
  <sheetFormatPr defaultRowHeight="15" x14ac:dyDescent="0.25"/>
  <cols>
    <col min="1" max="1" width="5" bestFit="1" customWidth="1"/>
    <col min="2" max="2" width="17.85546875" bestFit="1" customWidth="1"/>
    <col min="3" max="3" width="14.42578125" bestFit="1" customWidth="1"/>
    <col min="4" max="4" width="12.5703125" bestFit="1" customWidth="1"/>
    <col min="5" max="5" width="29.85546875" bestFit="1" customWidth="1"/>
    <col min="6" max="6" width="22.140625" customWidth="1"/>
  </cols>
  <sheetData>
    <row r="1" spans="1:6" x14ac:dyDescent="0.25">
      <c r="A1" t="s">
        <v>99</v>
      </c>
    </row>
    <row r="2" spans="1:6" x14ac:dyDescent="0.25">
      <c r="A2" t="s">
        <v>100</v>
      </c>
    </row>
    <row r="3" spans="1:6" x14ac:dyDescent="0.25">
      <c r="A3" t="s">
        <v>101</v>
      </c>
    </row>
    <row r="5" spans="1:6" x14ac:dyDescent="0.25">
      <c r="A5" s="3" t="s">
        <v>91</v>
      </c>
      <c r="B5" s="3" t="s">
        <v>89</v>
      </c>
      <c r="C5" s="3" t="s">
        <v>90</v>
      </c>
      <c r="D5" s="3" t="s">
        <v>45</v>
      </c>
      <c r="E5" s="3" t="s">
        <v>94</v>
      </c>
      <c r="F5" s="3" t="s">
        <v>93</v>
      </c>
    </row>
    <row r="6" spans="1:6" ht="15.75" x14ac:dyDescent="0.25">
      <c r="A6">
        <v>2016</v>
      </c>
      <c r="B6" s="6">
        <f ca="1">+SUM('2016'!E:E)</f>
        <v>127394.16000000009</v>
      </c>
      <c r="C6" s="6">
        <f ca="1">+SUM('2016'!F:F)</f>
        <v>162315.82000000007</v>
      </c>
      <c r="D6" s="6">
        <f ca="1">+SUMIFS('Rate Case Amortization'!E:E,'Rate Case Amortization'!A:A,'Rate Case Expense Summary'!A6)</f>
        <v>75008.189999999988</v>
      </c>
      <c r="E6" t="s">
        <v>95</v>
      </c>
      <c r="F6" s="7" t="s">
        <v>98</v>
      </c>
    </row>
    <row r="7" spans="1:6" ht="15.75" x14ac:dyDescent="0.25">
      <c r="A7">
        <v>2017</v>
      </c>
      <c r="B7" s="6">
        <f ca="1">+SUM('2017'!E:E)</f>
        <v>162315.82000000007</v>
      </c>
      <c r="C7" s="6">
        <f ca="1">+SUM('2017'!F:F)</f>
        <v>92670.340000000084</v>
      </c>
      <c r="D7" s="6">
        <f ca="1">+SUMIFS('Rate Case Amortization'!E:E,'Rate Case Amortization'!A:A,'Rate Case Expense Summary'!A7)</f>
        <v>69645.48</v>
      </c>
      <c r="E7" t="s">
        <v>95</v>
      </c>
      <c r="F7" s="7" t="s">
        <v>98</v>
      </c>
    </row>
    <row r="8" spans="1:6" ht="15.75" x14ac:dyDescent="0.25">
      <c r="A8">
        <v>2018</v>
      </c>
      <c r="B8" s="6">
        <f ca="1">+SUM('2018'!E:E)</f>
        <v>92670.339999999967</v>
      </c>
      <c r="C8" s="6">
        <f ca="1">+SUM('2018'!F:F)</f>
        <v>112306.07000000007</v>
      </c>
      <c r="D8" s="6">
        <f ca="1">+SUMIFS('Rate Case Amortization'!E:E,'Rate Case Amortization'!A:A,'Rate Case Expense Summary'!A8)</f>
        <v>69645.47</v>
      </c>
      <c r="E8" t="s">
        <v>95</v>
      </c>
      <c r="F8" s="7" t="s">
        <v>98</v>
      </c>
    </row>
    <row r="9" spans="1:6" ht="15.75" x14ac:dyDescent="0.25">
      <c r="A9">
        <v>2019</v>
      </c>
      <c r="B9" s="6">
        <f ca="1">+SUM('2019'!E:E)</f>
        <v>112306.07000000007</v>
      </c>
      <c r="C9" s="6">
        <f ca="1">+SUM('2019'!F:F)</f>
        <v>120044.41999999998</v>
      </c>
      <c r="D9" s="6">
        <f ca="1">+SUMIFS('Rate Case Amortization'!E:E,'Rate Case Amortization'!A:A,'Rate Case Expense Summary'!A9)</f>
        <v>50799.010000000017</v>
      </c>
      <c r="E9" t="s">
        <v>96</v>
      </c>
      <c r="F9" s="7" t="s">
        <v>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53"/>
  <sheetViews>
    <sheetView workbookViewId="0">
      <selection activeCell="H13" sqref="A10:H13"/>
    </sheetView>
  </sheetViews>
  <sheetFormatPr defaultRowHeight="15" x14ac:dyDescent="0.25"/>
  <cols>
    <col min="2" max="2" width="4" bestFit="1" customWidth="1"/>
    <col min="3" max="3" width="12.85546875" bestFit="1" customWidth="1"/>
    <col min="4" max="4" width="8.28515625" bestFit="1" customWidth="1"/>
    <col min="5" max="5" width="8.7109375" bestFit="1" customWidth="1"/>
    <col min="6" max="6" width="10.7109375" bestFit="1" customWidth="1"/>
    <col min="7" max="7" width="8.7109375" bestFit="1" customWidth="1"/>
    <col min="8" max="8" width="34.7109375" bestFit="1" customWidth="1"/>
    <col min="9" max="9" width="31.42578125" bestFit="1" customWidth="1"/>
    <col min="10" max="10" width="8.140625" bestFit="1" customWidth="1"/>
    <col min="11" max="11" width="18.140625" bestFit="1" customWidth="1"/>
    <col min="12" max="12" width="13.7109375" bestFit="1" customWidth="1"/>
    <col min="13" max="13" width="14.7109375" bestFit="1" customWidth="1"/>
    <col min="14" max="14" width="13.140625" bestFit="1" customWidth="1"/>
    <col min="15" max="16" width="8.85546875" bestFit="1" customWidth="1"/>
    <col min="17" max="17" width="5.85546875" bestFit="1" customWidth="1"/>
    <col min="18" max="18" width="4.28515625" bestFit="1" customWidth="1"/>
    <col min="19" max="19" width="9" bestFit="1" customWidth="1"/>
    <col min="20" max="20" width="11.140625" bestFit="1" customWidth="1"/>
    <col min="21" max="21" width="7" bestFit="1" customWidth="1"/>
    <col min="22" max="22" width="3" bestFit="1" customWidth="1"/>
    <col min="23" max="23" width="5.5703125" bestFit="1" customWidth="1"/>
    <col min="24" max="24" width="16" bestFit="1" customWidth="1"/>
    <col min="25" max="25" width="3.5703125" bestFit="1" customWidth="1"/>
    <col min="26" max="26" width="7" bestFit="1" customWidth="1"/>
    <col min="27" max="27" width="6.42578125" bestFit="1" customWidth="1"/>
    <col min="28" max="28" width="12.140625" bestFit="1" customWidth="1"/>
    <col min="29" max="29" width="14.7109375" bestFit="1" customWidth="1"/>
    <col min="30" max="30" width="14" bestFit="1" customWidth="1"/>
    <col min="31" max="31" width="10.7109375" bestFit="1" customWidth="1"/>
  </cols>
  <sheetData>
    <row r="1" spans="1:31" x14ac:dyDescent="0.25">
      <c r="A1" t="s">
        <v>91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</row>
    <row r="2" spans="1:31" x14ac:dyDescent="0.25">
      <c r="A2">
        <f>YEAR(F2)</f>
        <v>2016</v>
      </c>
      <c r="B2">
        <v>345</v>
      </c>
      <c r="C2">
        <v>345100</v>
      </c>
      <c r="D2">
        <v>6065</v>
      </c>
      <c r="E2">
        <v>7096.9</v>
      </c>
      <c r="F2" s="1">
        <v>42400</v>
      </c>
      <c r="G2" t="s">
        <v>30</v>
      </c>
      <c r="H2" t="s">
        <v>31</v>
      </c>
      <c r="I2" t="s">
        <v>92</v>
      </c>
      <c r="J2">
        <v>5100046</v>
      </c>
      <c r="K2">
        <v>57612</v>
      </c>
      <c r="L2">
        <v>228888</v>
      </c>
      <c r="Q2" t="s">
        <v>32</v>
      </c>
      <c r="U2">
        <v>1</v>
      </c>
      <c r="V2">
        <v>16</v>
      </c>
      <c r="Y2" t="s">
        <v>33</v>
      </c>
      <c r="Z2">
        <v>345</v>
      </c>
      <c r="AA2" t="s">
        <v>34</v>
      </c>
      <c r="AB2" t="s">
        <v>35</v>
      </c>
      <c r="AC2">
        <v>494</v>
      </c>
    </row>
    <row r="3" spans="1:31" x14ac:dyDescent="0.25">
      <c r="A3">
        <f t="shared" ref="A3:A53" si="0">YEAR(F3)</f>
        <v>2016</v>
      </c>
      <c r="B3">
        <v>345</v>
      </c>
      <c r="C3">
        <v>345100</v>
      </c>
      <c r="D3">
        <v>6065</v>
      </c>
      <c r="E3">
        <v>7096.89</v>
      </c>
      <c r="F3" s="1">
        <v>42429</v>
      </c>
      <c r="G3" t="s">
        <v>30</v>
      </c>
      <c r="H3" t="s">
        <v>31</v>
      </c>
      <c r="I3" t="s">
        <v>92</v>
      </c>
      <c r="J3">
        <v>5100046</v>
      </c>
      <c r="K3">
        <v>57711</v>
      </c>
      <c r="L3">
        <v>231037</v>
      </c>
      <c r="Q3" t="s">
        <v>32</v>
      </c>
      <c r="U3">
        <v>2</v>
      </c>
      <c r="V3">
        <v>16</v>
      </c>
      <c r="Y3" t="s">
        <v>33</v>
      </c>
      <c r="Z3">
        <v>345</v>
      </c>
      <c r="AA3" t="s">
        <v>34</v>
      </c>
      <c r="AB3" t="s">
        <v>35</v>
      </c>
      <c r="AC3">
        <v>494</v>
      </c>
    </row>
    <row r="4" spans="1:31" x14ac:dyDescent="0.25">
      <c r="A4">
        <f t="shared" si="0"/>
        <v>2016</v>
      </c>
      <c r="B4">
        <v>345</v>
      </c>
      <c r="C4">
        <v>345100</v>
      </c>
      <c r="D4">
        <v>6065</v>
      </c>
      <c r="E4">
        <v>7096.9</v>
      </c>
      <c r="F4" s="1">
        <v>42460</v>
      </c>
      <c r="G4" t="s">
        <v>30</v>
      </c>
      <c r="H4" t="s">
        <v>31</v>
      </c>
      <c r="I4" t="s">
        <v>92</v>
      </c>
      <c r="J4">
        <v>5100046</v>
      </c>
      <c r="K4">
        <v>57809</v>
      </c>
      <c r="L4">
        <v>233559</v>
      </c>
      <c r="Q4" t="s">
        <v>32</v>
      </c>
      <c r="U4">
        <v>3</v>
      </c>
      <c r="V4">
        <v>16</v>
      </c>
      <c r="Y4" t="s">
        <v>33</v>
      </c>
      <c r="Z4">
        <v>345</v>
      </c>
      <c r="AA4" t="s">
        <v>34</v>
      </c>
      <c r="AB4" t="s">
        <v>35</v>
      </c>
      <c r="AC4">
        <v>494</v>
      </c>
    </row>
    <row r="5" spans="1:31" x14ac:dyDescent="0.25">
      <c r="A5">
        <f t="shared" si="0"/>
        <v>2016</v>
      </c>
      <c r="B5">
        <v>345</v>
      </c>
      <c r="C5">
        <v>345100</v>
      </c>
      <c r="D5">
        <v>6065</v>
      </c>
      <c r="E5">
        <v>7096.9</v>
      </c>
      <c r="F5" s="1">
        <v>42490</v>
      </c>
      <c r="G5" t="s">
        <v>30</v>
      </c>
      <c r="H5" t="s">
        <v>31</v>
      </c>
      <c r="I5" t="s">
        <v>92</v>
      </c>
      <c r="J5">
        <v>5100046</v>
      </c>
      <c r="K5">
        <v>57911</v>
      </c>
      <c r="L5">
        <v>236159</v>
      </c>
      <c r="Q5" t="s">
        <v>32</v>
      </c>
      <c r="U5">
        <v>4</v>
      </c>
      <c r="V5">
        <v>16</v>
      </c>
      <c r="Y5" t="s">
        <v>33</v>
      </c>
      <c r="Z5">
        <v>345</v>
      </c>
      <c r="AA5" t="s">
        <v>34</v>
      </c>
      <c r="AB5" t="s">
        <v>35</v>
      </c>
      <c r="AC5">
        <v>494</v>
      </c>
    </row>
    <row r="6" spans="1:31" x14ac:dyDescent="0.25">
      <c r="A6">
        <f t="shared" si="0"/>
        <v>2016</v>
      </c>
      <c r="B6">
        <v>345</v>
      </c>
      <c r="C6">
        <v>345100</v>
      </c>
      <c r="D6">
        <v>6065</v>
      </c>
      <c r="E6">
        <v>7096.89</v>
      </c>
      <c r="F6" s="1">
        <v>42521</v>
      </c>
      <c r="G6" t="s">
        <v>30</v>
      </c>
      <c r="H6" t="s">
        <v>31</v>
      </c>
      <c r="I6" t="s">
        <v>92</v>
      </c>
      <c r="J6">
        <v>5100046</v>
      </c>
      <c r="K6">
        <v>58118</v>
      </c>
      <c r="L6">
        <v>238454</v>
      </c>
      <c r="Q6" t="s">
        <v>32</v>
      </c>
      <c r="U6">
        <v>5</v>
      </c>
      <c r="V6">
        <v>16</v>
      </c>
      <c r="Y6" t="s">
        <v>33</v>
      </c>
      <c r="Z6">
        <v>345</v>
      </c>
      <c r="AA6" t="s">
        <v>34</v>
      </c>
      <c r="AB6" t="s">
        <v>35</v>
      </c>
      <c r="AC6">
        <v>494</v>
      </c>
    </row>
    <row r="7" spans="1:31" x14ac:dyDescent="0.25">
      <c r="A7">
        <f t="shared" si="0"/>
        <v>2016</v>
      </c>
      <c r="B7">
        <v>860</v>
      </c>
      <c r="C7">
        <v>860100</v>
      </c>
      <c r="D7">
        <v>6065</v>
      </c>
      <c r="E7">
        <v>3006.5</v>
      </c>
      <c r="F7" s="1">
        <v>42521</v>
      </c>
      <c r="G7" t="s">
        <v>30</v>
      </c>
      <c r="H7" t="s">
        <v>36</v>
      </c>
      <c r="I7" t="s">
        <v>92</v>
      </c>
      <c r="J7">
        <v>5100087</v>
      </c>
      <c r="K7">
        <v>58155</v>
      </c>
      <c r="L7">
        <v>238628</v>
      </c>
      <c r="Q7" t="s">
        <v>32</v>
      </c>
      <c r="U7">
        <v>5</v>
      </c>
      <c r="V7">
        <v>16</v>
      </c>
      <c r="Y7" t="s">
        <v>33</v>
      </c>
      <c r="Z7">
        <v>860</v>
      </c>
      <c r="AA7" t="s">
        <v>34</v>
      </c>
      <c r="AB7" t="s">
        <v>35</v>
      </c>
      <c r="AC7">
        <v>2</v>
      </c>
    </row>
    <row r="8" spans="1:31" x14ac:dyDescent="0.25">
      <c r="A8">
        <f t="shared" si="0"/>
        <v>2016</v>
      </c>
      <c r="B8">
        <v>860</v>
      </c>
      <c r="C8">
        <v>860100</v>
      </c>
      <c r="D8">
        <v>6065</v>
      </c>
      <c r="E8">
        <v>6272.68</v>
      </c>
      <c r="F8" s="1">
        <v>42551</v>
      </c>
      <c r="G8" t="s">
        <v>30</v>
      </c>
      <c r="H8" t="s">
        <v>36</v>
      </c>
      <c r="I8" t="s">
        <v>92</v>
      </c>
      <c r="J8">
        <v>5100087</v>
      </c>
      <c r="K8">
        <v>58253</v>
      </c>
      <c r="L8">
        <v>240997</v>
      </c>
      <c r="Q8" t="s">
        <v>32</v>
      </c>
      <c r="U8">
        <v>6</v>
      </c>
      <c r="V8">
        <v>16</v>
      </c>
      <c r="Y8" t="s">
        <v>33</v>
      </c>
      <c r="Z8">
        <v>860</v>
      </c>
      <c r="AA8" t="s">
        <v>34</v>
      </c>
      <c r="AB8" t="s">
        <v>35</v>
      </c>
      <c r="AC8">
        <v>2</v>
      </c>
    </row>
    <row r="9" spans="1:31" x14ac:dyDescent="0.25">
      <c r="A9">
        <f t="shared" si="0"/>
        <v>2016</v>
      </c>
      <c r="B9">
        <v>860</v>
      </c>
      <c r="C9">
        <v>860100</v>
      </c>
      <c r="D9">
        <v>6065</v>
      </c>
      <c r="E9">
        <v>6014.67</v>
      </c>
      <c r="F9" s="1">
        <v>42582</v>
      </c>
      <c r="G9" t="s">
        <v>30</v>
      </c>
      <c r="H9" t="s">
        <v>36</v>
      </c>
      <c r="I9" t="s">
        <v>92</v>
      </c>
      <c r="J9">
        <v>5100087</v>
      </c>
      <c r="K9">
        <v>58351</v>
      </c>
      <c r="L9">
        <v>243469</v>
      </c>
      <c r="Q9" t="s">
        <v>32</v>
      </c>
      <c r="U9">
        <v>7</v>
      </c>
      <c r="V9">
        <v>16</v>
      </c>
      <c r="Y9" t="s">
        <v>33</v>
      </c>
      <c r="Z9">
        <v>860</v>
      </c>
      <c r="AA9" t="s">
        <v>34</v>
      </c>
      <c r="AB9" t="s">
        <v>35</v>
      </c>
      <c r="AC9">
        <v>2</v>
      </c>
    </row>
    <row r="10" spans="1:31" x14ac:dyDescent="0.25">
      <c r="A10">
        <f t="shared" si="0"/>
        <v>2016</v>
      </c>
      <c r="B10">
        <v>860</v>
      </c>
      <c r="C10">
        <v>860100</v>
      </c>
      <c r="D10">
        <v>6065</v>
      </c>
      <c r="E10">
        <v>5032.82</v>
      </c>
      <c r="F10" s="1">
        <v>42613</v>
      </c>
      <c r="G10" t="s">
        <v>30</v>
      </c>
      <c r="H10" t="s">
        <v>36</v>
      </c>
      <c r="I10" t="s">
        <v>92</v>
      </c>
      <c r="J10">
        <v>5100087</v>
      </c>
      <c r="K10">
        <v>58447</v>
      </c>
      <c r="L10">
        <v>246126</v>
      </c>
      <c r="Q10" t="s">
        <v>32</v>
      </c>
      <c r="U10">
        <v>8</v>
      </c>
      <c r="V10">
        <v>16</v>
      </c>
      <c r="Y10" t="s">
        <v>33</v>
      </c>
      <c r="Z10">
        <v>860</v>
      </c>
      <c r="AA10" t="s">
        <v>34</v>
      </c>
      <c r="AB10" t="s">
        <v>35</v>
      </c>
      <c r="AC10">
        <v>2</v>
      </c>
    </row>
    <row r="11" spans="1:31" x14ac:dyDescent="0.25">
      <c r="A11">
        <f t="shared" si="0"/>
        <v>2016</v>
      </c>
      <c r="B11">
        <v>860</v>
      </c>
      <c r="C11">
        <v>860100</v>
      </c>
      <c r="D11">
        <v>6065</v>
      </c>
      <c r="E11">
        <v>6061.03</v>
      </c>
      <c r="F11" s="1">
        <v>42643</v>
      </c>
      <c r="G11" t="s">
        <v>30</v>
      </c>
      <c r="H11" t="s">
        <v>36</v>
      </c>
      <c r="I11" t="s">
        <v>92</v>
      </c>
      <c r="J11">
        <v>5100087</v>
      </c>
      <c r="K11">
        <v>58543</v>
      </c>
      <c r="L11">
        <v>248540</v>
      </c>
      <c r="Q11" t="s">
        <v>32</v>
      </c>
      <c r="U11">
        <v>9</v>
      </c>
      <c r="V11">
        <v>16</v>
      </c>
      <c r="Y11" t="s">
        <v>33</v>
      </c>
      <c r="Z11">
        <v>860</v>
      </c>
      <c r="AA11" t="s">
        <v>34</v>
      </c>
      <c r="AB11" t="s">
        <v>35</v>
      </c>
      <c r="AC11">
        <v>2</v>
      </c>
    </row>
    <row r="12" spans="1:31" x14ac:dyDescent="0.25">
      <c r="A12">
        <f t="shared" si="0"/>
        <v>2016</v>
      </c>
      <c r="B12">
        <v>860</v>
      </c>
      <c r="C12">
        <v>860100</v>
      </c>
      <c r="D12">
        <v>6065</v>
      </c>
      <c r="E12">
        <v>5827.57</v>
      </c>
      <c r="F12" s="1">
        <v>42674</v>
      </c>
      <c r="G12" t="s">
        <v>30</v>
      </c>
      <c r="H12" t="s">
        <v>36</v>
      </c>
      <c r="I12" t="s">
        <v>92</v>
      </c>
      <c r="J12">
        <v>5100087</v>
      </c>
      <c r="K12">
        <v>58645</v>
      </c>
      <c r="L12">
        <v>250932</v>
      </c>
      <c r="Q12" t="s">
        <v>32</v>
      </c>
      <c r="U12">
        <v>10</v>
      </c>
      <c r="V12">
        <v>16</v>
      </c>
      <c r="Y12" t="s">
        <v>33</v>
      </c>
      <c r="Z12">
        <v>860</v>
      </c>
      <c r="AA12" t="s">
        <v>34</v>
      </c>
      <c r="AB12" t="s">
        <v>35</v>
      </c>
      <c r="AC12">
        <v>2</v>
      </c>
    </row>
    <row r="13" spans="1:31" x14ac:dyDescent="0.25">
      <c r="A13">
        <f t="shared" si="0"/>
        <v>2016</v>
      </c>
      <c r="B13">
        <v>860</v>
      </c>
      <c r="C13">
        <v>860100</v>
      </c>
      <c r="D13">
        <v>6065</v>
      </c>
      <c r="E13">
        <v>5827.58</v>
      </c>
      <c r="F13" s="1">
        <v>42704</v>
      </c>
      <c r="G13" t="s">
        <v>30</v>
      </c>
      <c r="H13" t="s">
        <v>36</v>
      </c>
      <c r="I13" t="s">
        <v>92</v>
      </c>
      <c r="J13">
        <v>5100087</v>
      </c>
      <c r="K13">
        <v>58741</v>
      </c>
      <c r="L13">
        <v>253348</v>
      </c>
      <c r="Q13" t="s">
        <v>32</v>
      </c>
      <c r="U13">
        <v>11</v>
      </c>
      <c r="V13">
        <v>16</v>
      </c>
      <c r="Y13" t="s">
        <v>33</v>
      </c>
      <c r="Z13">
        <v>860</v>
      </c>
      <c r="AA13" t="s">
        <v>34</v>
      </c>
      <c r="AB13" t="s">
        <v>35</v>
      </c>
      <c r="AC13">
        <v>2</v>
      </c>
    </row>
    <row r="14" spans="1:31" x14ac:dyDescent="0.25">
      <c r="A14">
        <f t="shared" si="0"/>
        <v>2016</v>
      </c>
      <c r="B14">
        <v>860</v>
      </c>
      <c r="C14">
        <v>860100</v>
      </c>
      <c r="D14">
        <v>6065</v>
      </c>
      <c r="E14">
        <v>5827.57</v>
      </c>
      <c r="F14" s="1">
        <v>42735</v>
      </c>
      <c r="G14" t="s">
        <v>30</v>
      </c>
      <c r="H14" t="s">
        <v>36</v>
      </c>
      <c r="I14" t="s">
        <v>92</v>
      </c>
      <c r="J14">
        <v>5100087</v>
      </c>
      <c r="K14">
        <v>58840</v>
      </c>
      <c r="L14">
        <v>255990</v>
      </c>
      <c r="Q14" t="s">
        <v>32</v>
      </c>
      <c r="U14">
        <v>12</v>
      </c>
      <c r="V14">
        <v>16</v>
      </c>
      <c r="Y14" t="s">
        <v>33</v>
      </c>
      <c r="Z14">
        <v>860</v>
      </c>
      <c r="AA14" t="s">
        <v>34</v>
      </c>
      <c r="AB14" t="s">
        <v>35</v>
      </c>
      <c r="AC14">
        <v>2</v>
      </c>
    </row>
    <row r="15" spans="1:31" x14ac:dyDescent="0.25">
      <c r="A15">
        <f t="shared" si="0"/>
        <v>2017</v>
      </c>
      <c r="B15">
        <v>860</v>
      </c>
      <c r="C15">
        <v>860100</v>
      </c>
      <c r="D15">
        <v>6065</v>
      </c>
      <c r="E15">
        <v>5803.8</v>
      </c>
      <c r="F15" s="1">
        <v>42766</v>
      </c>
      <c r="G15" t="s">
        <v>30</v>
      </c>
      <c r="H15" t="s">
        <v>36</v>
      </c>
      <c r="I15" t="s">
        <v>92</v>
      </c>
      <c r="J15">
        <v>5100087</v>
      </c>
      <c r="K15">
        <v>58938</v>
      </c>
      <c r="L15">
        <v>258700</v>
      </c>
      <c r="Q15" t="s">
        <v>32</v>
      </c>
      <c r="U15">
        <v>1</v>
      </c>
      <c r="V15">
        <v>17</v>
      </c>
      <c r="Y15" t="s">
        <v>33</v>
      </c>
      <c r="Z15">
        <v>860</v>
      </c>
      <c r="AA15" t="s">
        <v>34</v>
      </c>
      <c r="AB15" t="s">
        <v>35</v>
      </c>
      <c r="AC15">
        <v>2</v>
      </c>
    </row>
    <row r="16" spans="1:31" x14ac:dyDescent="0.25">
      <c r="A16">
        <f t="shared" si="0"/>
        <v>2017</v>
      </c>
      <c r="B16">
        <v>860</v>
      </c>
      <c r="C16">
        <v>860100</v>
      </c>
      <c r="D16">
        <v>6065</v>
      </c>
      <c r="E16">
        <v>5803.79</v>
      </c>
      <c r="F16" s="1">
        <v>42794</v>
      </c>
      <c r="G16" t="s">
        <v>30</v>
      </c>
      <c r="H16" t="s">
        <v>36</v>
      </c>
      <c r="I16" t="s">
        <v>92</v>
      </c>
      <c r="J16">
        <v>5100087</v>
      </c>
      <c r="K16">
        <v>59035</v>
      </c>
      <c r="L16">
        <v>262565</v>
      </c>
      <c r="Q16" t="s">
        <v>32</v>
      </c>
      <c r="U16">
        <v>2</v>
      </c>
      <c r="V16">
        <v>17</v>
      </c>
      <c r="Y16" t="s">
        <v>33</v>
      </c>
      <c r="Z16">
        <v>860</v>
      </c>
      <c r="AA16" t="s">
        <v>34</v>
      </c>
      <c r="AB16" t="s">
        <v>35</v>
      </c>
      <c r="AC16">
        <v>2</v>
      </c>
    </row>
    <row r="17" spans="1:29" x14ac:dyDescent="0.25">
      <c r="A17">
        <f t="shared" si="0"/>
        <v>2017</v>
      </c>
      <c r="B17">
        <v>860</v>
      </c>
      <c r="C17">
        <v>860100</v>
      </c>
      <c r="D17">
        <v>6065</v>
      </c>
      <c r="E17">
        <v>5803.79</v>
      </c>
      <c r="F17" s="1">
        <v>42825</v>
      </c>
      <c r="G17" t="s">
        <v>30</v>
      </c>
      <c r="H17" t="s">
        <v>36</v>
      </c>
      <c r="I17" t="s">
        <v>92</v>
      </c>
      <c r="J17">
        <v>5100087</v>
      </c>
      <c r="K17">
        <v>59135</v>
      </c>
      <c r="L17">
        <v>266691</v>
      </c>
      <c r="Q17" t="s">
        <v>32</v>
      </c>
      <c r="U17">
        <v>3</v>
      </c>
      <c r="V17">
        <v>17</v>
      </c>
      <c r="Y17" t="s">
        <v>33</v>
      </c>
      <c r="Z17">
        <v>860</v>
      </c>
      <c r="AA17" t="s">
        <v>34</v>
      </c>
      <c r="AB17" t="s">
        <v>35</v>
      </c>
      <c r="AC17">
        <v>2</v>
      </c>
    </row>
    <row r="18" spans="1:29" x14ac:dyDescent="0.25">
      <c r="A18">
        <f t="shared" si="0"/>
        <v>2017</v>
      </c>
      <c r="B18">
        <v>860</v>
      </c>
      <c r="C18">
        <v>860100</v>
      </c>
      <c r="D18">
        <v>6065</v>
      </c>
      <c r="E18">
        <v>5803.79</v>
      </c>
      <c r="F18" s="1">
        <v>42855</v>
      </c>
      <c r="G18" t="s">
        <v>30</v>
      </c>
      <c r="H18" t="s">
        <v>36</v>
      </c>
      <c r="I18" t="s">
        <v>92</v>
      </c>
      <c r="J18">
        <v>5100087</v>
      </c>
      <c r="K18">
        <v>59245</v>
      </c>
      <c r="L18">
        <v>269143</v>
      </c>
      <c r="Q18" t="s">
        <v>32</v>
      </c>
      <c r="U18">
        <v>4</v>
      </c>
      <c r="V18">
        <v>17</v>
      </c>
      <c r="Y18" t="s">
        <v>33</v>
      </c>
      <c r="Z18">
        <v>860</v>
      </c>
      <c r="AA18" t="s">
        <v>34</v>
      </c>
      <c r="AB18" t="s">
        <v>35</v>
      </c>
      <c r="AC18">
        <v>2</v>
      </c>
    </row>
    <row r="19" spans="1:29" x14ac:dyDescent="0.25">
      <c r="A19">
        <f t="shared" si="0"/>
        <v>2017</v>
      </c>
      <c r="B19">
        <v>860</v>
      </c>
      <c r="C19">
        <v>860100</v>
      </c>
      <c r="D19">
        <v>6065</v>
      </c>
      <c r="E19">
        <v>5803.79</v>
      </c>
      <c r="F19" s="1">
        <v>42886</v>
      </c>
      <c r="G19" t="s">
        <v>30</v>
      </c>
      <c r="H19" t="s">
        <v>36</v>
      </c>
      <c r="I19" t="s">
        <v>92</v>
      </c>
      <c r="J19">
        <v>5100087</v>
      </c>
      <c r="K19">
        <v>59346</v>
      </c>
      <c r="L19">
        <v>272103</v>
      </c>
      <c r="Q19" t="s">
        <v>32</v>
      </c>
      <c r="U19">
        <v>5</v>
      </c>
      <c r="V19">
        <v>17</v>
      </c>
      <c r="Y19" t="s">
        <v>33</v>
      </c>
      <c r="Z19">
        <v>860</v>
      </c>
      <c r="AA19" t="s">
        <v>34</v>
      </c>
      <c r="AB19" t="s">
        <v>35</v>
      </c>
      <c r="AC19">
        <v>2</v>
      </c>
    </row>
    <row r="20" spans="1:29" x14ac:dyDescent="0.25">
      <c r="A20">
        <f t="shared" si="0"/>
        <v>2017</v>
      </c>
      <c r="B20">
        <v>860</v>
      </c>
      <c r="C20">
        <v>860100</v>
      </c>
      <c r="D20">
        <v>6065</v>
      </c>
      <c r="E20">
        <v>5803.79</v>
      </c>
      <c r="F20" s="1">
        <v>42916</v>
      </c>
      <c r="G20" t="s">
        <v>30</v>
      </c>
      <c r="H20" t="s">
        <v>36</v>
      </c>
      <c r="I20" t="s">
        <v>92</v>
      </c>
      <c r="J20">
        <v>5100087</v>
      </c>
      <c r="K20">
        <v>59449</v>
      </c>
      <c r="L20">
        <v>274912</v>
      </c>
      <c r="Q20" t="s">
        <v>32</v>
      </c>
      <c r="U20">
        <v>6</v>
      </c>
      <c r="V20">
        <v>17</v>
      </c>
      <c r="Y20" t="s">
        <v>33</v>
      </c>
      <c r="Z20">
        <v>860</v>
      </c>
      <c r="AA20" t="s">
        <v>34</v>
      </c>
      <c r="AB20" t="s">
        <v>35</v>
      </c>
      <c r="AC20">
        <v>2</v>
      </c>
    </row>
    <row r="21" spans="1:29" x14ac:dyDescent="0.25">
      <c r="A21">
        <f t="shared" si="0"/>
        <v>2017</v>
      </c>
      <c r="B21">
        <v>860</v>
      </c>
      <c r="C21">
        <v>860100</v>
      </c>
      <c r="D21">
        <v>6065</v>
      </c>
      <c r="E21">
        <v>5803.79</v>
      </c>
      <c r="F21" s="1">
        <v>42947</v>
      </c>
      <c r="G21" t="s">
        <v>30</v>
      </c>
      <c r="H21" t="s">
        <v>36</v>
      </c>
      <c r="I21" t="s">
        <v>92</v>
      </c>
      <c r="J21">
        <v>5100087</v>
      </c>
      <c r="K21">
        <v>59552</v>
      </c>
      <c r="L21">
        <v>277701</v>
      </c>
      <c r="Q21" t="s">
        <v>32</v>
      </c>
      <c r="U21">
        <v>7</v>
      </c>
      <c r="V21">
        <v>17</v>
      </c>
      <c r="Y21" t="s">
        <v>33</v>
      </c>
      <c r="Z21">
        <v>860</v>
      </c>
      <c r="AA21" t="s">
        <v>34</v>
      </c>
      <c r="AB21" t="s">
        <v>35</v>
      </c>
      <c r="AC21">
        <v>2</v>
      </c>
    </row>
    <row r="22" spans="1:29" x14ac:dyDescent="0.25">
      <c r="A22">
        <f t="shared" si="0"/>
        <v>2017</v>
      </c>
      <c r="B22">
        <v>860</v>
      </c>
      <c r="C22">
        <v>860100</v>
      </c>
      <c r="D22">
        <v>6065</v>
      </c>
      <c r="E22">
        <v>5803.79</v>
      </c>
      <c r="F22" s="1">
        <v>42978</v>
      </c>
      <c r="G22" t="s">
        <v>30</v>
      </c>
      <c r="H22" t="s">
        <v>36</v>
      </c>
      <c r="I22" t="s">
        <v>92</v>
      </c>
      <c r="J22">
        <v>5100087</v>
      </c>
      <c r="K22">
        <v>59656</v>
      </c>
      <c r="L22">
        <v>280654</v>
      </c>
      <c r="Q22" t="s">
        <v>32</v>
      </c>
      <c r="U22">
        <v>8</v>
      </c>
      <c r="V22">
        <v>17</v>
      </c>
      <c r="Y22" t="s">
        <v>33</v>
      </c>
      <c r="Z22">
        <v>860</v>
      </c>
      <c r="AA22" t="s">
        <v>34</v>
      </c>
      <c r="AB22" t="s">
        <v>35</v>
      </c>
      <c r="AC22">
        <v>2</v>
      </c>
    </row>
    <row r="23" spans="1:29" x14ac:dyDescent="0.25">
      <c r="A23">
        <f t="shared" si="0"/>
        <v>2017</v>
      </c>
      <c r="B23">
        <v>860</v>
      </c>
      <c r="C23">
        <v>860100</v>
      </c>
      <c r="D23">
        <v>6065</v>
      </c>
      <c r="E23">
        <v>5803.78</v>
      </c>
      <c r="F23" s="1">
        <v>43008</v>
      </c>
      <c r="G23" t="s">
        <v>30</v>
      </c>
      <c r="H23" t="s">
        <v>36</v>
      </c>
      <c r="I23" t="s">
        <v>92</v>
      </c>
      <c r="J23">
        <v>5100087</v>
      </c>
      <c r="K23">
        <v>59762</v>
      </c>
      <c r="L23">
        <v>283116</v>
      </c>
      <c r="Q23" t="s">
        <v>32</v>
      </c>
      <c r="U23">
        <v>9</v>
      </c>
      <c r="V23">
        <v>17</v>
      </c>
      <c r="Y23" t="s">
        <v>33</v>
      </c>
      <c r="Z23">
        <v>860</v>
      </c>
      <c r="AA23" t="s">
        <v>34</v>
      </c>
      <c r="AB23" t="s">
        <v>35</v>
      </c>
      <c r="AC23">
        <v>2</v>
      </c>
    </row>
    <row r="24" spans="1:29" x14ac:dyDescent="0.25">
      <c r="A24">
        <f t="shared" si="0"/>
        <v>2017</v>
      </c>
      <c r="B24">
        <v>860</v>
      </c>
      <c r="C24">
        <v>860100</v>
      </c>
      <c r="D24">
        <v>6065</v>
      </c>
      <c r="E24">
        <v>5803.79</v>
      </c>
      <c r="F24" s="1">
        <v>43039</v>
      </c>
      <c r="G24" t="s">
        <v>30</v>
      </c>
      <c r="H24" t="s">
        <v>36</v>
      </c>
      <c r="I24" t="s">
        <v>92</v>
      </c>
      <c r="J24">
        <v>5100087</v>
      </c>
      <c r="K24">
        <v>59873</v>
      </c>
      <c r="L24">
        <v>285762</v>
      </c>
      <c r="Q24" t="s">
        <v>32</v>
      </c>
      <c r="U24">
        <v>10</v>
      </c>
      <c r="V24">
        <v>17</v>
      </c>
      <c r="Y24" t="s">
        <v>33</v>
      </c>
      <c r="Z24">
        <v>860</v>
      </c>
      <c r="AA24" t="s">
        <v>34</v>
      </c>
      <c r="AB24" t="s">
        <v>35</v>
      </c>
      <c r="AC24">
        <v>2</v>
      </c>
    </row>
    <row r="25" spans="1:29" x14ac:dyDescent="0.25">
      <c r="A25">
        <f t="shared" si="0"/>
        <v>2017</v>
      </c>
      <c r="B25">
        <v>860</v>
      </c>
      <c r="C25">
        <v>860100</v>
      </c>
      <c r="D25">
        <v>6065</v>
      </c>
      <c r="E25">
        <v>5803.79</v>
      </c>
      <c r="F25" s="1">
        <v>43069</v>
      </c>
      <c r="G25" t="s">
        <v>30</v>
      </c>
      <c r="H25" t="s">
        <v>36</v>
      </c>
      <c r="I25" t="s">
        <v>92</v>
      </c>
      <c r="J25">
        <v>5100087</v>
      </c>
      <c r="K25">
        <v>59984</v>
      </c>
      <c r="L25">
        <v>288195</v>
      </c>
      <c r="Q25" t="s">
        <v>32</v>
      </c>
      <c r="U25">
        <v>11</v>
      </c>
      <c r="V25">
        <v>17</v>
      </c>
      <c r="Y25" t="s">
        <v>33</v>
      </c>
      <c r="Z25">
        <v>860</v>
      </c>
      <c r="AA25" t="s">
        <v>34</v>
      </c>
      <c r="AB25" t="s">
        <v>35</v>
      </c>
      <c r="AC25">
        <v>2</v>
      </c>
    </row>
    <row r="26" spans="1:29" x14ac:dyDescent="0.25">
      <c r="A26">
        <f t="shared" si="0"/>
        <v>2017</v>
      </c>
      <c r="B26">
        <v>860</v>
      </c>
      <c r="C26">
        <v>860100</v>
      </c>
      <c r="D26">
        <v>6065</v>
      </c>
      <c r="E26">
        <v>5803.79</v>
      </c>
      <c r="F26" s="1">
        <v>43100</v>
      </c>
      <c r="G26" t="s">
        <v>30</v>
      </c>
      <c r="H26" t="s">
        <v>36</v>
      </c>
      <c r="I26" t="s">
        <v>92</v>
      </c>
      <c r="J26">
        <v>5100087</v>
      </c>
      <c r="K26">
        <v>60091</v>
      </c>
      <c r="L26">
        <v>291118</v>
      </c>
      <c r="Q26" t="s">
        <v>32</v>
      </c>
      <c r="U26">
        <v>12</v>
      </c>
      <c r="V26">
        <v>17</v>
      </c>
      <c r="Y26" t="s">
        <v>33</v>
      </c>
      <c r="Z26">
        <v>860</v>
      </c>
      <c r="AA26" t="s">
        <v>34</v>
      </c>
      <c r="AB26" t="s">
        <v>35</v>
      </c>
      <c r="AC26">
        <v>2</v>
      </c>
    </row>
    <row r="27" spans="1:29" x14ac:dyDescent="0.25">
      <c r="A27">
        <f t="shared" si="0"/>
        <v>2018</v>
      </c>
      <c r="B27">
        <v>860</v>
      </c>
      <c r="C27">
        <v>860100</v>
      </c>
      <c r="D27">
        <v>6065</v>
      </c>
      <c r="E27">
        <v>5803.79</v>
      </c>
      <c r="F27" s="1">
        <v>43131</v>
      </c>
      <c r="G27" t="s">
        <v>30</v>
      </c>
      <c r="H27" t="s">
        <v>36</v>
      </c>
      <c r="I27" t="s">
        <v>92</v>
      </c>
      <c r="J27">
        <v>5100087</v>
      </c>
      <c r="K27">
        <v>60204</v>
      </c>
      <c r="L27">
        <v>293627</v>
      </c>
      <c r="Q27" t="s">
        <v>32</v>
      </c>
      <c r="U27">
        <v>1</v>
      </c>
      <c r="V27">
        <v>18</v>
      </c>
      <c r="Y27" t="s">
        <v>33</v>
      </c>
      <c r="Z27">
        <v>860</v>
      </c>
      <c r="AA27" t="s">
        <v>34</v>
      </c>
      <c r="AB27" t="s">
        <v>35</v>
      </c>
      <c r="AC27">
        <v>2</v>
      </c>
    </row>
    <row r="28" spans="1:29" x14ac:dyDescent="0.25">
      <c r="A28">
        <f t="shared" si="0"/>
        <v>2018</v>
      </c>
      <c r="B28">
        <v>860</v>
      </c>
      <c r="C28">
        <v>860100</v>
      </c>
      <c r="D28">
        <v>6065</v>
      </c>
      <c r="E28">
        <v>5803.79</v>
      </c>
      <c r="F28" s="1">
        <v>43159</v>
      </c>
      <c r="G28" t="s">
        <v>30</v>
      </c>
      <c r="H28" t="s">
        <v>36</v>
      </c>
      <c r="I28" t="s">
        <v>92</v>
      </c>
      <c r="J28">
        <v>5100087</v>
      </c>
      <c r="K28">
        <v>60308</v>
      </c>
      <c r="L28">
        <v>296146</v>
      </c>
      <c r="Q28" t="s">
        <v>32</v>
      </c>
      <c r="U28">
        <v>2</v>
      </c>
      <c r="V28">
        <v>18</v>
      </c>
      <c r="Y28" t="s">
        <v>33</v>
      </c>
      <c r="Z28">
        <v>860</v>
      </c>
      <c r="AA28" t="s">
        <v>34</v>
      </c>
      <c r="AB28" t="s">
        <v>35</v>
      </c>
      <c r="AC28">
        <v>2</v>
      </c>
    </row>
    <row r="29" spans="1:29" x14ac:dyDescent="0.25">
      <c r="A29">
        <f t="shared" si="0"/>
        <v>2018</v>
      </c>
      <c r="B29">
        <v>860</v>
      </c>
      <c r="C29">
        <v>860100</v>
      </c>
      <c r="D29">
        <v>6065</v>
      </c>
      <c r="E29">
        <v>5803.79</v>
      </c>
      <c r="F29" s="1">
        <v>43190</v>
      </c>
      <c r="G29" t="s">
        <v>30</v>
      </c>
      <c r="H29" t="s">
        <v>36</v>
      </c>
      <c r="I29" t="s">
        <v>92</v>
      </c>
      <c r="J29">
        <v>5100087</v>
      </c>
      <c r="K29">
        <v>60415</v>
      </c>
      <c r="L29">
        <v>299024</v>
      </c>
      <c r="Q29" t="s">
        <v>32</v>
      </c>
      <c r="U29">
        <v>3</v>
      </c>
      <c r="V29">
        <v>18</v>
      </c>
      <c r="Y29" t="s">
        <v>33</v>
      </c>
      <c r="Z29">
        <v>860</v>
      </c>
      <c r="AA29" t="s">
        <v>34</v>
      </c>
      <c r="AB29" t="s">
        <v>35</v>
      </c>
      <c r="AC29">
        <v>2</v>
      </c>
    </row>
    <row r="30" spans="1:29" x14ac:dyDescent="0.25">
      <c r="A30">
        <f t="shared" si="0"/>
        <v>2018</v>
      </c>
      <c r="B30">
        <v>860</v>
      </c>
      <c r="C30">
        <v>860100</v>
      </c>
      <c r="D30">
        <v>6065</v>
      </c>
      <c r="E30">
        <v>5803.79</v>
      </c>
      <c r="F30" s="1">
        <v>43220</v>
      </c>
      <c r="G30" t="s">
        <v>30</v>
      </c>
      <c r="H30" t="s">
        <v>36</v>
      </c>
      <c r="I30" t="s">
        <v>92</v>
      </c>
      <c r="J30">
        <v>5100087</v>
      </c>
      <c r="K30">
        <v>60518</v>
      </c>
      <c r="L30">
        <v>301754</v>
      </c>
      <c r="Q30" t="s">
        <v>32</v>
      </c>
      <c r="U30">
        <v>4</v>
      </c>
      <c r="V30">
        <v>18</v>
      </c>
      <c r="Y30" t="s">
        <v>33</v>
      </c>
      <c r="Z30">
        <v>860</v>
      </c>
      <c r="AA30" t="s">
        <v>34</v>
      </c>
      <c r="AB30" t="s">
        <v>35</v>
      </c>
      <c r="AC30">
        <v>2</v>
      </c>
    </row>
    <row r="31" spans="1:29" x14ac:dyDescent="0.25">
      <c r="A31">
        <f t="shared" si="0"/>
        <v>2018</v>
      </c>
      <c r="B31">
        <v>860</v>
      </c>
      <c r="C31">
        <v>860100</v>
      </c>
      <c r="D31">
        <v>6065</v>
      </c>
      <c r="E31">
        <v>5803.79</v>
      </c>
      <c r="F31" s="1">
        <v>43251</v>
      </c>
      <c r="G31" t="s">
        <v>30</v>
      </c>
      <c r="H31" t="s">
        <v>36</v>
      </c>
      <c r="I31" t="s">
        <v>92</v>
      </c>
      <c r="J31">
        <v>5100087</v>
      </c>
      <c r="K31">
        <v>60624</v>
      </c>
      <c r="L31">
        <v>304476</v>
      </c>
      <c r="Q31" t="s">
        <v>32</v>
      </c>
      <c r="U31">
        <v>5</v>
      </c>
      <c r="V31">
        <v>18</v>
      </c>
      <c r="Y31" t="s">
        <v>33</v>
      </c>
      <c r="Z31">
        <v>860</v>
      </c>
      <c r="AA31" t="s">
        <v>34</v>
      </c>
      <c r="AB31" t="s">
        <v>35</v>
      </c>
      <c r="AC31">
        <v>2</v>
      </c>
    </row>
    <row r="32" spans="1:29" x14ac:dyDescent="0.25">
      <c r="A32">
        <f t="shared" si="0"/>
        <v>2018</v>
      </c>
      <c r="B32">
        <v>860</v>
      </c>
      <c r="C32">
        <v>860100</v>
      </c>
      <c r="D32">
        <v>6065</v>
      </c>
      <c r="E32">
        <v>5803.79</v>
      </c>
      <c r="F32" s="1">
        <v>43281</v>
      </c>
      <c r="G32" t="s">
        <v>30</v>
      </c>
      <c r="H32" t="s">
        <v>36</v>
      </c>
      <c r="I32" t="s">
        <v>92</v>
      </c>
      <c r="J32">
        <v>5100087</v>
      </c>
      <c r="K32">
        <v>60729</v>
      </c>
      <c r="L32">
        <v>307051</v>
      </c>
      <c r="Q32" t="s">
        <v>32</v>
      </c>
      <c r="U32">
        <v>6</v>
      </c>
      <c r="V32">
        <v>18</v>
      </c>
      <c r="Y32" t="s">
        <v>33</v>
      </c>
      <c r="Z32">
        <v>860</v>
      </c>
      <c r="AA32" t="s">
        <v>34</v>
      </c>
      <c r="AB32" t="s">
        <v>35</v>
      </c>
      <c r="AC32">
        <v>4</v>
      </c>
    </row>
    <row r="33" spans="1:29" x14ac:dyDescent="0.25">
      <c r="A33">
        <f t="shared" si="0"/>
        <v>2018</v>
      </c>
      <c r="B33">
        <v>860</v>
      </c>
      <c r="C33">
        <v>860100</v>
      </c>
      <c r="D33">
        <v>6065</v>
      </c>
      <c r="E33">
        <v>5803.79</v>
      </c>
      <c r="F33" s="1">
        <v>43312</v>
      </c>
      <c r="G33" t="s">
        <v>30</v>
      </c>
      <c r="H33" t="s">
        <v>36</v>
      </c>
      <c r="I33" t="s">
        <v>92</v>
      </c>
      <c r="J33">
        <v>5100087</v>
      </c>
      <c r="K33">
        <v>60832</v>
      </c>
      <c r="L33">
        <v>309854</v>
      </c>
      <c r="Q33" t="s">
        <v>32</v>
      </c>
      <c r="U33">
        <v>7</v>
      </c>
      <c r="V33">
        <v>18</v>
      </c>
      <c r="Y33" t="s">
        <v>33</v>
      </c>
      <c r="Z33">
        <v>860</v>
      </c>
      <c r="AA33" t="s">
        <v>34</v>
      </c>
      <c r="AB33" t="s">
        <v>35</v>
      </c>
      <c r="AC33">
        <v>4</v>
      </c>
    </row>
    <row r="34" spans="1:29" x14ac:dyDescent="0.25">
      <c r="A34">
        <f t="shared" si="0"/>
        <v>2018</v>
      </c>
      <c r="B34">
        <v>860</v>
      </c>
      <c r="C34">
        <v>860100</v>
      </c>
      <c r="D34">
        <v>6065</v>
      </c>
      <c r="E34">
        <v>5803.79</v>
      </c>
      <c r="F34" s="1">
        <v>43343</v>
      </c>
      <c r="G34" t="s">
        <v>30</v>
      </c>
      <c r="H34" t="s">
        <v>36</v>
      </c>
      <c r="I34" t="s">
        <v>92</v>
      </c>
      <c r="J34">
        <v>5100087</v>
      </c>
      <c r="K34">
        <v>60938</v>
      </c>
      <c r="L34">
        <v>312848</v>
      </c>
      <c r="Q34" t="s">
        <v>32</v>
      </c>
      <c r="U34">
        <v>8</v>
      </c>
      <c r="V34">
        <v>18</v>
      </c>
      <c r="Y34" t="s">
        <v>33</v>
      </c>
      <c r="Z34">
        <v>860</v>
      </c>
      <c r="AA34" t="s">
        <v>34</v>
      </c>
      <c r="AB34" t="s">
        <v>35</v>
      </c>
      <c r="AC34">
        <v>4</v>
      </c>
    </row>
    <row r="35" spans="1:29" x14ac:dyDescent="0.25">
      <c r="A35">
        <f t="shared" si="0"/>
        <v>2018</v>
      </c>
      <c r="B35">
        <v>860</v>
      </c>
      <c r="C35">
        <v>860100</v>
      </c>
      <c r="D35">
        <v>6065</v>
      </c>
      <c r="E35">
        <v>5803.78</v>
      </c>
      <c r="F35" s="1">
        <v>43373</v>
      </c>
      <c r="G35" t="s">
        <v>30</v>
      </c>
      <c r="H35" t="s">
        <v>36</v>
      </c>
      <c r="I35" t="s">
        <v>92</v>
      </c>
      <c r="J35">
        <v>5100087</v>
      </c>
      <c r="K35">
        <v>61043</v>
      </c>
      <c r="L35">
        <v>315477</v>
      </c>
      <c r="Q35" t="s">
        <v>32</v>
      </c>
      <c r="U35">
        <v>9</v>
      </c>
      <c r="V35">
        <v>18</v>
      </c>
      <c r="Y35" t="s">
        <v>33</v>
      </c>
      <c r="Z35">
        <v>860</v>
      </c>
      <c r="AA35" t="s">
        <v>34</v>
      </c>
      <c r="AB35" t="s">
        <v>35</v>
      </c>
      <c r="AC35">
        <v>4</v>
      </c>
    </row>
    <row r="36" spans="1:29" x14ac:dyDescent="0.25">
      <c r="A36">
        <f t="shared" si="0"/>
        <v>2018</v>
      </c>
      <c r="B36">
        <v>860</v>
      </c>
      <c r="C36">
        <v>860100</v>
      </c>
      <c r="D36">
        <v>6065</v>
      </c>
      <c r="E36">
        <v>5803.79</v>
      </c>
      <c r="F36" s="1">
        <v>43404</v>
      </c>
      <c r="G36" t="s">
        <v>30</v>
      </c>
      <c r="H36" t="s">
        <v>36</v>
      </c>
      <c r="I36" t="s">
        <v>92</v>
      </c>
      <c r="J36">
        <v>5100087</v>
      </c>
      <c r="K36">
        <v>61150</v>
      </c>
      <c r="L36">
        <v>318288</v>
      </c>
      <c r="Q36" t="s">
        <v>32</v>
      </c>
      <c r="U36">
        <v>10</v>
      </c>
      <c r="V36">
        <v>18</v>
      </c>
      <c r="Y36" t="s">
        <v>33</v>
      </c>
      <c r="Z36">
        <v>860</v>
      </c>
      <c r="AA36" t="s">
        <v>34</v>
      </c>
      <c r="AB36" t="s">
        <v>35</v>
      </c>
      <c r="AC36">
        <v>4</v>
      </c>
    </row>
    <row r="37" spans="1:29" x14ac:dyDescent="0.25">
      <c r="A37">
        <f t="shared" si="0"/>
        <v>2018</v>
      </c>
      <c r="B37">
        <v>860</v>
      </c>
      <c r="C37">
        <v>860100</v>
      </c>
      <c r="D37">
        <v>6065</v>
      </c>
      <c r="E37">
        <v>5803.79</v>
      </c>
      <c r="F37" s="1">
        <v>43434</v>
      </c>
      <c r="G37" t="s">
        <v>30</v>
      </c>
      <c r="H37" t="s">
        <v>36</v>
      </c>
      <c r="I37" t="s">
        <v>92</v>
      </c>
      <c r="J37">
        <v>5100087</v>
      </c>
      <c r="K37">
        <v>61253</v>
      </c>
      <c r="L37">
        <v>320680</v>
      </c>
      <c r="Q37" t="s">
        <v>32</v>
      </c>
      <c r="U37">
        <v>11</v>
      </c>
      <c r="V37">
        <v>18</v>
      </c>
      <c r="Y37" t="s">
        <v>33</v>
      </c>
      <c r="Z37">
        <v>860</v>
      </c>
      <c r="AA37" t="s">
        <v>34</v>
      </c>
      <c r="AB37" t="s">
        <v>35</v>
      </c>
      <c r="AC37">
        <v>4</v>
      </c>
    </row>
    <row r="38" spans="1:29" x14ac:dyDescent="0.25">
      <c r="A38">
        <f t="shared" si="0"/>
        <v>2018</v>
      </c>
      <c r="B38">
        <v>860</v>
      </c>
      <c r="C38">
        <v>860100</v>
      </c>
      <c r="D38">
        <v>6065</v>
      </c>
      <c r="E38">
        <v>5803.79</v>
      </c>
      <c r="F38" s="1">
        <v>43465</v>
      </c>
      <c r="G38" t="s">
        <v>30</v>
      </c>
      <c r="H38" t="s">
        <v>36</v>
      </c>
      <c r="I38" t="s">
        <v>92</v>
      </c>
      <c r="J38">
        <v>5100087</v>
      </c>
      <c r="K38">
        <v>61361</v>
      </c>
      <c r="L38">
        <v>323478</v>
      </c>
      <c r="Q38" t="s">
        <v>32</v>
      </c>
      <c r="U38">
        <v>12</v>
      </c>
      <c r="V38">
        <v>18</v>
      </c>
      <c r="Y38" t="s">
        <v>33</v>
      </c>
      <c r="Z38">
        <v>860</v>
      </c>
      <c r="AA38" t="s">
        <v>34</v>
      </c>
      <c r="AB38" t="s">
        <v>35</v>
      </c>
      <c r="AC38">
        <v>4</v>
      </c>
    </row>
    <row r="39" spans="1:29" x14ac:dyDescent="0.25">
      <c r="A39">
        <f t="shared" si="0"/>
        <v>2019</v>
      </c>
      <c r="B39">
        <v>860</v>
      </c>
      <c r="C39">
        <v>860100</v>
      </c>
      <c r="D39">
        <v>6065</v>
      </c>
      <c r="E39">
        <v>5756.22</v>
      </c>
      <c r="F39" s="1">
        <v>43496</v>
      </c>
      <c r="G39" t="s">
        <v>30</v>
      </c>
      <c r="H39" t="s">
        <v>36</v>
      </c>
      <c r="I39" t="s">
        <v>92</v>
      </c>
      <c r="J39">
        <v>5100087</v>
      </c>
      <c r="K39">
        <v>61465</v>
      </c>
      <c r="L39">
        <v>325803</v>
      </c>
      <c r="Q39" t="s">
        <v>32</v>
      </c>
      <c r="U39">
        <v>1</v>
      </c>
      <c r="V39">
        <v>19</v>
      </c>
      <c r="Y39" t="s">
        <v>33</v>
      </c>
      <c r="Z39">
        <v>860</v>
      </c>
      <c r="AA39" t="s">
        <v>34</v>
      </c>
      <c r="AB39" t="s">
        <v>35</v>
      </c>
      <c r="AC39">
        <v>4</v>
      </c>
    </row>
    <row r="40" spans="1:29" x14ac:dyDescent="0.25">
      <c r="A40">
        <f t="shared" si="0"/>
        <v>2019</v>
      </c>
      <c r="B40">
        <v>860</v>
      </c>
      <c r="C40">
        <v>860100</v>
      </c>
      <c r="D40">
        <v>6065</v>
      </c>
      <c r="E40">
        <v>5756.22</v>
      </c>
      <c r="F40" s="1">
        <v>43524</v>
      </c>
      <c r="G40" t="s">
        <v>30</v>
      </c>
      <c r="H40" t="s">
        <v>36</v>
      </c>
      <c r="I40" t="s">
        <v>92</v>
      </c>
      <c r="J40">
        <v>5100087</v>
      </c>
      <c r="K40">
        <v>61570</v>
      </c>
      <c r="L40">
        <v>328192</v>
      </c>
      <c r="Q40" t="s">
        <v>32</v>
      </c>
      <c r="U40">
        <v>2</v>
      </c>
      <c r="V40">
        <v>19</v>
      </c>
      <c r="Y40" t="s">
        <v>33</v>
      </c>
      <c r="Z40">
        <v>860</v>
      </c>
      <c r="AA40" t="s">
        <v>34</v>
      </c>
      <c r="AB40" t="s">
        <v>35</v>
      </c>
      <c r="AC40">
        <v>4</v>
      </c>
    </row>
    <row r="41" spans="1:29" x14ac:dyDescent="0.25">
      <c r="A41">
        <f t="shared" si="0"/>
        <v>2019</v>
      </c>
      <c r="B41">
        <v>345</v>
      </c>
      <c r="C41">
        <v>345100</v>
      </c>
      <c r="D41">
        <v>6065</v>
      </c>
      <c r="E41">
        <v>8189.6</v>
      </c>
      <c r="F41" s="1">
        <v>43555</v>
      </c>
      <c r="G41" t="s">
        <v>30</v>
      </c>
      <c r="H41" t="s">
        <v>37</v>
      </c>
      <c r="I41" t="s">
        <v>92</v>
      </c>
      <c r="J41">
        <v>5100153</v>
      </c>
      <c r="K41">
        <v>61640</v>
      </c>
      <c r="L41">
        <v>330960</v>
      </c>
      <c r="Q41" t="s">
        <v>32</v>
      </c>
      <c r="U41">
        <v>3</v>
      </c>
      <c r="V41">
        <v>19</v>
      </c>
      <c r="Y41" t="s">
        <v>33</v>
      </c>
      <c r="Z41">
        <v>345</v>
      </c>
      <c r="AA41" t="s">
        <v>34</v>
      </c>
      <c r="AB41" t="s">
        <v>35</v>
      </c>
      <c r="AC41">
        <v>516</v>
      </c>
    </row>
    <row r="42" spans="1:29" x14ac:dyDescent="0.25">
      <c r="A42">
        <f t="shared" si="0"/>
        <v>2019</v>
      </c>
      <c r="B42">
        <v>345</v>
      </c>
      <c r="C42">
        <v>345100</v>
      </c>
      <c r="D42">
        <v>6065</v>
      </c>
      <c r="E42">
        <v>4094.8</v>
      </c>
      <c r="F42" s="1">
        <v>43585</v>
      </c>
      <c r="G42" t="s">
        <v>30</v>
      </c>
      <c r="H42" t="s">
        <v>37</v>
      </c>
      <c r="I42" t="s">
        <v>92</v>
      </c>
      <c r="J42">
        <v>5100153</v>
      </c>
      <c r="K42">
        <v>61853</v>
      </c>
      <c r="L42">
        <v>333617</v>
      </c>
      <c r="Q42" t="s">
        <v>32</v>
      </c>
      <c r="U42">
        <v>4</v>
      </c>
      <c r="V42">
        <v>19</v>
      </c>
      <c r="Y42" t="s">
        <v>33</v>
      </c>
      <c r="Z42">
        <v>345</v>
      </c>
      <c r="AA42" t="s">
        <v>34</v>
      </c>
      <c r="AB42" t="s">
        <v>35</v>
      </c>
      <c r="AC42">
        <v>518</v>
      </c>
    </row>
    <row r="43" spans="1:29" x14ac:dyDescent="0.25">
      <c r="A43">
        <f t="shared" si="0"/>
        <v>2019</v>
      </c>
      <c r="B43">
        <v>345</v>
      </c>
      <c r="C43">
        <v>345100</v>
      </c>
      <c r="D43">
        <v>6065</v>
      </c>
      <c r="E43">
        <v>4094.79</v>
      </c>
      <c r="F43" s="1">
        <v>43616</v>
      </c>
      <c r="G43" t="s">
        <v>30</v>
      </c>
      <c r="H43" t="s">
        <v>37</v>
      </c>
      <c r="I43" t="s">
        <v>92</v>
      </c>
      <c r="J43">
        <v>5100153</v>
      </c>
      <c r="K43">
        <v>61961</v>
      </c>
      <c r="L43">
        <v>336237</v>
      </c>
      <c r="Q43" t="s">
        <v>32</v>
      </c>
      <c r="U43">
        <v>5</v>
      </c>
      <c r="V43">
        <v>19</v>
      </c>
      <c r="Y43" t="s">
        <v>33</v>
      </c>
      <c r="Z43">
        <v>345</v>
      </c>
      <c r="AA43" t="s">
        <v>34</v>
      </c>
      <c r="AB43" t="s">
        <v>35</v>
      </c>
      <c r="AC43">
        <v>516</v>
      </c>
    </row>
    <row r="44" spans="1:29" x14ac:dyDescent="0.25">
      <c r="A44">
        <f t="shared" si="0"/>
        <v>2019</v>
      </c>
      <c r="B44">
        <v>345</v>
      </c>
      <c r="C44">
        <v>345100</v>
      </c>
      <c r="D44">
        <v>6065</v>
      </c>
      <c r="E44">
        <v>4094.8</v>
      </c>
      <c r="F44" s="1">
        <v>43646</v>
      </c>
      <c r="G44" t="s">
        <v>30</v>
      </c>
      <c r="H44" t="s">
        <v>37</v>
      </c>
      <c r="I44" t="s">
        <v>92</v>
      </c>
      <c r="J44">
        <v>5100153</v>
      </c>
      <c r="K44">
        <v>62064</v>
      </c>
      <c r="L44">
        <v>338639</v>
      </c>
      <c r="Q44" t="s">
        <v>32</v>
      </c>
      <c r="U44">
        <v>6</v>
      </c>
      <c r="V44">
        <v>19</v>
      </c>
      <c r="Y44" t="s">
        <v>33</v>
      </c>
      <c r="Z44">
        <v>345</v>
      </c>
      <c r="AA44" t="s">
        <v>34</v>
      </c>
      <c r="AB44" t="s">
        <v>35</v>
      </c>
      <c r="AC44">
        <v>516</v>
      </c>
    </row>
    <row r="45" spans="1:29" x14ac:dyDescent="0.25">
      <c r="A45">
        <f t="shared" si="0"/>
        <v>2019</v>
      </c>
      <c r="B45">
        <v>345</v>
      </c>
      <c r="C45">
        <v>345100</v>
      </c>
      <c r="D45">
        <v>6065</v>
      </c>
      <c r="E45">
        <v>4094.8</v>
      </c>
      <c r="F45" s="1">
        <v>43677</v>
      </c>
      <c r="G45" t="s">
        <v>30</v>
      </c>
      <c r="H45" t="s">
        <v>37</v>
      </c>
      <c r="I45" t="s">
        <v>92</v>
      </c>
      <c r="J45">
        <v>5100153</v>
      </c>
      <c r="K45">
        <v>62170</v>
      </c>
      <c r="L45">
        <v>341428</v>
      </c>
      <c r="Q45" t="s">
        <v>32</v>
      </c>
      <c r="U45">
        <v>7</v>
      </c>
      <c r="V45">
        <v>19</v>
      </c>
      <c r="Y45" t="s">
        <v>33</v>
      </c>
      <c r="Z45">
        <v>345</v>
      </c>
      <c r="AA45" t="s">
        <v>34</v>
      </c>
      <c r="AB45" t="s">
        <v>35</v>
      </c>
      <c r="AC45">
        <v>516</v>
      </c>
    </row>
    <row r="46" spans="1:29" x14ac:dyDescent="0.25">
      <c r="A46">
        <f t="shared" si="0"/>
        <v>2019</v>
      </c>
      <c r="B46">
        <v>345</v>
      </c>
      <c r="C46">
        <v>345100</v>
      </c>
      <c r="D46">
        <v>6065</v>
      </c>
      <c r="E46">
        <v>4094.8</v>
      </c>
      <c r="F46" s="1">
        <v>43708</v>
      </c>
      <c r="G46" t="s">
        <v>30</v>
      </c>
      <c r="H46" t="s">
        <v>37</v>
      </c>
      <c r="I46" t="s">
        <v>92</v>
      </c>
      <c r="J46">
        <v>5100153</v>
      </c>
      <c r="K46">
        <v>62278</v>
      </c>
      <c r="L46">
        <v>343868</v>
      </c>
      <c r="Q46" t="s">
        <v>32</v>
      </c>
      <c r="U46">
        <v>8</v>
      </c>
      <c r="V46">
        <v>19</v>
      </c>
      <c r="Y46" t="s">
        <v>33</v>
      </c>
      <c r="Z46">
        <v>345</v>
      </c>
      <c r="AA46" t="s">
        <v>34</v>
      </c>
      <c r="AB46" t="s">
        <v>35</v>
      </c>
      <c r="AC46">
        <v>508</v>
      </c>
    </row>
    <row r="47" spans="1:29" x14ac:dyDescent="0.25">
      <c r="A47">
        <f t="shared" si="0"/>
        <v>2019</v>
      </c>
      <c r="B47">
        <v>345</v>
      </c>
      <c r="C47">
        <v>345100</v>
      </c>
      <c r="D47">
        <v>6065</v>
      </c>
      <c r="E47">
        <v>4094.8</v>
      </c>
      <c r="F47" s="1">
        <v>43738</v>
      </c>
      <c r="G47" t="s">
        <v>30</v>
      </c>
      <c r="H47" t="s">
        <v>37</v>
      </c>
      <c r="I47" t="s">
        <v>92</v>
      </c>
      <c r="J47">
        <v>5100153</v>
      </c>
      <c r="K47">
        <v>62382</v>
      </c>
      <c r="L47">
        <v>347193</v>
      </c>
      <c r="Q47" t="s">
        <v>32</v>
      </c>
      <c r="U47">
        <v>9</v>
      </c>
      <c r="V47">
        <v>19</v>
      </c>
      <c r="Y47" t="s">
        <v>33</v>
      </c>
      <c r="Z47">
        <v>345</v>
      </c>
      <c r="AA47" t="s">
        <v>34</v>
      </c>
      <c r="AB47" t="s">
        <v>35</v>
      </c>
      <c r="AC47">
        <v>506</v>
      </c>
    </row>
    <row r="48" spans="1:29" x14ac:dyDescent="0.25">
      <c r="A48">
        <f t="shared" si="0"/>
        <v>2019</v>
      </c>
      <c r="B48">
        <v>345</v>
      </c>
      <c r="C48">
        <v>345100</v>
      </c>
      <c r="D48">
        <v>6065</v>
      </c>
      <c r="E48">
        <v>4094.8</v>
      </c>
      <c r="F48" s="1">
        <v>43769</v>
      </c>
      <c r="G48" t="s">
        <v>30</v>
      </c>
      <c r="H48" t="s">
        <v>37</v>
      </c>
      <c r="I48" t="s">
        <v>92</v>
      </c>
      <c r="J48">
        <v>5100153</v>
      </c>
      <c r="K48">
        <v>63109</v>
      </c>
      <c r="L48">
        <v>350462</v>
      </c>
      <c r="Q48" t="s">
        <v>32</v>
      </c>
      <c r="U48">
        <v>10</v>
      </c>
      <c r="V48">
        <v>19</v>
      </c>
      <c r="Y48" t="s">
        <v>33</v>
      </c>
      <c r="Z48">
        <v>345</v>
      </c>
      <c r="AA48" t="s">
        <v>34</v>
      </c>
      <c r="AB48" t="s">
        <v>35</v>
      </c>
      <c r="AC48">
        <v>506</v>
      </c>
    </row>
    <row r="49" spans="1:29" x14ac:dyDescent="0.25">
      <c r="A49">
        <f t="shared" si="0"/>
        <v>2019</v>
      </c>
      <c r="B49">
        <v>345</v>
      </c>
      <c r="C49">
        <v>345100</v>
      </c>
      <c r="D49">
        <v>6065</v>
      </c>
      <c r="E49">
        <v>4094.8</v>
      </c>
      <c r="F49" s="1">
        <v>43799</v>
      </c>
      <c r="G49" t="s">
        <v>30</v>
      </c>
      <c r="H49" t="s">
        <v>37</v>
      </c>
      <c r="I49" t="s">
        <v>92</v>
      </c>
      <c r="J49">
        <v>5100153</v>
      </c>
      <c r="K49">
        <v>63214</v>
      </c>
      <c r="L49">
        <v>353351</v>
      </c>
      <c r="Q49" t="s">
        <v>32</v>
      </c>
      <c r="U49">
        <v>11</v>
      </c>
      <c r="V49">
        <v>19</v>
      </c>
      <c r="Y49" t="s">
        <v>33</v>
      </c>
      <c r="Z49">
        <v>345</v>
      </c>
      <c r="AA49" t="s">
        <v>34</v>
      </c>
      <c r="AB49" t="s">
        <v>35</v>
      </c>
      <c r="AC49">
        <v>154</v>
      </c>
    </row>
    <row r="50" spans="1:29" x14ac:dyDescent="0.25">
      <c r="A50">
        <f t="shared" si="0"/>
        <v>2019</v>
      </c>
      <c r="B50">
        <v>345</v>
      </c>
      <c r="C50">
        <v>345100</v>
      </c>
      <c r="D50">
        <v>6065</v>
      </c>
      <c r="E50">
        <v>4094.8</v>
      </c>
      <c r="F50" s="1">
        <v>43830</v>
      </c>
      <c r="G50" t="s">
        <v>30</v>
      </c>
      <c r="H50" t="s">
        <v>37</v>
      </c>
      <c r="I50" t="s">
        <v>92</v>
      </c>
      <c r="J50">
        <v>5100153</v>
      </c>
      <c r="K50">
        <v>63325</v>
      </c>
      <c r="L50">
        <v>356447</v>
      </c>
      <c r="Q50" t="s">
        <v>32</v>
      </c>
      <c r="U50">
        <v>12</v>
      </c>
      <c r="V50">
        <v>19</v>
      </c>
      <c r="Y50" t="s">
        <v>33</v>
      </c>
      <c r="Z50">
        <v>345</v>
      </c>
      <c r="AA50" t="s">
        <v>34</v>
      </c>
      <c r="AB50" t="s">
        <v>35</v>
      </c>
      <c r="AC50">
        <v>156</v>
      </c>
    </row>
    <row r="51" spans="1:29" x14ac:dyDescent="0.25">
      <c r="A51">
        <f t="shared" si="0"/>
        <v>2016</v>
      </c>
      <c r="B51">
        <v>345</v>
      </c>
      <c r="C51">
        <v>345100</v>
      </c>
      <c r="D51">
        <v>6065</v>
      </c>
      <c r="E51">
        <v>-7096.89</v>
      </c>
      <c r="F51" s="1">
        <v>42521</v>
      </c>
      <c r="G51" t="s">
        <v>30</v>
      </c>
      <c r="H51" t="s">
        <v>40</v>
      </c>
      <c r="I51" t="s">
        <v>41</v>
      </c>
      <c r="J51">
        <v>5100046</v>
      </c>
      <c r="K51">
        <v>308710</v>
      </c>
      <c r="L51">
        <v>238896</v>
      </c>
      <c r="Q51" t="s">
        <v>38</v>
      </c>
      <c r="U51">
        <v>5</v>
      </c>
      <c r="V51">
        <v>16</v>
      </c>
      <c r="Y51" t="s">
        <v>33</v>
      </c>
      <c r="Z51">
        <v>345</v>
      </c>
      <c r="AA51" t="s">
        <v>39</v>
      </c>
      <c r="AB51" t="s">
        <v>35</v>
      </c>
      <c r="AC51">
        <v>2</v>
      </c>
    </row>
    <row r="52" spans="1:29" x14ac:dyDescent="0.25">
      <c r="A52">
        <f t="shared" si="0"/>
        <v>2016</v>
      </c>
      <c r="B52">
        <v>860</v>
      </c>
      <c r="C52">
        <v>860100</v>
      </c>
      <c r="D52">
        <v>6065</v>
      </c>
      <c r="E52">
        <v>2750.18</v>
      </c>
      <c r="F52" s="1">
        <v>42521</v>
      </c>
      <c r="G52" t="s">
        <v>30</v>
      </c>
      <c r="H52" t="s">
        <v>42</v>
      </c>
      <c r="I52" t="s">
        <v>42</v>
      </c>
      <c r="J52">
        <v>5100087</v>
      </c>
      <c r="K52">
        <v>308711</v>
      </c>
      <c r="L52">
        <v>238897</v>
      </c>
      <c r="Q52" t="s">
        <v>38</v>
      </c>
      <c r="U52">
        <v>5</v>
      </c>
      <c r="V52">
        <v>16</v>
      </c>
      <c r="Y52" t="s">
        <v>33</v>
      </c>
      <c r="Z52">
        <v>860</v>
      </c>
      <c r="AA52" t="s">
        <v>39</v>
      </c>
      <c r="AB52" t="s">
        <v>35</v>
      </c>
      <c r="AC52">
        <v>2</v>
      </c>
    </row>
    <row r="53" spans="1:29" x14ac:dyDescent="0.25">
      <c r="A53">
        <f t="shared" si="0"/>
        <v>2019</v>
      </c>
      <c r="B53">
        <v>860</v>
      </c>
      <c r="C53">
        <v>860100</v>
      </c>
      <c r="D53">
        <v>6065</v>
      </c>
      <c r="E53">
        <v>-5756.22</v>
      </c>
      <c r="F53" s="1">
        <v>43555</v>
      </c>
      <c r="G53" t="s">
        <v>30</v>
      </c>
      <c r="H53" t="s">
        <v>43</v>
      </c>
      <c r="I53" t="s">
        <v>44</v>
      </c>
      <c r="J53">
        <v>5100087</v>
      </c>
      <c r="K53">
        <v>364747</v>
      </c>
      <c r="L53">
        <v>330941</v>
      </c>
      <c r="Q53" t="s">
        <v>38</v>
      </c>
      <c r="U53">
        <v>3</v>
      </c>
      <c r="V53">
        <v>19</v>
      </c>
      <c r="Y53" t="s">
        <v>33</v>
      </c>
      <c r="Z53">
        <v>860</v>
      </c>
      <c r="AA53" t="s">
        <v>39</v>
      </c>
      <c r="AB53" t="s">
        <v>35</v>
      </c>
      <c r="AC53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3"/>
  <sheetViews>
    <sheetView workbookViewId="0">
      <selection activeCell="D23" sqref="D23:D24"/>
    </sheetView>
  </sheetViews>
  <sheetFormatPr defaultRowHeight="15" x14ac:dyDescent="0.25"/>
  <cols>
    <col min="1" max="1" width="5.42578125" bestFit="1" customWidth="1"/>
    <col min="2" max="2" width="20.5703125" bestFit="1" customWidth="1"/>
    <col min="3" max="3" width="8" bestFit="1" customWidth="1"/>
    <col min="4" max="4" width="24.7109375" bestFit="1" customWidth="1"/>
    <col min="5" max="5" width="15.28515625" bestFit="1" customWidth="1"/>
    <col min="6" max="6" width="15.140625" bestFit="1" customWidth="1"/>
  </cols>
  <sheetData>
    <row r="1" spans="1:6" s="3" customFormat="1" x14ac:dyDescent="0.25">
      <c r="A1" s="3" t="s">
        <v>74</v>
      </c>
      <c r="B1" s="3" t="s">
        <v>75</v>
      </c>
      <c r="C1" s="3" t="s">
        <v>76</v>
      </c>
      <c r="D1" s="3" t="s">
        <v>77</v>
      </c>
      <c r="E1" s="4" t="s">
        <v>78</v>
      </c>
      <c r="F1" s="4" t="s">
        <v>79</v>
      </c>
    </row>
    <row r="2" spans="1:6" x14ac:dyDescent="0.25">
      <c r="A2">
        <v>345</v>
      </c>
      <c r="B2" t="s">
        <v>46</v>
      </c>
      <c r="C2">
        <v>2013063</v>
      </c>
      <c r="D2" t="s">
        <v>47</v>
      </c>
      <c r="E2" s="2">
        <v>92612.19</v>
      </c>
      <c r="F2" s="2">
        <v>92612.19</v>
      </c>
    </row>
    <row r="3" spans="1:6" x14ac:dyDescent="0.25">
      <c r="A3">
        <v>345</v>
      </c>
      <c r="B3" t="s">
        <v>48</v>
      </c>
      <c r="C3">
        <v>2010328</v>
      </c>
      <c r="D3" t="s">
        <v>47</v>
      </c>
      <c r="E3" s="2">
        <v>59866.29</v>
      </c>
      <c r="F3" s="2">
        <v>59866.29</v>
      </c>
    </row>
    <row r="4" spans="1:6" x14ac:dyDescent="0.25">
      <c r="A4">
        <v>345</v>
      </c>
      <c r="B4" t="s">
        <v>49</v>
      </c>
      <c r="C4">
        <v>2009577</v>
      </c>
      <c r="D4" t="s">
        <v>47</v>
      </c>
      <c r="E4" s="2">
        <v>67779.95</v>
      </c>
      <c r="F4" s="2">
        <v>67779.95</v>
      </c>
    </row>
    <row r="5" spans="1:6" x14ac:dyDescent="0.25">
      <c r="A5">
        <v>345</v>
      </c>
      <c r="B5" t="s">
        <v>50</v>
      </c>
      <c r="C5">
        <v>2013063</v>
      </c>
      <c r="D5" t="s">
        <v>51</v>
      </c>
      <c r="E5" s="2">
        <v>81618.600000000006</v>
      </c>
      <c r="F5" s="2">
        <v>81618.600000000006</v>
      </c>
    </row>
    <row r="6" spans="1:6" x14ac:dyDescent="0.25">
      <c r="A6">
        <v>345</v>
      </c>
      <c r="B6" t="s">
        <v>52</v>
      </c>
      <c r="C6">
        <v>2009577</v>
      </c>
      <c r="D6" t="s">
        <v>51</v>
      </c>
      <c r="E6" s="2">
        <v>69400.240000000005</v>
      </c>
      <c r="F6" s="2">
        <v>69400.240000000005</v>
      </c>
    </row>
    <row r="7" spans="1:6" x14ac:dyDescent="0.25">
      <c r="A7">
        <v>345</v>
      </c>
      <c r="B7" t="s">
        <v>53</v>
      </c>
      <c r="C7">
        <v>2012002</v>
      </c>
      <c r="D7" t="s">
        <v>51</v>
      </c>
      <c r="E7" s="2">
        <v>4279.32</v>
      </c>
      <c r="F7" s="2">
        <v>4279.32</v>
      </c>
    </row>
    <row r="8" spans="1:6" x14ac:dyDescent="0.25">
      <c r="A8">
        <v>345</v>
      </c>
      <c r="B8" t="s">
        <v>54</v>
      </c>
      <c r="C8">
        <v>2010328</v>
      </c>
      <c r="D8" t="s">
        <v>51</v>
      </c>
      <c r="E8" s="2">
        <v>59575.62</v>
      </c>
      <c r="F8" s="2">
        <v>59575.62</v>
      </c>
    </row>
    <row r="9" spans="1:6" x14ac:dyDescent="0.25">
      <c r="A9">
        <v>345</v>
      </c>
      <c r="B9" t="s">
        <v>55</v>
      </c>
      <c r="C9">
        <v>2009577</v>
      </c>
      <c r="D9" t="s">
        <v>56</v>
      </c>
      <c r="E9" s="2">
        <v>474.84</v>
      </c>
      <c r="F9" s="2">
        <v>474.84</v>
      </c>
    </row>
    <row r="10" spans="1:6" x14ac:dyDescent="0.25">
      <c r="A10">
        <v>345</v>
      </c>
      <c r="B10" t="s">
        <v>57</v>
      </c>
      <c r="C10">
        <v>2010328</v>
      </c>
      <c r="D10" t="s">
        <v>56</v>
      </c>
      <c r="E10" s="2">
        <v>871.14</v>
      </c>
      <c r="F10" s="2">
        <v>871.14</v>
      </c>
    </row>
    <row r="11" spans="1:6" x14ac:dyDescent="0.25">
      <c r="A11">
        <v>345</v>
      </c>
      <c r="B11" t="s">
        <v>58</v>
      </c>
      <c r="C11">
        <v>2013063</v>
      </c>
      <c r="D11" t="s">
        <v>56</v>
      </c>
      <c r="E11" s="2">
        <v>3343.75</v>
      </c>
      <c r="F11" s="2">
        <v>3343.75</v>
      </c>
    </row>
    <row r="12" spans="1:6" x14ac:dyDescent="0.25">
      <c r="A12">
        <v>345</v>
      </c>
      <c r="B12" t="s">
        <v>59</v>
      </c>
      <c r="C12">
        <v>2013063</v>
      </c>
      <c r="D12" t="s">
        <v>60</v>
      </c>
      <c r="E12" s="2">
        <v>2736.98</v>
      </c>
      <c r="F12" s="2">
        <v>2736.98</v>
      </c>
    </row>
    <row r="13" spans="1:6" x14ac:dyDescent="0.25">
      <c r="A13">
        <v>345</v>
      </c>
      <c r="B13" t="s">
        <v>61</v>
      </c>
      <c r="C13">
        <v>2010328</v>
      </c>
      <c r="D13" t="s">
        <v>60</v>
      </c>
      <c r="E13" s="2">
        <v>4691.95</v>
      </c>
      <c r="F13" s="2">
        <v>4691.95</v>
      </c>
    </row>
    <row r="14" spans="1:6" x14ac:dyDescent="0.25">
      <c r="A14">
        <v>345</v>
      </c>
      <c r="B14" t="s">
        <v>62</v>
      </c>
      <c r="C14">
        <v>2009577</v>
      </c>
      <c r="D14" t="s">
        <v>60</v>
      </c>
      <c r="E14" s="2">
        <v>2775.53</v>
      </c>
      <c r="F14" s="2">
        <v>2775.53</v>
      </c>
    </row>
    <row r="15" spans="1:6" x14ac:dyDescent="0.25">
      <c r="A15">
        <v>345</v>
      </c>
      <c r="B15" t="s">
        <v>63</v>
      </c>
      <c r="C15">
        <v>2010328</v>
      </c>
      <c r="D15" t="s">
        <v>64</v>
      </c>
      <c r="E15" s="2">
        <v>16403</v>
      </c>
      <c r="F15" s="2">
        <v>16403</v>
      </c>
    </row>
    <row r="16" spans="1:6" x14ac:dyDescent="0.25">
      <c r="A16">
        <v>345</v>
      </c>
      <c r="B16" t="s">
        <v>65</v>
      </c>
      <c r="C16">
        <v>2009577</v>
      </c>
      <c r="D16" t="s">
        <v>64</v>
      </c>
      <c r="E16" s="2">
        <v>15455.75</v>
      </c>
      <c r="F16" s="2">
        <v>15455.75</v>
      </c>
    </row>
    <row r="17" spans="1:6" x14ac:dyDescent="0.25">
      <c r="A17">
        <v>345</v>
      </c>
      <c r="B17" t="s">
        <v>66</v>
      </c>
      <c r="C17">
        <v>2013063</v>
      </c>
      <c r="D17" t="s">
        <v>64</v>
      </c>
      <c r="E17" s="2">
        <v>63399.23</v>
      </c>
      <c r="F17" s="2">
        <v>63399.23</v>
      </c>
    </row>
    <row r="18" spans="1:6" x14ac:dyDescent="0.25">
      <c r="A18">
        <v>345</v>
      </c>
      <c r="B18" t="s">
        <v>67</v>
      </c>
      <c r="C18">
        <v>2013063</v>
      </c>
      <c r="D18" t="s">
        <v>68</v>
      </c>
      <c r="E18" s="2">
        <v>-243710.75</v>
      </c>
      <c r="F18" s="2">
        <v>-243710.75</v>
      </c>
    </row>
    <row r="19" spans="1:6" x14ac:dyDescent="0.25">
      <c r="A19">
        <v>345</v>
      </c>
      <c r="B19" t="s">
        <v>69</v>
      </c>
      <c r="C19">
        <v>2010328</v>
      </c>
      <c r="D19" t="s">
        <v>68</v>
      </c>
      <c r="E19" s="2">
        <v>-141408</v>
      </c>
      <c r="F19" s="2">
        <v>-141408</v>
      </c>
    </row>
    <row r="20" spans="1:6" x14ac:dyDescent="0.25">
      <c r="A20">
        <v>345</v>
      </c>
      <c r="B20" t="s">
        <v>70</v>
      </c>
      <c r="C20">
        <v>2009577</v>
      </c>
      <c r="D20" t="s">
        <v>68</v>
      </c>
      <c r="E20" s="2">
        <v>-155886.31</v>
      </c>
      <c r="F20" s="2">
        <v>-155886.31</v>
      </c>
    </row>
    <row r="21" spans="1:6" x14ac:dyDescent="0.25">
      <c r="A21">
        <v>345</v>
      </c>
      <c r="B21" t="s">
        <v>71</v>
      </c>
      <c r="C21">
        <v>2012002</v>
      </c>
      <c r="D21" t="s">
        <v>68</v>
      </c>
      <c r="E21" s="2">
        <v>-4279.32</v>
      </c>
      <c r="F21" s="2">
        <v>-4279.32</v>
      </c>
    </row>
    <row r="22" spans="1:6" x14ac:dyDescent="0.25">
      <c r="A22">
        <v>345</v>
      </c>
      <c r="B22">
        <v>345.29199999999997</v>
      </c>
      <c r="C22">
        <v>345</v>
      </c>
      <c r="D22" t="s">
        <v>72</v>
      </c>
      <c r="E22" s="2">
        <v>545699.6</v>
      </c>
      <c r="F22" s="2">
        <v>655629.44999999995</v>
      </c>
    </row>
    <row r="23" spans="1:6" x14ac:dyDescent="0.25">
      <c r="A23">
        <v>345</v>
      </c>
      <c r="B23">
        <v>345.29300000000001</v>
      </c>
      <c r="C23">
        <v>345</v>
      </c>
      <c r="D23" t="s">
        <v>73</v>
      </c>
      <c r="E23" s="2">
        <v>-418305.44</v>
      </c>
      <c r="F23" s="2">
        <v>-493313.63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"/>
  <sheetViews>
    <sheetView workbookViewId="0">
      <selection activeCell="E23" sqref="E23"/>
    </sheetView>
  </sheetViews>
  <sheetFormatPr defaultColWidth="9.28515625" defaultRowHeight="15" x14ac:dyDescent="0.25"/>
  <cols>
    <col min="1" max="1" width="5.42578125" bestFit="1" customWidth="1"/>
    <col min="2" max="2" width="20.5703125" bestFit="1" customWidth="1"/>
    <col min="3" max="3" width="16.42578125" bestFit="1" customWidth="1"/>
    <col min="4" max="4" width="23.5703125" bestFit="1" customWidth="1"/>
    <col min="5" max="5" width="15.28515625" bestFit="1" customWidth="1"/>
    <col min="6" max="6" width="13.140625" bestFit="1" customWidth="1"/>
  </cols>
  <sheetData>
    <row r="1" spans="1:6" s="3" customFormat="1" x14ac:dyDescent="0.25">
      <c r="A1" s="3" t="s">
        <v>74</v>
      </c>
      <c r="B1" s="3" t="s">
        <v>80</v>
      </c>
      <c r="C1" s="3" t="s">
        <v>80</v>
      </c>
      <c r="D1" s="3" t="s">
        <v>77</v>
      </c>
      <c r="E1" s="4" t="s">
        <v>78</v>
      </c>
      <c r="F1" s="5" t="s">
        <v>81</v>
      </c>
    </row>
    <row r="2" spans="1:6" x14ac:dyDescent="0.25">
      <c r="A2">
        <v>345</v>
      </c>
      <c r="B2" t="s">
        <v>49</v>
      </c>
      <c r="C2">
        <v>2009577</v>
      </c>
      <c r="D2" t="s">
        <v>47</v>
      </c>
      <c r="E2" s="2">
        <v>67779.95</v>
      </c>
      <c r="F2" s="2">
        <v>67779.95</v>
      </c>
    </row>
    <row r="3" spans="1:6" x14ac:dyDescent="0.25">
      <c r="A3">
        <v>345</v>
      </c>
      <c r="B3" t="s">
        <v>46</v>
      </c>
      <c r="C3">
        <v>2013063</v>
      </c>
      <c r="D3" t="s">
        <v>47</v>
      </c>
      <c r="E3" s="2">
        <v>92612.19</v>
      </c>
      <c r="F3" s="2">
        <v>92612.19</v>
      </c>
    </row>
    <row r="4" spans="1:6" x14ac:dyDescent="0.25">
      <c r="A4">
        <v>345</v>
      </c>
      <c r="B4" t="s">
        <v>48</v>
      </c>
      <c r="C4">
        <v>2010328</v>
      </c>
      <c r="D4" t="s">
        <v>47</v>
      </c>
      <c r="E4" s="2">
        <v>59866.29</v>
      </c>
      <c r="F4" s="2">
        <v>59866.29</v>
      </c>
    </row>
    <row r="5" spans="1:6" x14ac:dyDescent="0.25">
      <c r="A5">
        <v>345</v>
      </c>
      <c r="B5" t="s">
        <v>52</v>
      </c>
      <c r="C5">
        <v>2009577</v>
      </c>
      <c r="D5" t="s">
        <v>51</v>
      </c>
      <c r="E5" s="2">
        <v>69400.240000000005</v>
      </c>
      <c r="F5" s="2">
        <v>69400.240000000005</v>
      </c>
    </row>
    <row r="6" spans="1:6" x14ac:dyDescent="0.25">
      <c r="A6">
        <v>345</v>
      </c>
      <c r="B6" t="s">
        <v>54</v>
      </c>
      <c r="C6">
        <v>2010328</v>
      </c>
      <c r="D6" t="s">
        <v>51</v>
      </c>
      <c r="E6" s="2">
        <v>59575.62</v>
      </c>
      <c r="F6" s="2">
        <v>59575.62</v>
      </c>
    </row>
    <row r="7" spans="1:6" x14ac:dyDescent="0.25">
      <c r="A7">
        <v>345</v>
      </c>
      <c r="B7" t="s">
        <v>53</v>
      </c>
      <c r="C7">
        <v>2012002</v>
      </c>
      <c r="D7" t="s">
        <v>51</v>
      </c>
      <c r="E7" s="2">
        <v>4279.32</v>
      </c>
      <c r="F7" s="2">
        <v>4279.32</v>
      </c>
    </row>
    <row r="8" spans="1:6" x14ac:dyDescent="0.25">
      <c r="A8">
        <v>345</v>
      </c>
      <c r="B8" t="s">
        <v>50</v>
      </c>
      <c r="C8">
        <v>2013063</v>
      </c>
      <c r="D8" t="s">
        <v>51</v>
      </c>
      <c r="E8" s="2">
        <v>81618.600000000006</v>
      </c>
      <c r="F8" s="2">
        <v>81618.600000000006</v>
      </c>
    </row>
    <row r="9" spans="1:6" x14ac:dyDescent="0.25">
      <c r="A9">
        <v>345</v>
      </c>
      <c r="B9" t="s">
        <v>55</v>
      </c>
      <c r="C9">
        <v>2009577</v>
      </c>
      <c r="D9" t="s">
        <v>56</v>
      </c>
      <c r="E9" s="2">
        <v>474.84</v>
      </c>
      <c r="F9" s="2">
        <v>474.84</v>
      </c>
    </row>
    <row r="10" spans="1:6" x14ac:dyDescent="0.25">
      <c r="A10">
        <v>345</v>
      </c>
      <c r="B10" t="s">
        <v>57</v>
      </c>
      <c r="C10">
        <v>2010328</v>
      </c>
      <c r="D10" t="s">
        <v>56</v>
      </c>
      <c r="E10" s="2">
        <v>871.14</v>
      </c>
      <c r="F10" s="2">
        <v>871.14</v>
      </c>
    </row>
    <row r="11" spans="1:6" x14ac:dyDescent="0.25">
      <c r="A11">
        <v>345</v>
      </c>
      <c r="B11" t="s">
        <v>58</v>
      </c>
      <c r="C11">
        <v>2013063</v>
      </c>
      <c r="D11" t="s">
        <v>56</v>
      </c>
      <c r="E11" s="2">
        <v>3343.75</v>
      </c>
      <c r="F11" s="2">
        <v>3343.75</v>
      </c>
    </row>
    <row r="12" spans="1:6" x14ac:dyDescent="0.25">
      <c r="A12">
        <v>345</v>
      </c>
      <c r="B12" t="s">
        <v>59</v>
      </c>
      <c r="C12">
        <v>2013063</v>
      </c>
      <c r="D12" t="s">
        <v>60</v>
      </c>
      <c r="E12" s="2">
        <v>2736.98</v>
      </c>
      <c r="F12" s="2">
        <v>2736.98</v>
      </c>
    </row>
    <row r="13" spans="1:6" x14ac:dyDescent="0.25">
      <c r="A13">
        <v>345</v>
      </c>
      <c r="B13" t="s">
        <v>61</v>
      </c>
      <c r="C13">
        <v>2010328</v>
      </c>
      <c r="D13" t="s">
        <v>60</v>
      </c>
      <c r="E13" s="2">
        <v>4691.95</v>
      </c>
      <c r="F13" s="2">
        <v>4691.95</v>
      </c>
    </row>
    <row r="14" spans="1:6" x14ac:dyDescent="0.25">
      <c r="A14">
        <v>345</v>
      </c>
      <c r="B14" t="s">
        <v>62</v>
      </c>
      <c r="C14">
        <v>2009577</v>
      </c>
      <c r="D14" t="s">
        <v>60</v>
      </c>
      <c r="E14" s="2">
        <v>2775.53</v>
      </c>
      <c r="F14" s="2">
        <v>2775.53</v>
      </c>
    </row>
    <row r="15" spans="1:6" x14ac:dyDescent="0.25">
      <c r="A15">
        <v>345</v>
      </c>
      <c r="B15" t="s">
        <v>65</v>
      </c>
      <c r="C15">
        <v>2009577</v>
      </c>
      <c r="D15" t="s">
        <v>64</v>
      </c>
      <c r="E15" s="2">
        <v>15455.75</v>
      </c>
      <c r="F15" s="2">
        <v>15455.75</v>
      </c>
    </row>
    <row r="16" spans="1:6" x14ac:dyDescent="0.25">
      <c r="A16">
        <v>345</v>
      </c>
      <c r="B16" t="s">
        <v>63</v>
      </c>
      <c r="C16">
        <v>2010328</v>
      </c>
      <c r="D16" t="s">
        <v>64</v>
      </c>
      <c r="E16" s="2">
        <v>16403</v>
      </c>
      <c r="F16" s="2">
        <v>16403</v>
      </c>
    </row>
    <row r="17" spans="1:6" x14ac:dyDescent="0.25">
      <c r="A17">
        <v>345</v>
      </c>
      <c r="B17" t="s">
        <v>66</v>
      </c>
      <c r="C17">
        <v>2013063</v>
      </c>
      <c r="D17" t="s">
        <v>64</v>
      </c>
      <c r="E17" s="2">
        <v>63399.23</v>
      </c>
      <c r="F17" s="2">
        <v>63399.23</v>
      </c>
    </row>
    <row r="18" spans="1:6" x14ac:dyDescent="0.25">
      <c r="A18">
        <v>345</v>
      </c>
      <c r="B18" t="s">
        <v>70</v>
      </c>
      <c r="C18">
        <v>2009577</v>
      </c>
      <c r="D18" t="s">
        <v>68</v>
      </c>
      <c r="E18" s="2">
        <v>-155886.31</v>
      </c>
      <c r="F18" s="2">
        <v>-155886.31</v>
      </c>
    </row>
    <row r="19" spans="1:6" x14ac:dyDescent="0.25">
      <c r="A19">
        <v>345</v>
      </c>
      <c r="B19" t="s">
        <v>69</v>
      </c>
      <c r="C19">
        <v>2010328</v>
      </c>
      <c r="D19" t="s">
        <v>68</v>
      </c>
      <c r="E19" s="2">
        <v>-141408</v>
      </c>
      <c r="F19" s="2">
        <v>-141408</v>
      </c>
    </row>
    <row r="20" spans="1:6" x14ac:dyDescent="0.25">
      <c r="A20">
        <v>345</v>
      </c>
      <c r="B20" t="s">
        <v>67</v>
      </c>
      <c r="C20">
        <v>2013063</v>
      </c>
      <c r="D20" t="s">
        <v>68</v>
      </c>
      <c r="E20" s="2">
        <v>-243710.75</v>
      </c>
      <c r="F20" s="2">
        <v>-243710.75</v>
      </c>
    </row>
    <row r="21" spans="1:6" x14ac:dyDescent="0.25">
      <c r="A21">
        <v>345</v>
      </c>
      <c r="B21" t="s">
        <v>71</v>
      </c>
      <c r="C21">
        <v>2012002</v>
      </c>
      <c r="D21" t="s">
        <v>68</v>
      </c>
      <c r="E21" s="2">
        <v>-4279.32</v>
      </c>
      <c r="F21" s="2">
        <v>-4279.32</v>
      </c>
    </row>
    <row r="22" spans="1:6" x14ac:dyDescent="0.25">
      <c r="A22">
        <v>345</v>
      </c>
      <c r="B22">
        <v>345.29199999999997</v>
      </c>
      <c r="C22">
        <v>345</v>
      </c>
      <c r="D22" t="s">
        <v>72</v>
      </c>
      <c r="E22" s="2">
        <v>655629.44999999995</v>
      </c>
      <c r="F22" s="2">
        <v>655629.44999999995</v>
      </c>
    </row>
    <row r="23" spans="1:6" x14ac:dyDescent="0.25">
      <c r="A23">
        <v>345</v>
      </c>
      <c r="B23">
        <v>345.29300000000001</v>
      </c>
      <c r="C23">
        <v>345</v>
      </c>
      <c r="D23" t="s">
        <v>73</v>
      </c>
      <c r="E23">
        <v>-493313.63</v>
      </c>
      <c r="F23">
        <v>-562959.11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7"/>
  <sheetViews>
    <sheetView workbookViewId="0">
      <selection activeCell="D15" sqref="D15"/>
    </sheetView>
  </sheetViews>
  <sheetFormatPr defaultRowHeight="15" x14ac:dyDescent="0.25"/>
  <cols>
    <col min="1" max="1" width="5.42578125" bestFit="1" customWidth="1"/>
    <col min="2" max="2" width="20.5703125" bestFit="1" customWidth="1"/>
    <col min="3" max="3" width="16.42578125" bestFit="1" customWidth="1"/>
    <col min="4" max="4" width="24.7109375" bestFit="1" customWidth="1"/>
    <col min="5" max="5" width="15.28515625" bestFit="1" customWidth="1"/>
    <col min="6" max="6" width="15.140625" bestFit="1" customWidth="1"/>
  </cols>
  <sheetData>
    <row r="1" spans="1:6" s="3" customFormat="1" x14ac:dyDescent="0.25">
      <c r="A1" s="3" t="s">
        <v>74</v>
      </c>
      <c r="B1" s="3" t="s">
        <v>80</v>
      </c>
      <c r="C1" s="3" t="s">
        <v>80</v>
      </c>
      <c r="D1" s="3" t="s">
        <v>77</v>
      </c>
      <c r="E1" s="4" t="s">
        <v>78</v>
      </c>
      <c r="F1" s="5" t="s">
        <v>82</v>
      </c>
    </row>
    <row r="2" spans="1:6" x14ac:dyDescent="0.25">
      <c r="A2">
        <v>345</v>
      </c>
      <c r="B2" t="s">
        <v>49</v>
      </c>
      <c r="C2">
        <v>2009577</v>
      </c>
      <c r="D2" t="s">
        <v>47</v>
      </c>
      <c r="E2" s="2">
        <v>67779.95</v>
      </c>
      <c r="F2" s="2">
        <v>67779.95</v>
      </c>
    </row>
    <row r="3" spans="1:6" x14ac:dyDescent="0.25">
      <c r="A3">
        <v>345</v>
      </c>
      <c r="B3" t="s">
        <v>48</v>
      </c>
      <c r="C3">
        <v>2010328</v>
      </c>
      <c r="D3" t="s">
        <v>47</v>
      </c>
      <c r="E3" s="2">
        <v>59866.29</v>
      </c>
      <c r="F3" s="2">
        <v>59866.29</v>
      </c>
    </row>
    <row r="4" spans="1:6" x14ac:dyDescent="0.25">
      <c r="A4">
        <v>345</v>
      </c>
      <c r="B4" t="s">
        <v>46</v>
      </c>
      <c r="C4">
        <v>2013063</v>
      </c>
      <c r="D4" t="s">
        <v>47</v>
      </c>
      <c r="E4" s="2">
        <v>92612.19</v>
      </c>
      <c r="F4" s="2">
        <v>92612.19</v>
      </c>
    </row>
    <row r="5" spans="1:6" x14ac:dyDescent="0.25">
      <c r="A5">
        <v>345</v>
      </c>
      <c r="B5" t="s">
        <v>83</v>
      </c>
      <c r="C5">
        <v>2018064</v>
      </c>
      <c r="D5" t="s">
        <v>47</v>
      </c>
      <c r="E5" s="2"/>
      <c r="F5" s="2">
        <v>48916.93</v>
      </c>
    </row>
    <row r="6" spans="1:6" x14ac:dyDescent="0.25">
      <c r="A6">
        <v>345</v>
      </c>
      <c r="B6" t="s">
        <v>52</v>
      </c>
      <c r="C6">
        <v>2009577</v>
      </c>
      <c r="D6" t="s">
        <v>51</v>
      </c>
      <c r="E6" s="2">
        <v>69400.240000000005</v>
      </c>
      <c r="F6" s="2">
        <v>69400.240000000005</v>
      </c>
    </row>
    <row r="7" spans="1:6" x14ac:dyDescent="0.25">
      <c r="A7">
        <v>345</v>
      </c>
      <c r="B7" t="s">
        <v>54</v>
      </c>
      <c r="C7">
        <v>2010328</v>
      </c>
      <c r="D7" t="s">
        <v>51</v>
      </c>
      <c r="E7" s="2">
        <v>59575.62</v>
      </c>
      <c r="F7" s="2">
        <v>59575.62</v>
      </c>
    </row>
    <row r="8" spans="1:6" x14ac:dyDescent="0.25">
      <c r="A8">
        <v>345</v>
      </c>
      <c r="B8" t="s">
        <v>53</v>
      </c>
      <c r="C8">
        <v>2012002</v>
      </c>
      <c r="D8" t="s">
        <v>51</v>
      </c>
      <c r="E8" s="2">
        <v>4279.32</v>
      </c>
      <c r="F8" s="2">
        <v>4279.32</v>
      </c>
    </row>
    <row r="9" spans="1:6" x14ac:dyDescent="0.25">
      <c r="A9">
        <v>345</v>
      </c>
      <c r="B9" t="s">
        <v>50</v>
      </c>
      <c r="C9">
        <v>2013063</v>
      </c>
      <c r="D9" t="s">
        <v>51</v>
      </c>
      <c r="E9" s="2">
        <v>81618.600000000006</v>
      </c>
      <c r="F9" s="2">
        <v>81618.600000000006</v>
      </c>
    </row>
    <row r="10" spans="1:6" x14ac:dyDescent="0.25">
      <c r="A10">
        <v>345</v>
      </c>
      <c r="B10" t="s">
        <v>55</v>
      </c>
      <c r="C10">
        <v>2009577</v>
      </c>
      <c r="D10" t="s">
        <v>56</v>
      </c>
      <c r="E10" s="2">
        <v>474.84</v>
      </c>
      <c r="F10" s="2">
        <v>474.84</v>
      </c>
    </row>
    <row r="11" spans="1:6" x14ac:dyDescent="0.25">
      <c r="A11">
        <v>345</v>
      </c>
      <c r="B11" t="s">
        <v>57</v>
      </c>
      <c r="C11">
        <v>2010328</v>
      </c>
      <c r="D11" t="s">
        <v>56</v>
      </c>
      <c r="E11" s="2">
        <v>871.14</v>
      </c>
      <c r="F11" s="2">
        <v>871.14</v>
      </c>
    </row>
    <row r="12" spans="1:6" x14ac:dyDescent="0.25">
      <c r="A12">
        <v>345</v>
      </c>
      <c r="B12" t="s">
        <v>58</v>
      </c>
      <c r="C12">
        <v>2013063</v>
      </c>
      <c r="D12" t="s">
        <v>56</v>
      </c>
      <c r="E12" s="2">
        <v>3343.75</v>
      </c>
      <c r="F12" s="2">
        <v>3343.75</v>
      </c>
    </row>
    <row r="13" spans="1:6" x14ac:dyDescent="0.25">
      <c r="A13">
        <v>345</v>
      </c>
      <c r="B13" t="s">
        <v>84</v>
      </c>
      <c r="C13">
        <v>2018064</v>
      </c>
      <c r="D13" t="s">
        <v>56</v>
      </c>
      <c r="E13" s="2"/>
      <c r="F13" s="2">
        <v>1747.32</v>
      </c>
    </row>
    <row r="14" spans="1:6" x14ac:dyDescent="0.25">
      <c r="A14">
        <v>345</v>
      </c>
      <c r="B14" t="s">
        <v>62</v>
      </c>
      <c r="C14">
        <v>2009577</v>
      </c>
      <c r="D14" t="s">
        <v>60</v>
      </c>
      <c r="E14" s="2">
        <v>2775.53</v>
      </c>
      <c r="F14" s="2">
        <v>2775.53</v>
      </c>
    </row>
    <row r="15" spans="1:6" x14ac:dyDescent="0.25">
      <c r="A15">
        <v>345</v>
      </c>
      <c r="B15" t="s">
        <v>61</v>
      </c>
      <c r="C15">
        <v>2010328</v>
      </c>
      <c r="D15" t="s">
        <v>60</v>
      </c>
      <c r="E15" s="2">
        <v>4691.95</v>
      </c>
      <c r="F15" s="2">
        <v>4691.95</v>
      </c>
    </row>
    <row r="16" spans="1:6" x14ac:dyDescent="0.25">
      <c r="A16">
        <v>345</v>
      </c>
      <c r="B16" t="s">
        <v>59</v>
      </c>
      <c r="C16">
        <v>2013063</v>
      </c>
      <c r="D16" t="s">
        <v>60</v>
      </c>
      <c r="E16" s="2">
        <v>2736.98</v>
      </c>
      <c r="F16" s="2">
        <v>2736.98</v>
      </c>
    </row>
    <row r="17" spans="1:6" x14ac:dyDescent="0.25">
      <c r="A17">
        <v>345</v>
      </c>
      <c r="B17" t="s">
        <v>85</v>
      </c>
      <c r="C17">
        <v>2018064</v>
      </c>
      <c r="D17" t="s">
        <v>60</v>
      </c>
      <c r="E17" s="2"/>
      <c r="F17" s="2">
        <v>5096.95</v>
      </c>
    </row>
    <row r="18" spans="1:6" x14ac:dyDescent="0.25">
      <c r="A18">
        <v>345</v>
      </c>
      <c r="B18" t="s">
        <v>65</v>
      </c>
      <c r="C18">
        <v>2009577</v>
      </c>
      <c r="D18" t="s">
        <v>64</v>
      </c>
      <c r="E18" s="2">
        <v>15455.75</v>
      </c>
      <c r="F18" s="2">
        <v>15455.75</v>
      </c>
    </row>
    <row r="19" spans="1:6" x14ac:dyDescent="0.25">
      <c r="A19">
        <v>345</v>
      </c>
      <c r="B19" t="s">
        <v>63</v>
      </c>
      <c r="C19">
        <v>2010328</v>
      </c>
      <c r="D19" t="s">
        <v>64</v>
      </c>
      <c r="E19" s="2">
        <v>16403</v>
      </c>
      <c r="F19" s="2">
        <v>16403</v>
      </c>
    </row>
    <row r="20" spans="1:6" x14ac:dyDescent="0.25">
      <c r="A20">
        <v>345</v>
      </c>
      <c r="B20" t="s">
        <v>66</v>
      </c>
      <c r="C20">
        <v>2013063</v>
      </c>
      <c r="D20" t="s">
        <v>64</v>
      </c>
      <c r="E20" s="2">
        <v>63399.23</v>
      </c>
      <c r="F20" s="2">
        <v>63399.23</v>
      </c>
    </row>
    <row r="21" spans="1:6" x14ac:dyDescent="0.25">
      <c r="A21">
        <v>345</v>
      </c>
      <c r="B21" t="s">
        <v>86</v>
      </c>
      <c r="C21">
        <v>2018064</v>
      </c>
      <c r="D21" t="s">
        <v>64</v>
      </c>
      <c r="E21" s="2"/>
      <c r="F21" s="2">
        <v>33520</v>
      </c>
    </row>
    <row r="22" spans="1:6" x14ac:dyDescent="0.25">
      <c r="A22">
        <v>345</v>
      </c>
      <c r="B22" t="s">
        <v>70</v>
      </c>
      <c r="C22">
        <v>2009577</v>
      </c>
      <c r="D22" t="s">
        <v>68</v>
      </c>
      <c r="E22" s="2">
        <v>-155886.31</v>
      </c>
      <c r="F22" s="2">
        <v>-155886.31</v>
      </c>
    </row>
    <row r="23" spans="1:6" x14ac:dyDescent="0.25">
      <c r="A23">
        <v>345</v>
      </c>
      <c r="B23" t="s">
        <v>69</v>
      </c>
      <c r="C23">
        <v>2010328</v>
      </c>
      <c r="D23" t="s">
        <v>68</v>
      </c>
      <c r="E23" s="2">
        <v>-141408</v>
      </c>
      <c r="F23" s="2">
        <v>-141408</v>
      </c>
    </row>
    <row r="24" spans="1:6" x14ac:dyDescent="0.25">
      <c r="A24">
        <v>345</v>
      </c>
      <c r="B24" t="s">
        <v>71</v>
      </c>
      <c r="C24">
        <v>2012002</v>
      </c>
      <c r="D24" t="s">
        <v>68</v>
      </c>
      <c r="E24" s="2">
        <v>-4279.32</v>
      </c>
      <c r="F24" s="2">
        <v>-4279.32</v>
      </c>
    </row>
    <row r="25" spans="1:6" x14ac:dyDescent="0.25">
      <c r="A25">
        <v>345</v>
      </c>
      <c r="B25" t="s">
        <v>67</v>
      </c>
      <c r="C25">
        <v>2013063</v>
      </c>
      <c r="D25" t="s">
        <v>68</v>
      </c>
      <c r="E25" s="2">
        <v>-243710.75</v>
      </c>
      <c r="F25" s="2">
        <v>-243710.75</v>
      </c>
    </row>
    <row r="26" spans="1:6" x14ac:dyDescent="0.25">
      <c r="A26">
        <v>345</v>
      </c>
      <c r="B26">
        <v>345.29199999999997</v>
      </c>
      <c r="C26">
        <v>345</v>
      </c>
      <c r="D26" t="s">
        <v>72</v>
      </c>
      <c r="E26" s="2">
        <v>655629.44999999995</v>
      </c>
      <c r="F26" s="2">
        <v>655629.44999999995</v>
      </c>
    </row>
    <row r="27" spans="1:6" x14ac:dyDescent="0.25">
      <c r="A27">
        <v>345</v>
      </c>
      <c r="B27">
        <v>345.29300000000001</v>
      </c>
      <c r="C27">
        <v>345</v>
      </c>
      <c r="D27" t="s">
        <v>73</v>
      </c>
      <c r="E27" s="2">
        <v>-562959.11</v>
      </c>
      <c r="F27" s="2">
        <v>-632604.57999999996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8"/>
  <sheetViews>
    <sheetView workbookViewId="0">
      <selection activeCell="D26" sqref="D26"/>
    </sheetView>
  </sheetViews>
  <sheetFormatPr defaultRowHeight="15" x14ac:dyDescent="0.25"/>
  <cols>
    <col min="1" max="1" width="5.42578125" bestFit="1" customWidth="1"/>
    <col min="2" max="2" width="20.5703125" bestFit="1" customWidth="1"/>
    <col min="3" max="3" width="16.42578125" bestFit="1" customWidth="1"/>
    <col min="4" max="4" width="24.7109375" bestFit="1" customWidth="1"/>
    <col min="5" max="5" width="15.28515625" bestFit="1" customWidth="1"/>
    <col min="6" max="6" width="15.140625" bestFit="1" customWidth="1"/>
  </cols>
  <sheetData>
    <row r="1" spans="1:6" s="3" customFormat="1" x14ac:dyDescent="0.25">
      <c r="A1" s="3" t="s">
        <v>74</v>
      </c>
      <c r="B1" s="3" t="s">
        <v>80</v>
      </c>
      <c r="C1" s="3" t="s">
        <v>80</v>
      </c>
      <c r="D1" s="3" t="s">
        <v>77</v>
      </c>
      <c r="E1" s="4" t="s">
        <v>78</v>
      </c>
      <c r="F1" s="5" t="s">
        <v>87</v>
      </c>
    </row>
    <row r="2" spans="1:6" x14ac:dyDescent="0.25">
      <c r="A2">
        <v>345</v>
      </c>
      <c r="B2" t="s">
        <v>49</v>
      </c>
      <c r="C2">
        <v>2009577</v>
      </c>
      <c r="D2" t="s">
        <v>47</v>
      </c>
      <c r="E2" s="2">
        <v>67779.95</v>
      </c>
      <c r="F2" s="2">
        <v>67779.95</v>
      </c>
    </row>
    <row r="3" spans="1:6" x14ac:dyDescent="0.25">
      <c r="A3">
        <v>345</v>
      </c>
      <c r="B3" t="s">
        <v>48</v>
      </c>
      <c r="C3">
        <v>2010328</v>
      </c>
      <c r="D3" t="s">
        <v>47</v>
      </c>
      <c r="E3" s="2">
        <v>59866.29</v>
      </c>
      <c r="F3" s="2">
        <v>59866.29</v>
      </c>
    </row>
    <row r="4" spans="1:6" x14ac:dyDescent="0.25">
      <c r="A4">
        <v>345</v>
      </c>
      <c r="B4" t="s">
        <v>46</v>
      </c>
      <c r="C4">
        <v>2013063</v>
      </c>
      <c r="D4" t="s">
        <v>47</v>
      </c>
      <c r="E4" s="2">
        <v>92612.19</v>
      </c>
      <c r="F4" s="2">
        <v>92612.19</v>
      </c>
    </row>
    <row r="5" spans="1:6" x14ac:dyDescent="0.25">
      <c r="A5">
        <v>345</v>
      </c>
      <c r="B5" t="s">
        <v>83</v>
      </c>
      <c r="C5">
        <v>2018064</v>
      </c>
      <c r="D5" t="s">
        <v>47</v>
      </c>
      <c r="E5" s="2">
        <v>48916.93</v>
      </c>
      <c r="F5" s="2">
        <v>74486.929999999993</v>
      </c>
    </row>
    <row r="6" spans="1:6" x14ac:dyDescent="0.25">
      <c r="A6">
        <v>345</v>
      </c>
      <c r="B6" t="s">
        <v>52</v>
      </c>
      <c r="C6">
        <v>2009577</v>
      </c>
      <c r="D6" t="s">
        <v>51</v>
      </c>
      <c r="E6" s="2">
        <v>69400.240000000005</v>
      </c>
      <c r="F6" s="2">
        <v>69400.240000000005</v>
      </c>
    </row>
    <row r="7" spans="1:6" x14ac:dyDescent="0.25">
      <c r="A7">
        <v>345</v>
      </c>
      <c r="B7" t="s">
        <v>54</v>
      </c>
      <c r="C7">
        <v>2010328</v>
      </c>
      <c r="D7" t="s">
        <v>51</v>
      </c>
      <c r="E7" s="2">
        <v>59575.62</v>
      </c>
      <c r="F7" s="2">
        <v>59575.62</v>
      </c>
    </row>
    <row r="8" spans="1:6" x14ac:dyDescent="0.25">
      <c r="A8">
        <v>345</v>
      </c>
      <c r="B8" t="s">
        <v>53</v>
      </c>
      <c r="C8">
        <v>2012002</v>
      </c>
      <c r="D8" t="s">
        <v>51</v>
      </c>
      <c r="E8" s="2">
        <v>4279.32</v>
      </c>
      <c r="F8" s="2">
        <v>4279.32</v>
      </c>
    </row>
    <row r="9" spans="1:6" x14ac:dyDescent="0.25">
      <c r="A9">
        <v>345</v>
      </c>
      <c r="B9" t="s">
        <v>50</v>
      </c>
      <c r="C9">
        <v>2013063</v>
      </c>
      <c r="D9" t="s">
        <v>51</v>
      </c>
      <c r="E9" s="2">
        <v>81618.600000000006</v>
      </c>
      <c r="F9" s="2">
        <v>81618.600000000006</v>
      </c>
    </row>
    <row r="10" spans="1:6" x14ac:dyDescent="0.25">
      <c r="A10">
        <v>345</v>
      </c>
      <c r="B10" t="s">
        <v>55</v>
      </c>
      <c r="C10">
        <v>2009577</v>
      </c>
      <c r="D10" t="s">
        <v>56</v>
      </c>
      <c r="E10" s="2">
        <v>474.84</v>
      </c>
      <c r="F10" s="2">
        <v>474.84</v>
      </c>
    </row>
    <row r="11" spans="1:6" x14ac:dyDescent="0.25">
      <c r="A11">
        <v>345</v>
      </c>
      <c r="B11" t="s">
        <v>57</v>
      </c>
      <c r="C11">
        <v>2010328</v>
      </c>
      <c r="D11" t="s">
        <v>56</v>
      </c>
      <c r="E11" s="2">
        <v>871.14</v>
      </c>
      <c r="F11" s="2">
        <v>871.14</v>
      </c>
    </row>
    <row r="12" spans="1:6" x14ac:dyDescent="0.25">
      <c r="A12">
        <v>345</v>
      </c>
      <c r="B12" t="s">
        <v>58</v>
      </c>
      <c r="C12">
        <v>2013063</v>
      </c>
      <c r="D12" t="s">
        <v>56</v>
      </c>
      <c r="E12" s="2">
        <v>3343.75</v>
      </c>
      <c r="F12" s="2">
        <v>3343.75</v>
      </c>
    </row>
    <row r="13" spans="1:6" x14ac:dyDescent="0.25">
      <c r="A13">
        <v>345</v>
      </c>
      <c r="B13" t="s">
        <v>84</v>
      </c>
      <c r="C13">
        <v>2018064</v>
      </c>
      <c r="D13" t="s">
        <v>56</v>
      </c>
      <c r="E13" s="2">
        <v>1747.32</v>
      </c>
      <c r="F13" s="2">
        <v>1796.02</v>
      </c>
    </row>
    <row r="14" spans="1:6" x14ac:dyDescent="0.25">
      <c r="A14">
        <v>345</v>
      </c>
      <c r="B14" t="s">
        <v>62</v>
      </c>
      <c r="C14">
        <v>2009577</v>
      </c>
      <c r="D14" t="s">
        <v>60</v>
      </c>
      <c r="E14" s="2">
        <v>2775.53</v>
      </c>
      <c r="F14" s="2">
        <v>2775.53</v>
      </c>
    </row>
    <row r="15" spans="1:6" x14ac:dyDescent="0.25">
      <c r="A15">
        <v>345</v>
      </c>
      <c r="B15" t="s">
        <v>61</v>
      </c>
      <c r="C15">
        <v>2010328</v>
      </c>
      <c r="D15" t="s">
        <v>60</v>
      </c>
      <c r="E15" s="2">
        <v>4691.95</v>
      </c>
      <c r="F15" s="2">
        <v>4691.95</v>
      </c>
    </row>
    <row r="16" spans="1:6" x14ac:dyDescent="0.25">
      <c r="A16">
        <v>345</v>
      </c>
      <c r="B16" t="s">
        <v>59</v>
      </c>
      <c r="C16">
        <v>2013063</v>
      </c>
      <c r="D16" t="s">
        <v>60</v>
      </c>
      <c r="E16" s="2">
        <v>2736.98</v>
      </c>
      <c r="F16" s="2">
        <v>2736.98</v>
      </c>
    </row>
    <row r="17" spans="1:6" x14ac:dyDescent="0.25">
      <c r="A17">
        <v>345</v>
      </c>
      <c r="B17" t="s">
        <v>85</v>
      </c>
      <c r="C17">
        <v>2018064</v>
      </c>
      <c r="D17" t="s">
        <v>60</v>
      </c>
      <c r="E17" s="2">
        <v>5096.95</v>
      </c>
      <c r="F17" s="2">
        <v>5453.29</v>
      </c>
    </row>
    <row r="18" spans="1:6" x14ac:dyDescent="0.25">
      <c r="A18">
        <v>345</v>
      </c>
      <c r="B18" t="s">
        <v>65</v>
      </c>
      <c r="C18">
        <v>2009577</v>
      </c>
      <c r="D18" t="s">
        <v>64</v>
      </c>
      <c r="E18" s="2">
        <v>15455.75</v>
      </c>
      <c r="F18" s="2">
        <v>15455.75</v>
      </c>
    </row>
    <row r="19" spans="1:6" x14ac:dyDescent="0.25">
      <c r="A19">
        <v>345</v>
      </c>
      <c r="B19" t="s">
        <v>63</v>
      </c>
      <c r="C19">
        <v>2010328</v>
      </c>
      <c r="D19" t="s">
        <v>64</v>
      </c>
      <c r="E19" s="2">
        <v>16403</v>
      </c>
      <c r="F19" s="2">
        <v>16403</v>
      </c>
    </row>
    <row r="20" spans="1:6" x14ac:dyDescent="0.25">
      <c r="A20">
        <v>345</v>
      </c>
      <c r="B20" t="s">
        <v>66</v>
      </c>
      <c r="C20">
        <v>2013063</v>
      </c>
      <c r="D20" t="s">
        <v>64</v>
      </c>
      <c r="E20" s="2">
        <v>63399.23</v>
      </c>
      <c r="F20" s="2">
        <v>63399.23</v>
      </c>
    </row>
    <row r="21" spans="1:6" x14ac:dyDescent="0.25">
      <c r="A21">
        <v>345</v>
      </c>
      <c r="B21" t="s">
        <v>86</v>
      </c>
      <c r="C21">
        <v>2018064</v>
      </c>
      <c r="D21" t="s">
        <v>64</v>
      </c>
      <c r="E21" s="2">
        <v>33520</v>
      </c>
      <c r="F21" s="2">
        <v>48665.32</v>
      </c>
    </row>
    <row r="22" spans="1:6" x14ac:dyDescent="0.25">
      <c r="A22">
        <v>345</v>
      </c>
      <c r="B22" t="s">
        <v>70</v>
      </c>
      <c r="C22">
        <v>2009577</v>
      </c>
      <c r="D22" t="s">
        <v>68</v>
      </c>
      <c r="E22" s="2">
        <v>-155886.31</v>
      </c>
      <c r="F22" s="2">
        <v>-155886.31</v>
      </c>
    </row>
    <row r="23" spans="1:6" x14ac:dyDescent="0.25">
      <c r="A23">
        <v>345</v>
      </c>
      <c r="B23" t="s">
        <v>69</v>
      </c>
      <c r="C23">
        <v>2010328</v>
      </c>
      <c r="D23" t="s">
        <v>68</v>
      </c>
      <c r="E23" s="2">
        <v>-141408</v>
      </c>
      <c r="F23" s="2">
        <v>-141408</v>
      </c>
    </row>
    <row r="24" spans="1:6" x14ac:dyDescent="0.25">
      <c r="A24">
        <v>345</v>
      </c>
      <c r="B24" t="s">
        <v>71</v>
      </c>
      <c r="C24">
        <v>2012002</v>
      </c>
      <c r="D24" t="s">
        <v>68</v>
      </c>
      <c r="E24" s="2">
        <v>-4279.32</v>
      </c>
      <c r="F24" s="2">
        <v>-4279.32</v>
      </c>
    </row>
    <row r="25" spans="1:6" x14ac:dyDescent="0.25">
      <c r="A25">
        <v>345</v>
      </c>
      <c r="B25" t="s">
        <v>67</v>
      </c>
      <c r="C25">
        <v>2013063</v>
      </c>
      <c r="D25" t="s">
        <v>68</v>
      </c>
      <c r="E25" s="2">
        <v>-243710.75</v>
      </c>
      <c r="F25" s="2">
        <v>-243710.75</v>
      </c>
    </row>
    <row r="26" spans="1:6" x14ac:dyDescent="0.25">
      <c r="A26">
        <v>345</v>
      </c>
      <c r="B26" t="s">
        <v>88</v>
      </c>
      <c r="C26">
        <v>2018064</v>
      </c>
      <c r="D26" t="s">
        <v>68</v>
      </c>
      <c r="E26" s="2"/>
      <c r="F26" s="2">
        <v>-130401.56</v>
      </c>
    </row>
    <row r="27" spans="1:6" x14ac:dyDescent="0.25">
      <c r="A27">
        <v>345</v>
      </c>
      <c r="B27">
        <v>345.29199999999997</v>
      </c>
      <c r="C27">
        <v>345</v>
      </c>
      <c r="D27" t="s">
        <v>72</v>
      </c>
      <c r="E27" s="2">
        <v>655629.44999999995</v>
      </c>
      <c r="F27" s="2">
        <v>611780.24</v>
      </c>
    </row>
    <row r="28" spans="1:6" x14ac:dyDescent="0.25">
      <c r="A28">
        <v>345</v>
      </c>
      <c r="B28">
        <v>345.29300000000001</v>
      </c>
      <c r="C28">
        <v>345</v>
      </c>
      <c r="D28" t="s">
        <v>73</v>
      </c>
      <c r="E28" s="2">
        <v>-632604.57999999996</v>
      </c>
      <c r="F28" s="2">
        <v>-491735.82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5CF23BE1583744A399D2AEB5471D86" ma:contentTypeVersion="10" ma:contentTypeDescription="Create a new document." ma:contentTypeScope="" ma:versionID="40e69d81150c64c4219d49f0b4e71835">
  <xsd:schema xmlns:xsd="http://www.w3.org/2001/XMLSchema" xmlns:xs="http://www.w3.org/2001/XMLSchema" xmlns:p="http://schemas.microsoft.com/office/2006/metadata/properties" xmlns:ns2="df8ae66f-53df-467a-af4c-c770ce507cf7" xmlns:ns3="95e4d656-0ac5-42b1-a052-84b7cbe36ba9" targetNamespace="http://schemas.microsoft.com/office/2006/metadata/properties" ma:root="true" ma:fieldsID="c0f29bf2aee1eae0db1b85e717b52983" ns2:_="" ns3:_="">
    <xsd:import namespace="df8ae66f-53df-467a-af4c-c770ce507cf7"/>
    <xsd:import namespace="95e4d656-0ac5-42b1-a052-84b7cbe36b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ae66f-53df-467a-af4c-c770ce507c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4d656-0ac5-42b1-a052-84b7cbe36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7D5A93-D803-4E61-BC3C-280A2F4E7DF8}"/>
</file>

<file path=customXml/itemProps2.xml><?xml version="1.0" encoding="utf-8"?>
<ds:datastoreItem xmlns:ds="http://schemas.openxmlformats.org/officeDocument/2006/customXml" ds:itemID="{73219927-FFB6-41E9-B948-4076E54E7C87}"/>
</file>

<file path=customXml/itemProps3.xml><?xml version="1.0" encoding="utf-8"?>
<ds:datastoreItem xmlns:ds="http://schemas.openxmlformats.org/officeDocument/2006/customXml" ds:itemID="{553A7958-817B-411D-AF2E-9ACBCB20EE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Rate Case Expense Summary</vt:lpstr>
      <vt:lpstr>Rate Case Amortization</vt:lpstr>
      <vt:lpstr>2016</vt:lpstr>
      <vt:lpstr>2017</vt:lpstr>
      <vt:lpstr>2018</vt:lpstr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 Brown</dc:creator>
  <cp:lastModifiedBy>Perry Brown</cp:lastModifiedBy>
  <dcterms:created xsi:type="dcterms:W3CDTF">2020-08-26T18:28:08Z</dcterms:created>
  <dcterms:modified xsi:type="dcterms:W3CDTF">2020-08-26T21:14:50Z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0x010100A25CF23BE1583744A399D2AEB5471D86</vt:lpwstr>
  </property>
</Properties>
</file>